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vnozare.pri\vm\Redirect_profiles\VM_Liene_Abola\My Documents\LNG\Covid-19_VIRSSTUNDAS\2022_2.piepr._Covid-19_virsstundas\"/>
    </mc:Choice>
  </mc:AlternateContent>
  <xr:revisionPtr revIDLastSave="0" documentId="13_ncr:1_{5411FE75-48DB-438C-BC19-2AE913A22323}" xr6:coauthVersionLast="47" xr6:coauthVersionMax="47" xr10:uidLastSave="{00000000-0000-0000-0000-000000000000}"/>
  <bookViews>
    <workbookView xWindow="-120" yWindow="-120" windowWidth="29040" windowHeight="15840" tabRatio="770" xr2:uid="{00000000-000D-0000-FFFF-FFFF00000000}"/>
  </bookViews>
  <sheets>
    <sheet name="KOPSAVILKUMS" sheetId="33" r:id="rId1"/>
    <sheet name="BKUS_janv_apr" sheetId="34" r:id="rId2"/>
    <sheet name="RAKUS_janv_apr" sheetId="39" r:id="rId3"/>
    <sheet name="PSKUS_janv" sheetId="35" r:id="rId4"/>
    <sheet name="PSKUS_feb" sheetId="36" r:id="rId5"/>
    <sheet name="PSKUS_marts" sheetId="37" r:id="rId6"/>
    <sheet name="PSKUS_apr" sheetId="38" r:id="rId7"/>
    <sheet name="Daugavpils_reģ_janv" sheetId="18" r:id="rId8"/>
    <sheet name="Daugavpils_reģ_feb" sheetId="19" r:id="rId9"/>
    <sheet name="Daugavpils_reģ_marts" sheetId="32" r:id="rId10"/>
    <sheet name="Daugavpils_reģ_apr" sheetId="40" r:id="rId11"/>
    <sheet name="Daugavpils_reģ_maijs" sheetId="51" r:id="rId12"/>
    <sheet name="Daugavpils_reģ_jūn" sheetId="52" r:id="rId13"/>
    <sheet name="Z-Kurzeme_janv" sheetId="6" r:id="rId14"/>
    <sheet name="Z-Kurzeme_feb" sheetId="12" r:id="rId15"/>
    <sheet name="Z-Kurzeme_marts" sheetId="22" r:id="rId16"/>
    <sheet name="Z-Kurzeme_apr" sheetId="41" r:id="rId17"/>
    <sheet name="Z-Kurzeme_maijs" sheetId="49" r:id="rId18"/>
    <sheet name="Z-Kurzeme_jūn" sheetId="50" r:id="rId19"/>
    <sheet name="Jelgava_janv" sheetId="9" r:id="rId20"/>
    <sheet name="Jelgava_feb" sheetId="17" r:id="rId21"/>
    <sheet name="Jelgava_marts" sheetId="25" r:id="rId22"/>
    <sheet name="Jelgava_apr" sheetId="42" r:id="rId23"/>
    <sheet name="Vidzeme_janv" sheetId="5" r:id="rId24"/>
    <sheet name="Vidzeme_feb" sheetId="14" r:id="rId25"/>
    <sheet name="Vidzeme_marts" sheetId="20" r:id="rId26"/>
    <sheet name="Vidzeme_apr" sheetId="43" r:id="rId27"/>
    <sheet name="Vidzeme_maijs" sheetId="53" r:id="rId28"/>
    <sheet name="Vidzeme_jūn" sheetId="54" r:id="rId29"/>
    <sheet name="Jēkabpils_janv_marts" sheetId="23" r:id="rId30"/>
    <sheet name="Jēkabpils_apr_jūn" sheetId="55" r:id="rId31"/>
    <sheet name="RPNC_janv" sheetId="7" r:id="rId32"/>
    <sheet name="RPNC_feb" sheetId="16" r:id="rId33"/>
    <sheet name="RPNC_marts" sheetId="27" r:id="rId34"/>
    <sheet name="Rīgas_DzN_janv_apr" sheetId="44" r:id="rId35"/>
    <sheet name="Rīgas_2.sl._janv_apr" sheetId="45" r:id="rId36"/>
    <sheet name="Cēsis_janv_marts" sheetId="30" r:id="rId37"/>
    <sheet name="Balvi-Gulbene_janv_apr" sheetId="46" r:id="rId38"/>
    <sheet name="Daugavpils_psih_janv" sheetId="2" r:id="rId39"/>
    <sheet name="Daugavpils_psih_feb" sheetId="10" r:id="rId40"/>
    <sheet name="Daugavpils_psih_marts" sheetId="29" r:id="rId41"/>
    <sheet name="Daugavpils_psih_apr" sheetId="47" r:id="rId42"/>
    <sheet name="Daugavpils_psih_maijs" sheetId="56" r:id="rId43"/>
    <sheet name="Ģintermuiža_janv" sheetId="3" r:id="rId44"/>
    <sheet name="Ģintermuiža_feb" sheetId="11" r:id="rId45"/>
    <sheet name="Ģintermuiža_marts" sheetId="21" r:id="rId46"/>
    <sheet name="Kuldīga_janv" sheetId="8" r:id="rId47"/>
    <sheet name="Kuldīga_feb" sheetId="13" r:id="rId48"/>
    <sheet name="Kuldīga_marts" sheetId="26" r:id="rId49"/>
    <sheet name="Kuldīga_apr" sheetId="48" r:id="rId50"/>
    <sheet name="Kuldīga_maijs" sheetId="57" r:id="rId51"/>
  </sheets>
  <definedNames>
    <definedName name="_xlnm._FilterDatabase" localSheetId="37" hidden="1">'Balvi-Gulbene_janv_apr'!$A$13:$I$13</definedName>
    <definedName name="_xlnm._FilterDatabase" localSheetId="9" hidden="1">Daugavpils_reģ_marts!#REF!</definedName>
    <definedName name="_xlnm._FilterDatabase" localSheetId="29" hidden="1">Jēkabpils_janv_marts!$A$122:$I$122</definedName>
    <definedName name="_xlnm._FilterDatabase" localSheetId="4" hidden="1">PSKUS_feb!$A$11:$J$11</definedName>
    <definedName name="_xlnm._FilterDatabase" localSheetId="3" hidden="1">PSKUS_janv!#REF!</definedName>
    <definedName name="_xlnm._FilterDatabase" localSheetId="5" hidden="1">PSKUS_marts!$A$13:$I$13</definedName>
    <definedName name="_xlnm._FilterDatabase" localSheetId="2" hidden="1">RAKUS_janv_apr!$A$12:$I$1921</definedName>
    <definedName name="_xlnm.Print_Area" localSheetId="14">'Z-Kurzeme_feb'!$A$2:$I$291</definedName>
    <definedName name="_xlnm.Print_Area" localSheetId="13">'Z-Kurzeme_janv'!#REF!</definedName>
    <definedName name="_xlnm.Print_Area" localSheetId="15">'Z-Kurzeme_marts'!$A$2:$I$252</definedName>
    <definedName name="_xlnm.Print_Titles" localSheetId="14">'Z-Kurzeme_feb'!$7:$9</definedName>
    <definedName name="_xlnm.Print_Titles" localSheetId="15">'Z-Kurzeme_marts'!$7:$9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0" i="33" l="1"/>
  <c r="H86" i="30"/>
  <c r="I86" i="30" s="1"/>
  <c r="C86" i="30"/>
  <c r="H85" i="30"/>
  <c r="I85" i="30" s="1"/>
  <c r="C85" i="30"/>
  <c r="H84" i="30"/>
  <c r="I84" i="30" s="1"/>
  <c r="C84" i="30"/>
  <c r="H83" i="30"/>
  <c r="I83" i="30" s="1"/>
  <c r="C83" i="30"/>
  <c r="C82" i="30"/>
  <c r="E81" i="30"/>
  <c r="B81" i="30"/>
  <c r="H80" i="30"/>
  <c r="I80" i="30" s="1"/>
  <c r="C80" i="30"/>
  <c r="H79" i="30"/>
  <c r="I79" i="30" s="1"/>
  <c r="C79" i="30"/>
  <c r="H78" i="30"/>
  <c r="I78" i="30" s="1"/>
  <c r="C78" i="30"/>
  <c r="H77" i="30"/>
  <c r="I77" i="30" s="1"/>
  <c r="C77" i="30"/>
  <c r="H76" i="30"/>
  <c r="I76" i="30" s="1"/>
  <c r="C76" i="30"/>
  <c r="H75" i="30"/>
  <c r="I75" i="30" s="1"/>
  <c r="C75" i="30"/>
  <c r="H74" i="30"/>
  <c r="I74" i="30" s="1"/>
  <c r="C74" i="30"/>
  <c r="H73" i="30"/>
  <c r="I73" i="30" s="1"/>
  <c r="C73" i="30"/>
  <c r="H72" i="30"/>
  <c r="I72" i="30" s="1"/>
  <c r="C72" i="30"/>
  <c r="H71" i="30"/>
  <c r="I71" i="30" s="1"/>
  <c r="C71" i="30"/>
  <c r="H70" i="30"/>
  <c r="I70" i="30" s="1"/>
  <c r="C70" i="30"/>
  <c r="H69" i="30"/>
  <c r="I69" i="30" s="1"/>
  <c r="C69" i="30"/>
  <c r="H68" i="30"/>
  <c r="I68" i="30" s="1"/>
  <c r="C68" i="30"/>
  <c r="H67" i="30"/>
  <c r="I67" i="30" s="1"/>
  <c r="C67" i="30"/>
  <c r="H66" i="30"/>
  <c r="I66" i="30" s="1"/>
  <c r="C66" i="30"/>
  <c r="H65" i="30"/>
  <c r="I65" i="30" s="1"/>
  <c r="C65" i="30"/>
  <c r="H64" i="30"/>
  <c r="I64" i="30" s="1"/>
  <c r="C64" i="30"/>
  <c r="H63" i="30"/>
  <c r="I63" i="30" s="1"/>
  <c r="C63" i="30"/>
  <c r="H62" i="30"/>
  <c r="C62" i="30"/>
  <c r="E61" i="30"/>
  <c r="B61" i="30"/>
  <c r="H60" i="30"/>
  <c r="I60" i="30" s="1"/>
  <c r="C60" i="30"/>
  <c r="H59" i="30"/>
  <c r="I59" i="30" s="1"/>
  <c r="C59" i="30"/>
  <c r="H58" i="30"/>
  <c r="I58" i="30" s="1"/>
  <c r="C58" i="30"/>
  <c r="H57" i="30"/>
  <c r="I57" i="30" s="1"/>
  <c r="C57" i="30"/>
  <c r="H56" i="30"/>
  <c r="I56" i="30" s="1"/>
  <c r="C56" i="30"/>
  <c r="H55" i="30"/>
  <c r="I55" i="30" s="1"/>
  <c r="C55" i="30"/>
  <c r="H54" i="30"/>
  <c r="I54" i="30" s="1"/>
  <c r="C54" i="30"/>
  <c r="H53" i="30"/>
  <c r="I53" i="30" s="1"/>
  <c r="C53" i="30"/>
  <c r="H52" i="30"/>
  <c r="I52" i="30" s="1"/>
  <c r="C52" i="30"/>
  <c r="H51" i="30"/>
  <c r="I51" i="30" s="1"/>
  <c r="C51" i="30"/>
  <c r="H50" i="30"/>
  <c r="I50" i="30" s="1"/>
  <c r="C50" i="30"/>
  <c r="H49" i="30"/>
  <c r="I49" i="30" s="1"/>
  <c r="C49" i="30"/>
  <c r="H48" i="30"/>
  <c r="I48" i="30" s="1"/>
  <c r="C48" i="30"/>
  <c r="H47" i="30"/>
  <c r="I47" i="30" s="1"/>
  <c r="C47" i="30"/>
  <c r="H46" i="30"/>
  <c r="I46" i="30" s="1"/>
  <c r="C46" i="30"/>
  <c r="H45" i="30"/>
  <c r="I45" i="30" s="1"/>
  <c r="C45" i="30"/>
  <c r="H44" i="30"/>
  <c r="I44" i="30" s="1"/>
  <c r="C44" i="30"/>
  <c r="H43" i="30"/>
  <c r="I43" i="30" s="1"/>
  <c r="C43" i="30"/>
  <c r="H42" i="30"/>
  <c r="I42" i="30" s="1"/>
  <c r="C42" i="30"/>
  <c r="H41" i="30"/>
  <c r="I41" i="30" s="1"/>
  <c r="C41" i="30"/>
  <c r="H40" i="30"/>
  <c r="I40" i="30" s="1"/>
  <c r="C40" i="30"/>
  <c r="H39" i="30"/>
  <c r="I39" i="30" s="1"/>
  <c r="C39" i="30"/>
  <c r="H38" i="30"/>
  <c r="I38" i="30" s="1"/>
  <c r="C38" i="30"/>
  <c r="H37" i="30"/>
  <c r="I37" i="30" s="1"/>
  <c r="C37" i="30"/>
  <c r="H36" i="30"/>
  <c r="I36" i="30" s="1"/>
  <c r="C36" i="30"/>
  <c r="H35" i="30"/>
  <c r="I35" i="30" s="1"/>
  <c r="C35" i="30"/>
  <c r="H34" i="30"/>
  <c r="I34" i="30" s="1"/>
  <c r="C34" i="30"/>
  <c r="H33" i="30"/>
  <c r="I33" i="30" s="1"/>
  <c r="C33" i="30"/>
  <c r="H32" i="30"/>
  <c r="I32" i="30" s="1"/>
  <c r="C32" i="30"/>
  <c r="H31" i="30"/>
  <c r="I31" i="30" s="1"/>
  <c r="C31" i="30"/>
  <c r="H30" i="30"/>
  <c r="I30" i="30" s="1"/>
  <c r="C30" i="30"/>
  <c r="H29" i="30"/>
  <c r="I29" i="30" s="1"/>
  <c r="C29" i="30"/>
  <c r="C28" i="30"/>
  <c r="H27" i="30"/>
  <c r="C27" i="30"/>
  <c r="E26" i="30"/>
  <c r="B26" i="30"/>
  <c r="H25" i="30"/>
  <c r="I25" i="30" s="1"/>
  <c r="C25" i="30"/>
  <c r="H24" i="30"/>
  <c r="I24" i="30" s="1"/>
  <c r="C24" i="30"/>
  <c r="H23" i="30"/>
  <c r="I23" i="30" s="1"/>
  <c r="C23" i="30"/>
  <c r="H22" i="30"/>
  <c r="I22" i="30" s="1"/>
  <c r="C22" i="30"/>
  <c r="H21" i="30"/>
  <c r="I21" i="30" s="1"/>
  <c r="C21" i="30"/>
  <c r="H20" i="30"/>
  <c r="I20" i="30" s="1"/>
  <c r="C20" i="30"/>
  <c r="H19" i="30"/>
  <c r="I19" i="30" s="1"/>
  <c r="C19" i="30"/>
  <c r="H18" i="30"/>
  <c r="I18" i="30" s="1"/>
  <c r="C18" i="30"/>
  <c r="H17" i="30"/>
  <c r="I17" i="30" s="1"/>
  <c r="C17" i="30"/>
  <c r="H16" i="30"/>
  <c r="I16" i="30" s="1"/>
  <c r="C16" i="30"/>
  <c r="H15" i="30"/>
  <c r="I15" i="30" s="1"/>
  <c r="C15" i="30"/>
  <c r="H14" i="30"/>
  <c r="I14" i="30" s="1"/>
  <c r="C14" i="30"/>
  <c r="C13" i="30"/>
  <c r="E12" i="30"/>
  <c r="B12" i="30"/>
  <c r="B11" i="30" l="1"/>
  <c r="E11" i="30"/>
  <c r="I62" i="30"/>
  <c r="I61" i="30" s="1"/>
  <c r="H61" i="30"/>
  <c r="I27" i="30"/>
  <c r="H13" i="30"/>
  <c r="H28" i="30"/>
  <c r="I28" i="30" s="1"/>
  <c r="H82" i="30"/>
  <c r="H81" i="30" l="1"/>
  <c r="I82" i="30"/>
  <c r="I81" i="30" s="1"/>
  <c r="H12" i="30"/>
  <c r="I13" i="30"/>
  <c r="I12" i="30" s="1"/>
  <c r="H26" i="30"/>
  <c r="I26" i="30"/>
  <c r="H11" i="30" l="1"/>
  <c r="I11" i="30"/>
  <c r="G24" i="33" l="1"/>
  <c r="E12" i="57"/>
  <c r="E11" i="57" s="1"/>
  <c r="B12" i="57"/>
  <c r="B11" i="57" s="1"/>
  <c r="E23" i="57"/>
  <c r="B23" i="57"/>
  <c r="H14" i="57"/>
  <c r="I14" i="57" s="1"/>
  <c r="H15" i="57"/>
  <c r="I15" i="57" s="1"/>
  <c r="H16" i="57"/>
  <c r="I16" i="57" s="1"/>
  <c r="H17" i="57"/>
  <c r="I17" i="57" s="1"/>
  <c r="H18" i="57"/>
  <c r="I18" i="57" s="1"/>
  <c r="H19" i="57"/>
  <c r="I19" i="57" s="1"/>
  <c r="H20" i="57"/>
  <c r="I20" i="57" s="1"/>
  <c r="H21" i="57"/>
  <c r="I21" i="57" s="1"/>
  <c r="H22" i="57"/>
  <c r="I22" i="57" s="1"/>
  <c r="H24" i="57"/>
  <c r="H23" i="57" s="1"/>
  <c r="I24" i="57"/>
  <c r="I23" i="57" s="1"/>
  <c r="H25" i="57"/>
  <c r="I25" i="57"/>
  <c r="H26" i="57"/>
  <c r="I26" i="57" s="1"/>
  <c r="H27" i="57"/>
  <c r="I27" i="57" s="1"/>
  <c r="H28" i="57"/>
  <c r="I28" i="57"/>
  <c r="H29" i="57"/>
  <c r="I29" i="57"/>
  <c r="H30" i="57"/>
  <c r="I30" i="57" s="1"/>
  <c r="H31" i="57"/>
  <c r="I31" i="57" s="1"/>
  <c r="H32" i="57"/>
  <c r="I32" i="57"/>
  <c r="H13" i="57"/>
  <c r="I13" i="57" s="1"/>
  <c r="H39" i="56"/>
  <c r="H38" i="56"/>
  <c r="H41" i="56"/>
  <c r="H45" i="56"/>
  <c r="H46" i="56"/>
  <c r="H44" i="56"/>
  <c r="H49" i="56"/>
  <c r="H50" i="56"/>
  <c r="H51" i="56"/>
  <c r="H52" i="56"/>
  <c r="H48" i="56"/>
  <c r="C32" i="57"/>
  <c r="C31" i="57"/>
  <c r="C30" i="57"/>
  <c r="C29" i="57"/>
  <c r="C28" i="57"/>
  <c r="C27" i="57"/>
  <c r="C26" i="57"/>
  <c r="C25" i="57"/>
  <c r="C24" i="57"/>
  <c r="C22" i="57"/>
  <c r="C21" i="57"/>
  <c r="C20" i="57"/>
  <c r="C19" i="57"/>
  <c r="C18" i="57"/>
  <c r="C17" i="57"/>
  <c r="C16" i="57"/>
  <c r="C15" i="57"/>
  <c r="C14" i="57"/>
  <c r="C13" i="57"/>
  <c r="E12" i="56"/>
  <c r="B12" i="56"/>
  <c r="E42" i="56"/>
  <c r="B42" i="56"/>
  <c r="G38" i="56"/>
  <c r="G52" i="56"/>
  <c r="I52" i="56" s="1"/>
  <c r="C52" i="56"/>
  <c r="G51" i="56"/>
  <c r="I51" i="56" s="1"/>
  <c r="C51" i="56"/>
  <c r="G50" i="56"/>
  <c r="I50" i="56" s="1"/>
  <c r="C50" i="56"/>
  <c r="G49" i="56"/>
  <c r="I49" i="56" s="1"/>
  <c r="C49" i="56"/>
  <c r="G48" i="56"/>
  <c r="C48" i="56"/>
  <c r="E47" i="56"/>
  <c r="B47" i="56"/>
  <c r="G46" i="56"/>
  <c r="C46" i="56"/>
  <c r="G45" i="56"/>
  <c r="C45" i="56"/>
  <c r="G44" i="56"/>
  <c r="C44" i="56"/>
  <c r="E43" i="56"/>
  <c r="B43" i="56"/>
  <c r="G41" i="56"/>
  <c r="C41" i="56"/>
  <c r="E40" i="56"/>
  <c r="B40" i="56"/>
  <c r="G39" i="56"/>
  <c r="C39" i="56"/>
  <c r="C38" i="56"/>
  <c r="E37" i="56"/>
  <c r="B37" i="56"/>
  <c r="F16" i="33"/>
  <c r="G124" i="55"/>
  <c r="H124" i="55" s="1"/>
  <c r="I124" i="55" s="1"/>
  <c r="C124" i="55"/>
  <c r="G123" i="55"/>
  <c r="H123" i="55" s="1"/>
  <c r="I123" i="55" s="1"/>
  <c r="C123" i="55"/>
  <c r="G122" i="55"/>
  <c r="H122" i="55" s="1"/>
  <c r="I122" i="55" s="1"/>
  <c r="C122" i="55"/>
  <c r="G121" i="55"/>
  <c r="H121" i="55" s="1"/>
  <c r="I121" i="55" s="1"/>
  <c r="C121" i="55"/>
  <c r="G120" i="55"/>
  <c r="H120" i="55" s="1"/>
  <c r="I120" i="55" s="1"/>
  <c r="C120" i="55"/>
  <c r="G119" i="55"/>
  <c r="H119" i="55" s="1"/>
  <c r="I119" i="55" s="1"/>
  <c r="C119" i="55"/>
  <c r="G118" i="55"/>
  <c r="H118" i="55" s="1"/>
  <c r="I118" i="55" s="1"/>
  <c r="C118" i="55"/>
  <c r="G117" i="55"/>
  <c r="H117" i="55" s="1"/>
  <c r="I117" i="55" s="1"/>
  <c r="C117" i="55"/>
  <c r="G116" i="55"/>
  <c r="H116" i="55" s="1"/>
  <c r="I116" i="55" s="1"/>
  <c r="C116" i="55"/>
  <c r="G115" i="55"/>
  <c r="H115" i="55" s="1"/>
  <c r="I115" i="55" s="1"/>
  <c r="C115" i="55"/>
  <c r="G114" i="55"/>
  <c r="H114" i="55" s="1"/>
  <c r="I114" i="55" s="1"/>
  <c r="C114" i="55"/>
  <c r="G113" i="55"/>
  <c r="H113" i="55" s="1"/>
  <c r="I113" i="55" s="1"/>
  <c r="C113" i="55"/>
  <c r="G112" i="55"/>
  <c r="H112" i="55" s="1"/>
  <c r="I112" i="55" s="1"/>
  <c r="C112" i="55"/>
  <c r="G111" i="55"/>
  <c r="H111" i="55" s="1"/>
  <c r="I111" i="55" s="1"/>
  <c r="C111" i="55"/>
  <c r="G110" i="55"/>
  <c r="H110" i="55" s="1"/>
  <c r="I110" i="55" s="1"/>
  <c r="C110" i="55"/>
  <c r="G109" i="55"/>
  <c r="H109" i="55" s="1"/>
  <c r="I109" i="55" s="1"/>
  <c r="C109" i="55"/>
  <c r="G108" i="55"/>
  <c r="H108" i="55" s="1"/>
  <c r="I108" i="55" s="1"/>
  <c r="C108" i="55"/>
  <c r="G107" i="55"/>
  <c r="H107" i="55" s="1"/>
  <c r="I107" i="55" s="1"/>
  <c r="C107" i="55"/>
  <c r="G106" i="55"/>
  <c r="H106" i="55" s="1"/>
  <c r="I106" i="55" s="1"/>
  <c r="C106" i="55"/>
  <c r="G105" i="55"/>
  <c r="H105" i="55" s="1"/>
  <c r="I105" i="55" s="1"/>
  <c r="C105" i="55"/>
  <c r="G104" i="55"/>
  <c r="H104" i="55" s="1"/>
  <c r="I104" i="55" s="1"/>
  <c r="C104" i="55"/>
  <c r="G103" i="55"/>
  <c r="H103" i="55" s="1"/>
  <c r="I103" i="55" s="1"/>
  <c r="C103" i="55"/>
  <c r="G102" i="55"/>
  <c r="H102" i="55" s="1"/>
  <c r="I102" i="55" s="1"/>
  <c r="C102" i="55"/>
  <c r="G101" i="55"/>
  <c r="H101" i="55" s="1"/>
  <c r="I101" i="55" s="1"/>
  <c r="C101" i="55"/>
  <c r="G100" i="55"/>
  <c r="H100" i="55" s="1"/>
  <c r="I100" i="55" s="1"/>
  <c r="C100" i="55"/>
  <c r="G99" i="55"/>
  <c r="H99" i="55" s="1"/>
  <c r="I99" i="55" s="1"/>
  <c r="C99" i="55"/>
  <c r="G98" i="55"/>
  <c r="H98" i="55" s="1"/>
  <c r="I98" i="55" s="1"/>
  <c r="C98" i="55"/>
  <c r="G97" i="55"/>
  <c r="H97" i="55" s="1"/>
  <c r="I97" i="55" s="1"/>
  <c r="C97" i="55"/>
  <c r="G96" i="55"/>
  <c r="H96" i="55" s="1"/>
  <c r="I96" i="55" s="1"/>
  <c r="C96" i="55"/>
  <c r="G95" i="55"/>
  <c r="H95" i="55" s="1"/>
  <c r="C95" i="55"/>
  <c r="E94" i="55"/>
  <c r="B94" i="55"/>
  <c r="G93" i="55"/>
  <c r="H93" i="55" s="1"/>
  <c r="I93" i="55" s="1"/>
  <c r="C93" i="55"/>
  <c r="G92" i="55"/>
  <c r="H92" i="55" s="1"/>
  <c r="I92" i="55" s="1"/>
  <c r="C92" i="55"/>
  <c r="G91" i="55"/>
  <c r="H91" i="55" s="1"/>
  <c r="I91" i="55" s="1"/>
  <c r="C91" i="55"/>
  <c r="G90" i="55"/>
  <c r="H90" i="55" s="1"/>
  <c r="I90" i="55" s="1"/>
  <c r="C90" i="55"/>
  <c r="G89" i="55"/>
  <c r="H89" i="55" s="1"/>
  <c r="I89" i="55" s="1"/>
  <c r="C89" i="55"/>
  <c r="G88" i="55"/>
  <c r="H88" i="55" s="1"/>
  <c r="I88" i="55" s="1"/>
  <c r="C88" i="55"/>
  <c r="G87" i="55"/>
  <c r="H87" i="55" s="1"/>
  <c r="I87" i="55" s="1"/>
  <c r="C87" i="55"/>
  <c r="G86" i="55"/>
  <c r="H86" i="55" s="1"/>
  <c r="I86" i="55" s="1"/>
  <c r="C86" i="55"/>
  <c r="G85" i="55"/>
  <c r="H85" i="55" s="1"/>
  <c r="I85" i="55" s="1"/>
  <c r="C85" i="55"/>
  <c r="G84" i="55"/>
  <c r="H84" i="55" s="1"/>
  <c r="I84" i="55" s="1"/>
  <c r="C84" i="55"/>
  <c r="G83" i="55"/>
  <c r="H83" i="55" s="1"/>
  <c r="I83" i="55" s="1"/>
  <c r="C83" i="55"/>
  <c r="G82" i="55"/>
  <c r="H82" i="55" s="1"/>
  <c r="I82" i="55" s="1"/>
  <c r="C82" i="55"/>
  <c r="G81" i="55"/>
  <c r="H81" i="55" s="1"/>
  <c r="I81" i="55" s="1"/>
  <c r="C81" i="55"/>
  <c r="G80" i="55"/>
  <c r="H80" i="55" s="1"/>
  <c r="I80" i="55" s="1"/>
  <c r="C80" i="55"/>
  <c r="G79" i="55"/>
  <c r="H79" i="55" s="1"/>
  <c r="I79" i="55" s="1"/>
  <c r="C79" i="55"/>
  <c r="G78" i="55"/>
  <c r="H78" i="55" s="1"/>
  <c r="I78" i="55" s="1"/>
  <c r="C78" i="55"/>
  <c r="G77" i="55"/>
  <c r="H77" i="55" s="1"/>
  <c r="I77" i="55" s="1"/>
  <c r="C77" i="55"/>
  <c r="G76" i="55"/>
  <c r="H76" i="55" s="1"/>
  <c r="I76" i="55" s="1"/>
  <c r="C76" i="55"/>
  <c r="G75" i="55"/>
  <c r="H75" i="55" s="1"/>
  <c r="I75" i="55" s="1"/>
  <c r="C75" i="55"/>
  <c r="G74" i="55"/>
  <c r="H74" i="55" s="1"/>
  <c r="I74" i="55" s="1"/>
  <c r="C74" i="55"/>
  <c r="G73" i="55"/>
  <c r="H73" i="55" s="1"/>
  <c r="I73" i="55" s="1"/>
  <c r="C73" i="55"/>
  <c r="G72" i="55"/>
  <c r="H72" i="55" s="1"/>
  <c r="I72" i="55" s="1"/>
  <c r="C72" i="55"/>
  <c r="G71" i="55"/>
  <c r="H71" i="55" s="1"/>
  <c r="I71" i="55" s="1"/>
  <c r="C71" i="55"/>
  <c r="G70" i="55"/>
  <c r="H70" i="55" s="1"/>
  <c r="I70" i="55" s="1"/>
  <c r="C70" i="55"/>
  <c r="G69" i="55"/>
  <c r="H69" i="55" s="1"/>
  <c r="I69" i="55" s="1"/>
  <c r="C69" i="55"/>
  <c r="G68" i="55"/>
  <c r="H68" i="55" s="1"/>
  <c r="I68" i="55" s="1"/>
  <c r="C68" i="55"/>
  <c r="G67" i="55"/>
  <c r="H67" i="55" s="1"/>
  <c r="I67" i="55" s="1"/>
  <c r="C67" i="55"/>
  <c r="G66" i="55"/>
  <c r="H66" i="55" s="1"/>
  <c r="I66" i="55" s="1"/>
  <c r="C66" i="55"/>
  <c r="G65" i="55"/>
  <c r="H65" i="55" s="1"/>
  <c r="I65" i="55" s="1"/>
  <c r="C65" i="55"/>
  <c r="G64" i="55"/>
  <c r="H64" i="55" s="1"/>
  <c r="I64" i="55" s="1"/>
  <c r="C64" i="55"/>
  <c r="G63" i="55"/>
  <c r="H63" i="55" s="1"/>
  <c r="I63" i="55" s="1"/>
  <c r="C63" i="55"/>
  <c r="G62" i="55"/>
  <c r="H62" i="55" s="1"/>
  <c r="I62" i="55" s="1"/>
  <c r="C62" i="55"/>
  <c r="G61" i="55"/>
  <c r="H61" i="55" s="1"/>
  <c r="I61" i="55" s="1"/>
  <c r="C61" i="55"/>
  <c r="G60" i="55"/>
  <c r="H60" i="55" s="1"/>
  <c r="I60" i="55" s="1"/>
  <c r="C60" i="55"/>
  <c r="G59" i="55"/>
  <c r="H59" i="55" s="1"/>
  <c r="I59" i="55" s="1"/>
  <c r="C59" i="55"/>
  <c r="G58" i="55"/>
  <c r="H58" i="55" s="1"/>
  <c r="I58" i="55" s="1"/>
  <c r="C58" i="55"/>
  <c r="G57" i="55"/>
  <c r="H57" i="55" s="1"/>
  <c r="I57" i="55" s="1"/>
  <c r="C57" i="55"/>
  <c r="G56" i="55"/>
  <c r="H56" i="55" s="1"/>
  <c r="I56" i="55" s="1"/>
  <c r="C56" i="55"/>
  <c r="G55" i="55"/>
  <c r="H55" i="55" s="1"/>
  <c r="I55" i="55" s="1"/>
  <c r="C55" i="55"/>
  <c r="G54" i="55"/>
  <c r="H54" i="55" s="1"/>
  <c r="I54" i="55" s="1"/>
  <c r="C54" i="55"/>
  <c r="G53" i="55"/>
  <c r="H53" i="55" s="1"/>
  <c r="I53" i="55" s="1"/>
  <c r="C53" i="55"/>
  <c r="G52" i="55"/>
  <c r="H52" i="55" s="1"/>
  <c r="I52" i="55" s="1"/>
  <c r="C52" i="55"/>
  <c r="G51" i="55"/>
  <c r="H51" i="55" s="1"/>
  <c r="I51" i="55" s="1"/>
  <c r="C51" i="55"/>
  <c r="G50" i="55"/>
  <c r="H50" i="55" s="1"/>
  <c r="I50" i="55" s="1"/>
  <c r="C50" i="55"/>
  <c r="G49" i="55"/>
  <c r="H49" i="55" s="1"/>
  <c r="I49" i="55" s="1"/>
  <c r="C49" i="55"/>
  <c r="G48" i="55"/>
  <c r="H48" i="55" s="1"/>
  <c r="I48" i="55" s="1"/>
  <c r="C48" i="55"/>
  <c r="G47" i="55"/>
  <c r="H47" i="55" s="1"/>
  <c r="I47" i="55" s="1"/>
  <c r="C47" i="55"/>
  <c r="G46" i="55"/>
  <c r="C46" i="55"/>
  <c r="G45" i="55"/>
  <c r="H45" i="55" s="1"/>
  <c r="I45" i="55" s="1"/>
  <c r="C45" i="55"/>
  <c r="G44" i="55"/>
  <c r="H44" i="55" s="1"/>
  <c r="I44" i="55" s="1"/>
  <c r="C44" i="55"/>
  <c r="G43" i="55"/>
  <c r="H43" i="55" s="1"/>
  <c r="I43" i="55" s="1"/>
  <c r="C43" i="55"/>
  <c r="G42" i="55"/>
  <c r="H42" i="55" s="1"/>
  <c r="I42" i="55" s="1"/>
  <c r="C42" i="55"/>
  <c r="G41" i="55"/>
  <c r="H41" i="55" s="1"/>
  <c r="I41" i="55" s="1"/>
  <c r="C41" i="55"/>
  <c r="G40" i="55"/>
  <c r="H40" i="55" s="1"/>
  <c r="I40" i="55" s="1"/>
  <c r="C40" i="55"/>
  <c r="G39" i="55"/>
  <c r="H39" i="55" s="1"/>
  <c r="I39" i="55" s="1"/>
  <c r="C39" i="55"/>
  <c r="G38" i="55"/>
  <c r="H38" i="55" s="1"/>
  <c r="I38" i="55" s="1"/>
  <c r="C38" i="55"/>
  <c r="G37" i="55"/>
  <c r="H37" i="55" s="1"/>
  <c r="I37" i="55" s="1"/>
  <c r="C37" i="55"/>
  <c r="G36" i="55"/>
  <c r="H36" i="55" s="1"/>
  <c r="I36" i="55" s="1"/>
  <c r="C36" i="55"/>
  <c r="G35" i="55"/>
  <c r="H35" i="55" s="1"/>
  <c r="I35" i="55" s="1"/>
  <c r="C35" i="55"/>
  <c r="G34" i="55"/>
  <c r="H34" i="55" s="1"/>
  <c r="C34" i="55"/>
  <c r="E33" i="55"/>
  <c r="B33" i="55"/>
  <c r="G32" i="55"/>
  <c r="H32" i="55" s="1"/>
  <c r="I32" i="55" s="1"/>
  <c r="C32" i="55"/>
  <c r="G31" i="55"/>
  <c r="H31" i="55" s="1"/>
  <c r="I31" i="55" s="1"/>
  <c r="C31" i="55"/>
  <c r="G30" i="55"/>
  <c r="H30" i="55" s="1"/>
  <c r="I30" i="55" s="1"/>
  <c r="C30" i="55"/>
  <c r="G29" i="55"/>
  <c r="H29" i="55" s="1"/>
  <c r="I29" i="55" s="1"/>
  <c r="C29" i="55"/>
  <c r="G28" i="55"/>
  <c r="H28" i="55" s="1"/>
  <c r="I28" i="55" s="1"/>
  <c r="C28" i="55"/>
  <c r="G27" i="55"/>
  <c r="H27" i="55" s="1"/>
  <c r="I27" i="55" s="1"/>
  <c r="C27" i="55"/>
  <c r="G26" i="55"/>
  <c r="H26" i="55" s="1"/>
  <c r="I26" i="55" s="1"/>
  <c r="C26" i="55"/>
  <c r="G25" i="55"/>
  <c r="H25" i="55" s="1"/>
  <c r="I25" i="55" s="1"/>
  <c r="C25" i="55"/>
  <c r="G24" i="55"/>
  <c r="H24" i="55" s="1"/>
  <c r="I24" i="55" s="1"/>
  <c r="C24" i="55"/>
  <c r="G23" i="55"/>
  <c r="H23" i="55" s="1"/>
  <c r="I23" i="55" s="1"/>
  <c r="C23" i="55"/>
  <c r="G22" i="55"/>
  <c r="H22" i="55" s="1"/>
  <c r="I22" i="55" s="1"/>
  <c r="C22" i="55"/>
  <c r="G21" i="55"/>
  <c r="H21" i="55" s="1"/>
  <c r="I21" i="55" s="1"/>
  <c r="C21" i="55"/>
  <c r="G20" i="55"/>
  <c r="H20" i="55" s="1"/>
  <c r="I20" i="55" s="1"/>
  <c r="C20" i="55"/>
  <c r="G19" i="55"/>
  <c r="H19" i="55" s="1"/>
  <c r="I19" i="55" s="1"/>
  <c r="C19" i="55"/>
  <c r="G18" i="55"/>
  <c r="H18" i="55" s="1"/>
  <c r="I18" i="55" s="1"/>
  <c r="C18" i="55"/>
  <c r="G17" i="55"/>
  <c r="H17" i="55" s="1"/>
  <c r="I17" i="55" s="1"/>
  <c r="C17" i="55"/>
  <c r="G16" i="55"/>
  <c r="H16" i="55" s="1"/>
  <c r="I16" i="55" s="1"/>
  <c r="C16" i="55"/>
  <c r="G15" i="55"/>
  <c r="H15" i="55" s="1"/>
  <c r="I15" i="55" s="1"/>
  <c r="C15" i="55"/>
  <c r="G14" i="55"/>
  <c r="H14" i="55" s="1"/>
  <c r="I14" i="55" s="1"/>
  <c r="C14" i="55"/>
  <c r="G13" i="55"/>
  <c r="C13" i="55"/>
  <c r="E12" i="55"/>
  <c r="E11" i="55" s="1"/>
  <c r="B12" i="55"/>
  <c r="B11" i="55" s="1"/>
  <c r="H15" i="33"/>
  <c r="G80" i="54"/>
  <c r="H80" i="54" s="1"/>
  <c r="I80" i="54" s="1"/>
  <c r="C80" i="54"/>
  <c r="G79" i="54"/>
  <c r="H79" i="54" s="1"/>
  <c r="I79" i="54" s="1"/>
  <c r="C79" i="54"/>
  <c r="G78" i="54"/>
  <c r="H78" i="54" s="1"/>
  <c r="I78" i="54" s="1"/>
  <c r="C78" i="54"/>
  <c r="G77" i="54"/>
  <c r="H77" i="54" s="1"/>
  <c r="I77" i="54" s="1"/>
  <c r="C77" i="54"/>
  <c r="G76" i="54"/>
  <c r="H76" i="54" s="1"/>
  <c r="I76" i="54" s="1"/>
  <c r="C76" i="54"/>
  <c r="G75" i="54"/>
  <c r="H75" i="54" s="1"/>
  <c r="I75" i="54" s="1"/>
  <c r="C75" i="54"/>
  <c r="G74" i="54"/>
  <c r="H74" i="54" s="1"/>
  <c r="I74" i="54" s="1"/>
  <c r="C74" i="54"/>
  <c r="G73" i="54"/>
  <c r="H73" i="54" s="1"/>
  <c r="I73" i="54" s="1"/>
  <c r="C73" i="54"/>
  <c r="G72" i="54"/>
  <c r="H72" i="54" s="1"/>
  <c r="I72" i="54" s="1"/>
  <c r="C72" i="54"/>
  <c r="G71" i="54"/>
  <c r="H71" i="54" s="1"/>
  <c r="C71" i="54"/>
  <c r="E70" i="54"/>
  <c r="B70" i="54"/>
  <c r="G69" i="54"/>
  <c r="H69" i="54" s="1"/>
  <c r="I69" i="54" s="1"/>
  <c r="C69" i="54"/>
  <c r="G68" i="54"/>
  <c r="H68" i="54" s="1"/>
  <c r="I68" i="54" s="1"/>
  <c r="C68" i="54"/>
  <c r="G67" i="54"/>
  <c r="H67" i="54" s="1"/>
  <c r="I67" i="54" s="1"/>
  <c r="C67" i="54"/>
  <c r="G66" i="54"/>
  <c r="H66" i="54" s="1"/>
  <c r="I66" i="54" s="1"/>
  <c r="C66" i="54"/>
  <c r="G65" i="54"/>
  <c r="H65" i="54" s="1"/>
  <c r="I65" i="54" s="1"/>
  <c r="C65" i="54"/>
  <c r="G64" i="54"/>
  <c r="H64" i="54" s="1"/>
  <c r="I64" i="54" s="1"/>
  <c r="C64" i="54"/>
  <c r="G63" i="54"/>
  <c r="H63" i="54" s="1"/>
  <c r="I63" i="54" s="1"/>
  <c r="C63" i="54"/>
  <c r="G62" i="54"/>
  <c r="H62" i="54" s="1"/>
  <c r="I62" i="54" s="1"/>
  <c r="C62" i="54"/>
  <c r="G61" i="54"/>
  <c r="H61" i="54" s="1"/>
  <c r="I61" i="54" s="1"/>
  <c r="C61" i="54"/>
  <c r="G60" i="54"/>
  <c r="H60" i="54" s="1"/>
  <c r="I60" i="54" s="1"/>
  <c r="C60" i="54"/>
  <c r="G59" i="54"/>
  <c r="H59" i="54" s="1"/>
  <c r="I59" i="54" s="1"/>
  <c r="C59" i="54"/>
  <c r="G58" i="54"/>
  <c r="H58" i="54" s="1"/>
  <c r="I58" i="54" s="1"/>
  <c r="C58" i="54"/>
  <c r="G57" i="54"/>
  <c r="H57" i="54" s="1"/>
  <c r="I57" i="54" s="1"/>
  <c r="C57" i="54"/>
  <c r="G56" i="54"/>
  <c r="H56" i="54" s="1"/>
  <c r="I56" i="54" s="1"/>
  <c r="C56" i="54"/>
  <c r="G55" i="54"/>
  <c r="H55" i="54" s="1"/>
  <c r="I55" i="54" s="1"/>
  <c r="C55" i="54"/>
  <c r="G54" i="54"/>
  <c r="H54" i="54" s="1"/>
  <c r="I54" i="54" s="1"/>
  <c r="C54" i="54"/>
  <c r="G53" i="54"/>
  <c r="H53" i="54" s="1"/>
  <c r="I53" i="54" s="1"/>
  <c r="C53" i="54"/>
  <c r="G52" i="54"/>
  <c r="H52" i="54" s="1"/>
  <c r="I52" i="54" s="1"/>
  <c r="C52" i="54"/>
  <c r="G51" i="54"/>
  <c r="H51" i="54" s="1"/>
  <c r="I51" i="54" s="1"/>
  <c r="C51" i="54"/>
  <c r="G50" i="54"/>
  <c r="H50" i="54" s="1"/>
  <c r="I50" i="54" s="1"/>
  <c r="C50" i="54"/>
  <c r="G49" i="54"/>
  <c r="H49" i="54" s="1"/>
  <c r="I49" i="54" s="1"/>
  <c r="C49" i="54"/>
  <c r="G48" i="54"/>
  <c r="H48" i="54" s="1"/>
  <c r="I48" i="54" s="1"/>
  <c r="C48" i="54"/>
  <c r="E47" i="54"/>
  <c r="B47" i="54"/>
  <c r="G46" i="54"/>
  <c r="H46" i="54" s="1"/>
  <c r="I46" i="54" s="1"/>
  <c r="C46" i="54"/>
  <c r="G45" i="54"/>
  <c r="H45" i="54" s="1"/>
  <c r="I45" i="54" s="1"/>
  <c r="C45" i="54"/>
  <c r="G44" i="54"/>
  <c r="H44" i="54" s="1"/>
  <c r="I44" i="54" s="1"/>
  <c r="C44" i="54"/>
  <c r="G43" i="54"/>
  <c r="H43" i="54" s="1"/>
  <c r="I43" i="54" s="1"/>
  <c r="C43" i="54"/>
  <c r="G42" i="54"/>
  <c r="H42" i="54" s="1"/>
  <c r="I42" i="54" s="1"/>
  <c r="C42" i="54"/>
  <c r="G41" i="54"/>
  <c r="H41" i="54" s="1"/>
  <c r="I41" i="54" s="1"/>
  <c r="C41" i="54"/>
  <c r="G40" i="54"/>
  <c r="H40" i="54" s="1"/>
  <c r="I40" i="54" s="1"/>
  <c r="C40" i="54"/>
  <c r="G39" i="54"/>
  <c r="H39" i="54" s="1"/>
  <c r="I39" i="54" s="1"/>
  <c r="C39" i="54"/>
  <c r="G38" i="54"/>
  <c r="H38" i="54" s="1"/>
  <c r="I38" i="54" s="1"/>
  <c r="C38" i="54"/>
  <c r="G37" i="54"/>
  <c r="H37" i="54" s="1"/>
  <c r="I37" i="54" s="1"/>
  <c r="C37" i="54"/>
  <c r="G36" i="54"/>
  <c r="H36" i="54" s="1"/>
  <c r="I36" i="54" s="1"/>
  <c r="C36" i="54"/>
  <c r="G35" i="54"/>
  <c r="H35" i="54" s="1"/>
  <c r="I35" i="54" s="1"/>
  <c r="C35" i="54"/>
  <c r="G34" i="54"/>
  <c r="H34" i="54" s="1"/>
  <c r="I34" i="54" s="1"/>
  <c r="C34" i="54"/>
  <c r="G33" i="54"/>
  <c r="H33" i="54" s="1"/>
  <c r="I33" i="54" s="1"/>
  <c r="C33" i="54"/>
  <c r="G32" i="54"/>
  <c r="H32" i="54" s="1"/>
  <c r="I32" i="54" s="1"/>
  <c r="C32" i="54"/>
  <c r="G31" i="54"/>
  <c r="H31" i="54" s="1"/>
  <c r="I31" i="54" s="1"/>
  <c r="C31" i="54"/>
  <c r="G30" i="54"/>
  <c r="H30" i="54" s="1"/>
  <c r="I30" i="54" s="1"/>
  <c r="C30" i="54"/>
  <c r="G29" i="54"/>
  <c r="H29" i="54" s="1"/>
  <c r="I29" i="54" s="1"/>
  <c r="C29" i="54"/>
  <c r="G28" i="54"/>
  <c r="H28" i="54" s="1"/>
  <c r="I28" i="54" s="1"/>
  <c r="C28" i="54"/>
  <c r="G27" i="54"/>
  <c r="H27" i="54" s="1"/>
  <c r="I27" i="54" s="1"/>
  <c r="C27" i="54"/>
  <c r="G26" i="54"/>
  <c r="H26" i="54" s="1"/>
  <c r="I26" i="54" s="1"/>
  <c r="C26" i="54"/>
  <c r="G25" i="54"/>
  <c r="H25" i="54" s="1"/>
  <c r="I25" i="54" s="1"/>
  <c r="C25" i="54"/>
  <c r="G24" i="54"/>
  <c r="H24" i="54" s="1"/>
  <c r="I24" i="54" s="1"/>
  <c r="C24" i="54"/>
  <c r="G23" i="54"/>
  <c r="H23" i="54" s="1"/>
  <c r="I23" i="54" s="1"/>
  <c r="C23" i="54"/>
  <c r="G22" i="54"/>
  <c r="H22" i="54" s="1"/>
  <c r="I22" i="54" s="1"/>
  <c r="C22" i="54"/>
  <c r="G21" i="54"/>
  <c r="H21" i="54" s="1"/>
  <c r="I21" i="54" s="1"/>
  <c r="C21" i="54"/>
  <c r="G20" i="54"/>
  <c r="H20" i="54" s="1"/>
  <c r="I20" i="54" s="1"/>
  <c r="C20" i="54"/>
  <c r="G19" i="54"/>
  <c r="H19" i="54" s="1"/>
  <c r="I19" i="54" s="1"/>
  <c r="C19" i="54"/>
  <c r="G18" i="54"/>
  <c r="H18" i="54" s="1"/>
  <c r="I18" i="54" s="1"/>
  <c r="C18" i="54"/>
  <c r="G17" i="54"/>
  <c r="H17" i="54" s="1"/>
  <c r="I17" i="54" s="1"/>
  <c r="C17" i="54"/>
  <c r="G16" i="54"/>
  <c r="H16" i="54" s="1"/>
  <c r="I16" i="54" s="1"/>
  <c r="C16" i="54"/>
  <c r="G15" i="54"/>
  <c r="H15" i="54" s="1"/>
  <c r="I15" i="54" s="1"/>
  <c r="C15" i="54"/>
  <c r="G14" i="54"/>
  <c r="H14" i="54" s="1"/>
  <c r="I14" i="54" s="1"/>
  <c r="C14" i="54"/>
  <c r="G13" i="54"/>
  <c r="H13" i="54" s="1"/>
  <c r="C13" i="54"/>
  <c r="E12" i="54"/>
  <c r="E11" i="54" s="1"/>
  <c r="B12" i="54"/>
  <c r="B11" i="54" s="1"/>
  <c r="G15" i="33"/>
  <c r="G94" i="53"/>
  <c r="H94" i="53" s="1"/>
  <c r="I94" i="53" s="1"/>
  <c r="C94" i="53"/>
  <c r="G93" i="53"/>
  <c r="H93" i="53" s="1"/>
  <c r="I93" i="53" s="1"/>
  <c r="C93" i="53"/>
  <c r="G92" i="53"/>
  <c r="H92" i="53" s="1"/>
  <c r="I92" i="53" s="1"/>
  <c r="C92" i="53"/>
  <c r="G91" i="53"/>
  <c r="H91" i="53" s="1"/>
  <c r="I91" i="53" s="1"/>
  <c r="C91" i="53"/>
  <c r="G90" i="53"/>
  <c r="H90" i="53" s="1"/>
  <c r="I90" i="53" s="1"/>
  <c r="C90" i="53"/>
  <c r="G89" i="53"/>
  <c r="H89" i="53" s="1"/>
  <c r="I89" i="53" s="1"/>
  <c r="C89" i="53"/>
  <c r="G88" i="53"/>
  <c r="H88" i="53" s="1"/>
  <c r="I88" i="53" s="1"/>
  <c r="C88" i="53"/>
  <c r="G87" i="53"/>
  <c r="H87" i="53" s="1"/>
  <c r="I87" i="53" s="1"/>
  <c r="C87" i="53"/>
  <c r="G86" i="53"/>
  <c r="H86" i="53" s="1"/>
  <c r="I86" i="53" s="1"/>
  <c r="C86" i="53"/>
  <c r="G85" i="53"/>
  <c r="H85" i="53" s="1"/>
  <c r="I85" i="53" s="1"/>
  <c r="C85" i="53"/>
  <c r="G84" i="53"/>
  <c r="H84" i="53" s="1"/>
  <c r="I84" i="53" s="1"/>
  <c r="C84" i="53"/>
  <c r="G83" i="53"/>
  <c r="H83" i="53" s="1"/>
  <c r="I83" i="53" s="1"/>
  <c r="C83" i="53"/>
  <c r="G82" i="53"/>
  <c r="H82" i="53" s="1"/>
  <c r="I82" i="53" s="1"/>
  <c r="C82" i="53"/>
  <c r="G81" i="53"/>
  <c r="H81" i="53" s="1"/>
  <c r="I81" i="53" s="1"/>
  <c r="C81" i="53"/>
  <c r="G80" i="53"/>
  <c r="H80" i="53" s="1"/>
  <c r="C80" i="53"/>
  <c r="E79" i="53"/>
  <c r="B79" i="53"/>
  <c r="G78" i="53"/>
  <c r="H78" i="53" s="1"/>
  <c r="I78" i="53" s="1"/>
  <c r="C78" i="53"/>
  <c r="G77" i="53"/>
  <c r="H77" i="53" s="1"/>
  <c r="I77" i="53" s="1"/>
  <c r="C77" i="53"/>
  <c r="G76" i="53"/>
  <c r="H76" i="53" s="1"/>
  <c r="I76" i="53" s="1"/>
  <c r="C76" i="53"/>
  <c r="G75" i="53"/>
  <c r="H75" i="53" s="1"/>
  <c r="I75" i="53" s="1"/>
  <c r="C75" i="53"/>
  <c r="G74" i="53"/>
  <c r="H74" i="53" s="1"/>
  <c r="I74" i="53" s="1"/>
  <c r="C74" i="53"/>
  <c r="G73" i="53"/>
  <c r="H73" i="53" s="1"/>
  <c r="I73" i="53" s="1"/>
  <c r="C73" i="53"/>
  <c r="G72" i="53"/>
  <c r="H72" i="53" s="1"/>
  <c r="I72" i="53" s="1"/>
  <c r="C72" i="53"/>
  <c r="G71" i="53"/>
  <c r="H71" i="53" s="1"/>
  <c r="I71" i="53" s="1"/>
  <c r="C71" i="53"/>
  <c r="G70" i="53"/>
  <c r="H70" i="53" s="1"/>
  <c r="I70" i="53" s="1"/>
  <c r="C70" i="53"/>
  <c r="G69" i="53"/>
  <c r="H69" i="53" s="1"/>
  <c r="I69" i="53" s="1"/>
  <c r="C69" i="53"/>
  <c r="G68" i="53"/>
  <c r="H68" i="53" s="1"/>
  <c r="I68" i="53" s="1"/>
  <c r="C68" i="53"/>
  <c r="G67" i="53"/>
  <c r="H67" i="53" s="1"/>
  <c r="I67" i="53" s="1"/>
  <c r="C67" i="53"/>
  <c r="G66" i="53"/>
  <c r="H66" i="53" s="1"/>
  <c r="I66" i="53" s="1"/>
  <c r="C66" i="53"/>
  <c r="G65" i="53"/>
  <c r="H65" i="53" s="1"/>
  <c r="I65" i="53" s="1"/>
  <c r="C65" i="53"/>
  <c r="G64" i="53"/>
  <c r="H64" i="53" s="1"/>
  <c r="I64" i="53" s="1"/>
  <c r="C64" i="53"/>
  <c r="G63" i="53"/>
  <c r="H63" i="53" s="1"/>
  <c r="I63" i="53" s="1"/>
  <c r="C63" i="53"/>
  <c r="G62" i="53"/>
  <c r="H62" i="53" s="1"/>
  <c r="I62" i="53" s="1"/>
  <c r="C62" i="53"/>
  <c r="G61" i="53"/>
  <c r="H61" i="53" s="1"/>
  <c r="I61" i="53" s="1"/>
  <c r="C61" i="53"/>
  <c r="G60" i="53"/>
  <c r="H60" i="53" s="1"/>
  <c r="I60" i="53" s="1"/>
  <c r="C60" i="53"/>
  <c r="G59" i="53"/>
  <c r="H59" i="53" s="1"/>
  <c r="I59" i="53" s="1"/>
  <c r="C59" i="53"/>
  <c r="G58" i="53"/>
  <c r="H58" i="53" s="1"/>
  <c r="I58" i="53" s="1"/>
  <c r="C58" i="53"/>
  <c r="G57" i="53"/>
  <c r="H57" i="53" s="1"/>
  <c r="I57" i="53" s="1"/>
  <c r="C57" i="53"/>
  <c r="G56" i="53"/>
  <c r="H56" i="53" s="1"/>
  <c r="I56" i="53" s="1"/>
  <c r="C56" i="53"/>
  <c r="G55" i="53"/>
  <c r="H55" i="53" s="1"/>
  <c r="I55" i="53" s="1"/>
  <c r="C55" i="53"/>
  <c r="G54" i="53"/>
  <c r="H54" i="53" s="1"/>
  <c r="I54" i="53" s="1"/>
  <c r="C54" i="53"/>
  <c r="G53" i="53"/>
  <c r="H53" i="53" s="1"/>
  <c r="I53" i="53" s="1"/>
  <c r="C53" i="53"/>
  <c r="G52" i="53"/>
  <c r="H52" i="53" s="1"/>
  <c r="I52" i="53" s="1"/>
  <c r="C52" i="53"/>
  <c r="G51" i="53"/>
  <c r="H51" i="53" s="1"/>
  <c r="I51" i="53" s="1"/>
  <c r="C51" i="53"/>
  <c r="G50" i="53"/>
  <c r="H50" i="53" s="1"/>
  <c r="C50" i="53"/>
  <c r="B49" i="53"/>
  <c r="G48" i="53"/>
  <c r="H48" i="53" s="1"/>
  <c r="I48" i="53" s="1"/>
  <c r="C48" i="53"/>
  <c r="G47" i="53"/>
  <c r="H47" i="53" s="1"/>
  <c r="I47" i="53" s="1"/>
  <c r="C47" i="53"/>
  <c r="G46" i="53"/>
  <c r="H46" i="53" s="1"/>
  <c r="I46" i="53" s="1"/>
  <c r="C46" i="53"/>
  <c r="G45" i="53"/>
  <c r="H45" i="53" s="1"/>
  <c r="I45" i="53" s="1"/>
  <c r="C45" i="53"/>
  <c r="G44" i="53"/>
  <c r="H44" i="53" s="1"/>
  <c r="I44" i="53" s="1"/>
  <c r="C44" i="53"/>
  <c r="G43" i="53"/>
  <c r="H43" i="53" s="1"/>
  <c r="I43" i="53" s="1"/>
  <c r="C43" i="53"/>
  <c r="G42" i="53"/>
  <c r="H42" i="53" s="1"/>
  <c r="I42" i="53" s="1"/>
  <c r="C42" i="53"/>
  <c r="G41" i="53"/>
  <c r="H41" i="53" s="1"/>
  <c r="I41" i="53" s="1"/>
  <c r="C41" i="53"/>
  <c r="G40" i="53"/>
  <c r="H40" i="53" s="1"/>
  <c r="I40" i="53" s="1"/>
  <c r="C40" i="53"/>
  <c r="G39" i="53"/>
  <c r="H39" i="53" s="1"/>
  <c r="I39" i="53" s="1"/>
  <c r="C39" i="53"/>
  <c r="G38" i="53"/>
  <c r="H38" i="53" s="1"/>
  <c r="I38" i="53" s="1"/>
  <c r="C38" i="53"/>
  <c r="G37" i="53"/>
  <c r="H37" i="53" s="1"/>
  <c r="I37" i="53" s="1"/>
  <c r="C37" i="53"/>
  <c r="H36" i="53"/>
  <c r="I36" i="53" s="1"/>
  <c r="G36" i="53"/>
  <c r="C36" i="53"/>
  <c r="G35" i="53"/>
  <c r="H35" i="53" s="1"/>
  <c r="I35" i="53" s="1"/>
  <c r="C35" i="53"/>
  <c r="G34" i="53"/>
  <c r="H34" i="53" s="1"/>
  <c r="I34" i="53" s="1"/>
  <c r="C34" i="53"/>
  <c r="G33" i="53"/>
  <c r="H33" i="53" s="1"/>
  <c r="I33" i="53" s="1"/>
  <c r="C33" i="53"/>
  <c r="G32" i="53"/>
  <c r="H32" i="53" s="1"/>
  <c r="I32" i="53" s="1"/>
  <c r="C32" i="53"/>
  <c r="G31" i="53"/>
  <c r="H31" i="53" s="1"/>
  <c r="I31" i="53" s="1"/>
  <c r="C31" i="53"/>
  <c r="G30" i="53"/>
  <c r="H30" i="53" s="1"/>
  <c r="I30" i="53" s="1"/>
  <c r="C30" i="53"/>
  <c r="G29" i="53"/>
  <c r="H29" i="53" s="1"/>
  <c r="I29" i="53" s="1"/>
  <c r="C29" i="53"/>
  <c r="G28" i="53"/>
  <c r="H28" i="53" s="1"/>
  <c r="I28" i="53" s="1"/>
  <c r="C28" i="53"/>
  <c r="G27" i="53"/>
  <c r="H27" i="53" s="1"/>
  <c r="I27" i="53" s="1"/>
  <c r="C27" i="53"/>
  <c r="G26" i="53"/>
  <c r="H26" i="53" s="1"/>
  <c r="I26" i="53" s="1"/>
  <c r="C26" i="53"/>
  <c r="G25" i="53"/>
  <c r="H25" i="53" s="1"/>
  <c r="I25" i="53" s="1"/>
  <c r="C25" i="53"/>
  <c r="G24" i="53"/>
  <c r="H24" i="53" s="1"/>
  <c r="I24" i="53" s="1"/>
  <c r="C24" i="53"/>
  <c r="G23" i="53"/>
  <c r="H23" i="53" s="1"/>
  <c r="I23" i="53" s="1"/>
  <c r="C23" i="53"/>
  <c r="G22" i="53"/>
  <c r="H22" i="53" s="1"/>
  <c r="I22" i="53" s="1"/>
  <c r="C22" i="53"/>
  <c r="G21" i="53"/>
  <c r="H21" i="53" s="1"/>
  <c r="I21" i="53" s="1"/>
  <c r="C21" i="53"/>
  <c r="G20" i="53"/>
  <c r="H20" i="53" s="1"/>
  <c r="I20" i="53" s="1"/>
  <c r="C20" i="53"/>
  <c r="G19" i="53"/>
  <c r="H19" i="53" s="1"/>
  <c r="I19" i="53" s="1"/>
  <c r="C19" i="53"/>
  <c r="G18" i="53"/>
  <c r="H18" i="53" s="1"/>
  <c r="I18" i="53" s="1"/>
  <c r="C18" i="53"/>
  <c r="G17" i="53"/>
  <c r="H17" i="53" s="1"/>
  <c r="I17" i="53" s="1"/>
  <c r="C17" i="53"/>
  <c r="G16" i="53"/>
  <c r="H16" i="53" s="1"/>
  <c r="I16" i="53" s="1"/>
  <c r="C16" i="53"/>
  <c r="G15" i="53"/>
  <c r="H15" i="53" s="1"/>
  <c r="I15" i="53" s="1"/>
  <c r="C15" i="53"/>
  <c r="G14" i="53"/>
  <c r="H14" i="53" s="1"/>
  <c r="I14" i="53" s="1"/>
  <c r="C14" i="53"/>
  <c r="G13" i="53"/>
  <c r="H13" i="53" s="1"/>
  <c r="C13" i="53"/>
  <c r="E12" i="53"/>
  <c r="E11" i="53" s="1"/>
  <c r="B12" i="53"/>
  <c r="B11" i="53" s="1"/>
  <c r="H12" i="33"/>
  <c r="G96" i="52"/>
  <c r="H96" i="52" s="1"/>
  <c r="I96" i="52" s="1"/>
  <c r="G99" i="52"/>
  <c r="G100" i="52"/>
  <c r="G101" i="52"/>
  <c r="H101" i="52" s="1"/>
  <c r="I101" i="52" s="1"/>
  <c r="G102" i="52"/>
  <c r="H102" i="52" s="1"/>
  <c r="I102" i="52" s="1"/>
  <c r="G103" i="52"/>
  <c r="H103" i="52" s="1"/>
  <c r="I103" i="52" s="1"/>
  <c r="G104" i="52"/>
  <c r="H104" i="52" s="1"/>
  <c r="I104" i="52" s="1"/>
  <c r="G105" i="52"/>
  <c r="H105" i="52" s="1"/>
  <c r="I105" i="52" s="1"/>
  <c r="G106" i="52"/>
  <c r="H106" i="52" s="1"/>
  <c r="I106" i="52" s="1"/>
  <c r="G107" i="52"/>
  <c r="H107" i="52" s="1"/>
  <c r="I107" i="52" s="1"/>
  <c r="G108" i="52"/>
  <c r="G109" i="52"/>
  <c r="H109" i="52" s="1"/>
  <c r="I109" i="52" s="1"/>
  <c r="G110" i="52"/>
  <c r="H110" i="52" s="1"/>
  <c r="I110" i="52" s="1"/>
  <c r="G111" i="52"/>
  <c r="H111" i="52" s="1"/>
  <c r="I111" i="52" s="1"/>
  <c r="G112" i="52"/>
  <c r="H112" i="52" s="1"/>
  <c r="I112" i="52" s="1"/>
  <c r="G113" i="52"/>
  <c r="H113" i="52" s="1"/>
  <c r="I113" i="52" s="1"/>
  <c r="G114" i="52"/>
  <c r="H114" i="52" s="1"/>
  <c r="I114" i="52" s="1"/>
  <c r="G116" i="52"/>
  <c r="G117" i="52"/>
  <c r="G118" i="52"/>
  <c r="H118" i="52" s="1"/>
  <c r="I118" i="52" s="1"/>
  <c r="G119" i="52"/>
  <c r="H119" i="52" s="1"/>
  <c r="I119" i="52" s="1"/>
  <c r="G120" i="52"/>
  <c r="G121" i="52"/>
  <c r="H121" i="52" s="1"/>
  <c r="I121" i="52" s="1"/>
  <c r="G122" i="52"/>
  <c r="H122" i="52" s="1"/>
  <c r="I122" i="52" s="1"/>
  <c r="G123" i="52"/>
  <c r="H123" i="52" s="1"/>
  <c r="I123" i="52" s="1"/>
  <c r="G95" i="52"/>
  <c r="H95" i="52" s="1"/>
  <c r="I95" i="52" s="1"/>
  <c r="G32" i="52"/>
  <c r="H32" i="52" s="1"/>
  <c r="I32" i="52" s="1"/>
  <c r="G31" i="52"/>
  <c r="H31" i="52" s="1"/>
  <c r="I31" i="52" s="1"/>
  <c r="G36" i="52"/>
  <c r="H36" i="52" s="1"/>
  <c r="I36" i="52" s="1"/>
  <c r="G49" i="52"/>
  <c r="G48" i="52"/>
  <c r="H48" i="52" s="1"/>
  <c r="I48" i="52" s="1"/>
  <c r="G75" i="52"/>
  <c r="H75" i="52" s="1"/>
  <c r="I75" i="52" s="1"/>
  <c r="G74" i="52"/>
  <c r="G87" i="52"/>
  <c r="H87" i="52" s="1"/>
  <c r="I87" i="52" s="1"/>
  <c r="G89" i="52"/>
  <c r="H89" i="52" s="1"/>
  <c r="I89" i="52" s="1"/>
  <c r="G15" i="52"/>
  <c r="G16" i="52"/>
  <c r="G17" i="52"/>
  <c r="G18" i="52"/>
  <c r="H18" i="52" s="1"/>
  <c r="I18" i="52" s="1"/>
  <c r="G19" i="52"/>
  <c r="G20" i="52"/>
  <c r="H20" i="52" s="1"/>
  <c r="I20" i="52" s="1"/>
  <c r="G21" i="52"/>
  <c r="G22" i="52"/>
  <c r="G23" i="52"/>
  <c r="H23" i="52" s="1"/>
  <c r="I23" i="52" s="1"/>
  <c r="G24" i="52"/>
  <c r="G25" i="52"/>
  <c r="H25" i="52" s="1"/>
  <c r="I25" i="52" s="1"/>
  <c r="G26" i="52"/>
  <c r="H26" i="52" s="1"/>
  <c r="I26" i="52" s="1"/>
  <c r="G28" i="52"/>
  <c r="H28" i="52" s="1"/>
  <c r="G29" i="52"/>
  <c r="G30" i="52"/>
  <c r="H30" i="52" s="1"/>
  <c r="I30" i="52" s="1"/>
  <c r="G33" i="52"/>
  <c r="G34" i="52"/>
  <c r="G35" i="52"/>
  <c r="G37" i="52"/>
  <c r="G38" i="52"/>
  <c r="H38" i="52" s="1"/>
  <c r="I38" i="52" s="1"/>
  <c r="G39" i="52"/>
  <c r="G40" i="52"/>
  <c r="H40" i="52" s="1"/>
  <c r="I40" i="52" s="1"/>
  <c r="G41" i="52"/>
  <c r="G42" i="52"/>
  <c r="G43" i="52"/>
  <c r="H43" i="52" s="1"/>
  <c r="I43" i="52" s="1"/>
  <c r="G44" i="52"/>
  <c r="H44" i="52" s="1"/>
  <c r="I44" i="52" s="1"/>
  <c r="G45" i="52"/>
  <c r="G46" i="52"/>
  <c r="H46" i="52" s="1"/>
  <c r="I46" i="52" s="1"/>
  <c r="G47" i="52"/>
  <c r="H47" i="52" s="1"/>
  <c r="I47" i="52" s="1"/>
  <c r="G50" i="52"/>
  <c r="G51" i="52"/>
  <c r="G52" i="52"/>
  <c r="H52" i="52" s="1"/>
  <c r="I52" i="52" s="1"/>
  <c r="G53" i="52"/>
  <c r="H53" i="52" s="1"/>
  <c r="I53" i="52" s="1"/>
  <c r="G54" i="52"/>
  <c r="H54" i="52" s="1"/>
  <c r="I54" i="52" s="1"/>
  <c r="G55" i="52"/>
  <c r="G56" i="52"/>
  <c r="H56" i="52" s="1"/>
  <c r="I56" i="52" s="1"/>
  <c r="G57" i="52"/>
  <c r="H57" i="52" s="1"/>
  <c r="I57" i="52" s="1"/>
  <c r="G58" i="52"/>
  <c r="G59" i="52"/>
  <c r="G60" i="52"/>
  <c r="H60" i="52" s="1"/>
  <c r="I60" i="52" s="1"/>
  <c r="G61" i="52"/>
  <c r="G62" i="52"/>
  <c r="H62" i="52" s="1"/>
  <c r="I62" i="52" s="1"/>
  <c r="G63" i="52"/>
  <c r="G64" i="52"/>
  <c r="G65" i="52"/>
  <c r="H65" i="52" s="1"/>
  <c r="I65" i="52" s="1"/>
  <c r="G66" i="52"/>
  <c r="G67" i="52"/>
  <c r="G68" i="52"/>
  <c r="H68" i="52" s="1"/>
  <c r="I68" i="52" s="1"/>
  <c r="G69" i="52"/>
  <c r="G70" i="52"/>
  <c r="H70" i="52" s="1"/>
  <c r="I70" i="52" s="1"/>
  <c r="G71" i="52"/>
  <c r="G72" i="52"/>
  <c r="H72" i="52" s="1"/>
  <c r="I72" i="52" s="1"/>
  <c r="G76" i="52"/>
  <c r="H76" i="52" s="1"/>
  <c r="I76" i="52" s="1"/>
  <c r="G77" i="52"/>
  <c r="G78" i="52"/>
  <c r="H78" i="52" s="1"/>
  <c r="I78" i="52" s="1"/>
  <c r="G79" i="52"/>
  <c r="G80" i="52"/>
  <c r="H80" i="52" s="1"/>
  <c r="I80" i="52" s="1"/>
  <c r="G81" i="52"/>
  <c r="G82" i="52"/>
  <c r="H82" i="52" s="1"/>
  <c r="I82" i="52" s="1"/>
  <c r="G83" i="52"/>
  <c r="G84" i="52"/>
  <c r="H84" i="52" s="1"/>
  <c r="I84" i="52" s="1"/>
  <c r="G85" i="52"/>
  <c r="G86" i="52"/>
  <c r="H86" i="52" s="1"/>
  <c r="I86" i="52" s="1"/>
  <c r="G88" i="52"/>
  <c r="G90" i="52"/>
  <c r="H90" i="52" s="1"/>
  <c r="I90" i="52" s="1"/>
  <c r="G91" i="52"/>
  <c r="G92" i="52"/>
  <c r="H92" i="52" s="1"/>
  <c r="I92" i="52" s="1"/>
  <c r="G14" i="52"/>
  <c r="H14" i="52" s="1"/>
  <c r="I14" i="52" s="1"/>
  <c r="C123" i="52"/>
  <c r="C122" i="52"/>
  <c r="C121" i="52"/>
  <c r="C120" i="52"/>
  <c r="C119" i="52"/>
  <c r="C118" i="52"/>
  <c r="H117" i="52"/>
  <c r="I117" i="52" s="1"/>
  <c r="C117" i="52"/>
  <c r="H116" i="52"/>
  <c r="C116" i="52"/>
  <c r="E115" i="52"/>
  <c r="B115" i="52"/>
  <c r="C114" i="52"/>
  <c r="C113" i="52"/>
  <c r="C112" i="52"/>
  <c r="C111" i="52"/>
  <c r="C110" i="52"/>
  <c r="C109" i="52"/>
  <c r="H108" i="52"/>
  <c r="I108" i="52" s="1"/>
  <c r="C108" i="52"/>
  <c r="C107" i="52"/>
  <c r="C106" i="52"/>
  <c r="C105" i="52"/>
  <c r="C104" i="52"/>
  <c r="C103" i="52"/>
  <c r="C102" i="52"/>
  <c r="C101" i="52"/>
  <c r="H100" i="52"/>
  <c r="I100" i="52" s="1"/>
  <c r="C100" i="52"/>
  <c r="H99" i="52"/>
  <c r="I99" i="52" s="1"/>
  <c r="C99" i="52"/>
  <c r="E98" i="52"/>
  <c r="B98" i="52"/>
  <c r="C96" i="52"/>
  <c r="C95" i="52"/>
  <c r="E94" i="52"/>
  <c r="E93" i="52" s="1"/>
  <c r="B94" i="52"/>
  <c r="B93" i="52" s="1"/>
  <c r="C92" i="52"/>
  <c r="H91" i="52"/>
  <c r="I91" i="52" s="1"/>
  <c r="C91" i="52"/>
  <c r="C90" i="52"/>
  <c r="C89" i="52"/>
  <c r="H88" i="52"/>
  <c r="I88" i="52" s="1"/>
  <c r="C88" i="52"/>
  <c r="C87" i="52"/>
  <c r="C86" i="52"/>
  <c r="H85" i="52"/>
  <c r="I85" i="52" s="1"/>
  <c r="C85" i="52"/>
  <c r="C84" i="52"/>
  <c r="H83" i="52"/>
  <c r="I83" i="52" s="1"/>
  <c r="C83" i="52"/>
  <c r="C82" i="52"/>
  <c r="H81" i="52"/>
  <c r="I81" i="52" s="1"/>
  <c r="C81" i="52"/>
  <c r="C80" i="52"/>
  <c r="H79" i="52"/>
  <c r="I79" i="52" s="1"/>
  <c r="C79" i="52"/>
  <c r="C78" i="52"/>
  <c r="H77" i="52"/>
  <c r="I77" i="52" s="1"/>
  <c r="C77" i="52"/>
  <c r="C76" i="52"/>
  <c r="C75" i="52"/>
  <c r="H74" i="52"/>
  <c r="C74" i="52"/>
  <c r="E73" i="52"/>
  <c r="B73" i="52"/>
  <c r="C72" i="52"/>
  <c r="C71" i="52"/>
  <c r="C70" i="52"/>
  <c r="H69" i="52"/>
  <c r="I69" i="52" s="1"/>
  <c r="C69" i="52"/>
  <c r="C68" i="52"/>
  <c r="H67" i="52"/>
  <c r="I67" i="52" s="1"/>
  <c r="C67" i="52"/>
  <c r="C66" i="52"/>
  <c r="C65" i="52"/>
  <c r="H64" i="52"/>
  <c r="I64" i="52" s="1"/>
  <c r="C64" i="52"/>
  <c r="C63" i="52"/>
  <c r="C62" i="52"/>
  <c r="H61" i="52"/>
  <c r="I61" i="52" s="1"/>
  <c r="C61" i="52"/>
  <c r="C60" i="52"/>
  <c r="H59" i="52"/>
  <c r="I59" i="52" s="1"/>
  <c r="C59" i="52"/>
  <c r="C58" i="52"/>
  <c r="C57" i="52"/>
  <c r="C56" i="52"/>
  <c r="H55" i="52"/>
  <c r="I55" i="52" s="1"/>
  <c r="C55" i="52"/>
  <c r="C54" i="52"/>
  <c r="C53" i="52"/>
  <c r="C52" i="52"/>
  <c r="H51" i="52"/>
  <c r="I51" i="52" s="1"/>
  <c r="C51" i="52"/>
  <c r="H50" i="52"/>
  <c r="I50" i="52" s="1"/>
  <c r="C50" i="52"/>
  <c r="H49" i="52"/>
  <c r="I49" i="52" s="1"/>
  <c r="C49" i="52"/>
  <c r="C48" i="52"/>
  <c r="C47" i="52"/>
  <c r="C46" i="52"/>
  <c r="H45" i="52"/>
  <c r="I45" i="52" s="1"/>
  <c r="C45" i="52"/>
  <c r="C44" i="52"/>
  <c r="C43" i="52"/>
  <c r="H42" i="52"/>
  <c r="I42" i="52" s="1"/>
  <c r="C42" i="52"/>
  <c r="H41" i="52"/>
  <c r="I41" i="52" s="1"/>
  <c r="C41" i="52"/>
  <c r="C40" i="52"/>
  <c r="H39" i="52"/>
  <c r="I39" i="52" s="1"/>
  <c r="C39" i="52"/>
  <c r="C38" i="52"/>
  <c r="C37" i="52"/>
  <c r="C36" i="52"/>
  <c r="H35" i="52"/>
  <c r="I35" i="52" s="1"/>
  <c r="C35" i="52"/>
  <c r="H34" i="52"/>
  <c r="I34" i="52" s="1"/>
  <c r="C34" i="52"/>
  <c r="H33" i="52"/>
  <c r="I33" i="52" s="1"/>
  <c r="C33" i="52"/>
  <c r="C32" i="52"/>
  <c r="C31" i="52"/>
  <c r="C30" i="52"/>
  <c r="H29" i="52"/>
  <c r="I29" i="52" s="1"/>
  <c r="C29" i="52"/>
  <c r="C28" i="52"/>
  <c r="E27" i="52"/>
  <c r="B27" i="52"/>
  <c r="C26" i="52"/>
  <c r="C25" i="52"/>
  <c r="H24" i="52"/>
  <c r="I24" i="52" s="1"/>
  <c r="C24" i="52"/>
  <c r="C23" i="52"/>
  <c r="H22" i="52"/>
  <c r="I22" i="52" s="1"/>
  <c r="C22" i="52"/>
  <c r="H21" i="52"/>
  <c r="I21" i="52" s="1"/>
  <c r="C21" i="52"/>
  <c r="C20" i="52"/>
  <c r="H19" i="52"/>
  <c r="I19" i="52" s="1"/>
  <c r="C19" i="52"/>
  <c r="C18" i="52"/>
  <c r="H17" i="52"/>
  <c r="I17" i="52" s="1"/>
  <c r="C17" i="52"/>
  <c r="H16" i="52"/>
  <c r="I16" i="52" s="1"/>
  <c r="C16" i="52"/>
  <c r="H15" i="52"/>
  <c r="C15" i="52"/>
  <c r="C14" i="52"/>
  <c r="E13" i="52"/>
  <c r="E12" i="52" s="1"/>
  <c r="B13" i="52"/>
  <c r="G12" i="33"/>
  <c r="G177" i="51"/>
  <c r="G178" i="51"/>
  <c r="H178" i="51" s="1"/>
  <c r="I178" i="51" s="1"/>
  <c r="G179" i="51"/>
  <c r="G180" i="51"/>
  <c r="G181" i="51"/>
  <c r="G182" i="51"/>
  <c r="H182" i="51" s="1"/>
  <c r="I182" i="51" s="1"/>
  <c r="G176" i="51"/>
  <c r="H176" i="51" s="1"/>
  <c r="G164" i="51"/>
  <c r="H164" i="51" s="1"/>
  <c r="I164" i="51" s="1"/>
  <c r="G165" i="51"/>
  <c r="G166" i="51"/>
  <c r="G167" i="51"/>
  <c r="G168" i="51"/>
  <c r="G169" i="51"/>
  <c r="G170" i="51"/>
  <c r="G171" i="51"/>
  <c r="H171" i="51" s="1"/>
  <c r="I171" i="51" s="1"/>
  <c r="G172" i="51"/>
  <c r="H172" i="51" s="1"/>
  <c r="I172" i="51" s="1"/>
  <c r="G173" i="51"/>
  <c r="G174" i="51"/>
  <c r="G163" i="51"/>
  <c r="G162" i="51"/>
  <c r="H169" i="51"/>
  <c r="I169" i="51" s="1"/>
  <c r="G144" i="51"/>
  <c r="H144" i="51" s="1"/>
  <c r="I144" i="51" s="1"/>
  <c r="G145" i="51"/>
  <c r="H145" i="51" s="1"/>
  <c r="I145" i="51" s="1"/>
  <c r="G146" i="51"/>
  <c r="H146" i="51" s="1"/>
  <c r="I146" i="51" s="1"/>
  <c r="G147" i="51"/>
  <c r="G148" i="51"/>
  <c r="G149" i="51"/>
  <c r="H149" i="51" s="1"/>
  <c r="I149" i="51" s="1"/>
  <c r="G150" i="51"/>
  <c r="G151" i="51"/>
  <c r="G152" i="51"/>
  <c r="H152" i="51" s="1"/>
  <c r="I152" i="51" s="1"/>
  <c r="G153" i="51"/>
  <c r="H153" i="51" s="1"/>
  <c r="I153" i="51" s="1"/>
  <c r="G155" i="51"/>
  <c r="H155" i="51" s="1"/>
  <c r="G156" i="51"/>
  <c r="G157" i="51"/>
  <c r="H157" i="51" s="1"/>
  <c r="I157" i="51" s="1"/>
  <c r="G158" i="51"/>
  <c r="G159" i="51"/>
  <c r="H159" i="51" s="1"/>
  <c r="I159" i="51" s="1"/>
  <c r="G143" i="51"/>
  <c r="H143" i="51" s="1"/>
  <c r="G126" i="51"/>
  <c r="G127" i="51"/>
  <c r="H127" i="51" s="1"/>
  <c r="I127" i="51" s="1"/>
  <c r="G128" i="51"/>
  <c r="H128" i="51" s="1"/>
  <c r="I128" i="51" s="1"/>
  <c r="G129" i="51"/>
  <c r="G130" i="51"/>
  <c r="G131" i="51"/>
  <c r="H131" i="51" s="1"/>
  <c r="I131" i="51" s="1"/>
  <c r="G132" i="51"/>
  <c r="H132" i="51" s="1"/>
  <c r="I132" i="51" s="1"/>
  <c r="G133" i="51"/>
  <c r="H133" i="51" s="1"/>
  <c r="I133" i="51" s="1"/>
  <c r="G134" i="51"/>
  <c r="G136" i="51"/>
  <c r="H136" i="51" s="1"/>
  <c r="G137" i="51"/>
  <c r="H137" i="51" s="1"/>
  <c r="I137" i="51" s="1"/>
  <c r="G138" i="51"/>
  <c r="G139" i="51"/>
  <c r="G140" i="51"/>
  <c r="H140" i="51" s="1"/>
  <c r="I140" i="51" s="1"/>
  <c r="G125" i="51"/>
  <c r="H125" i="51" s="1"/>
  <c r="G21" i="51"/>
  <c r="G22" i="51"/>
  <c r="G23" i="51"/>
  <c r="H23" i="51" s="1"/>
  <c r="I23" i="51" s="1"/>
  <c r="G20" i="51"/>
  <c r="H20" i="51" s="1"/>
  <c r="I20" i="51" s="1"/>
  <c r="G55" i="51"/>
  <c r="H55" i="51" s="1"/>
  <c r="I55" i="51" s="1"/>
  <c r="G56" i="51"/>
  <c r="G57" i="51"/>
  <c r="G54" i="51"/>
  <c r="H54" i="51" s="1"/>
  <c r="I54" i="51" s="1"/>
  <c r="G81" i="51"/>
  <c r="H81" i="51" s="1"/>
  <c r="I81" i="51" s="1"/>
  <c r="G80" i="51"/>
  <c r="G106" i="51"/>
  <c r="G119" i="51"/>
  <c r="H119" i="51" s="1"/>
  <c r="I119" i="51" s="1"/>
  <c r="G117" i="51"/>
  <c r="H117" i="51" s="1"/>
  <c r="I117" i="51" s="1"/>
  <c r="G15" i="51"/>
  <c r="G16" i="51"/>
  <c r="G17" i="51"/>
  <c r="G18" i="51"/>
  <c r="G19" i="51"/>
  <c r="H22" i="51"/>
  <c r="I22" i="51" s="1"/>
  <c r="G24" i="51"/>
  <c r="H24" i="51" s="1"/>
  <c r="I24" i="51" s="1"/>
  <c r="G25" i="51"/>
  <c r="G26" i="51"/>
  <c r="G27" i="51"/>
  <c r="G28" i="51"/>
  <c r="H28" i="51" s="1"/>
  <c r="I28" i="51" s="1"/>
  <c r="G29" i="51"/>
  <c r="G30" i="51"/>
  <c r="H30" i="51" s="1"/>
  <c r="I30" i="51" s="1"/>
  <c r="G31" i="51"/>
  <c r="G32" i="51"/>
  <c r="H32" i="51" s="1"/>
  <c r="I32" i="51" s="1"/>
  <c r="G33" i="51"/>
  <c r="G34" i="51"/>
  <c r="G35" i="51"/>
  <c r="G36" i="51"/>
  <c r="H36" i="51" s="1"/>
  <c r="I36" i="51" s="1"/>
  <c r="G37" i="51"/>
  <c r="G38" i="51"/>
  <c r="H38" i="51" s="1"/>
  <c r="I38" i="51" s="1"/>
  <c r="G39" i="51"/>
  <c r="H39" i="51" s="1"/>
  <c r="I39" i="51" s="1"/>
  <c r="G40" i="51"/>
  <c r="G41" i="51"/>
  <c r="G42" i="51"/>
  <c r="G43" i="51"/>
  <c r="G44" i="51"/>
  <c r="H44" i="51" s="1"/>
  <c r="I44" i="51" s="1"/>
  <c r="G45" i="51"/>
  <c r="G46" i="51"/>
  <c r="H46" i="51" s="1"/>
  <c r="I46" i="51" s="1"/>
  <c r="G47" i="51"/>
  <c r="H47" i="51" s="1"/>
  <c r="I47" i="51" s="1"/>
  <c r="G48" i="51"/>
  <c r="H48" i="51" s="1"/>
  <c r="I48" i="51" s="1"/>
  <c r="G49" i="51"/>
  <c r="G50" i="51"/>
  <c r="G51" i="51"/>
  <c r="G52" i="51"/>
  <c r="H52" i="51" s="1"/>
  <c r="I52" i="51" s="1"/>
  <c r="G53" i="51"/>
  <c r="G59" i="51"/>
  <c r="G60" i="51"/>
  <c r="H60" i="51" s="1"/>
  <c r="I60" i="51" s="1"/>
  <c r="G61" i="51"/>
  <c r="H61" i="51" s="1"/>
  <c r="I61" i="51" s="1"/>
  <c r="G62" i="51"/>
  <c r="H62" i="51" s="1"/>
  <c r="I62" i="51" s="1"/>
  <c r="G63" i="51"/>
  <c r="G64" i="51"/>
  <c r="G65" i="51"/>
  <c r="G66" i="51"/>
  <c r="G67" i="51"/>
  <c r="G68" i="51"/>
  <c r="H68" i="51" s="1"/>
  <c r="I68" i="51" s="1"/>
  <c r="G69" i="51"/>
  <c r="H69" i="51" s="1"/>
  <c r="I69" i="51" s="1"/>
  <c r="G70" i="51"/>
  <c r="H70" i="51" s="1"/>
  <c r="I70" i="51" s="1"/>
  <c r="G71" i="51"/>
  <c r="G72" i="51"/>
  <c r="G73" i="51"/>
  <c r="G74" i="51"/>
  <c r="G75" i="51"/>
  <c r="G76" i="51"/>
  <c r="G77" i="51"/>
  <c r="H77" i="51" s="1"/>
  <c r="I77" i="51" s="1"/>
  <c r="G78" i="51"/>
  <c r="H78" i="51" s="1"/>
  <c r="I78" i="51" s="1"/>
  <c r="G79" i="51"/>
  <c r="G82" i="51"/>
  <c r="G83" i="51"/>
  <c r="G84" i="51"/>
  <c r="G85" i="51"/>
  <c r="G86" i="51"/>
  <c r="H86" i="51" s="1"/>
  <c r="I86" i="51" s="1"/>
  <c r="G87" i="51"/>
  <c r="H87" i="51" s="1"/>
  <c r="I87" i="51" s="1"/>
  <c r="G88" i="51"/>
  <c r="G89" i="51"/>
  <c r="G90" i="51"/>
  <c r="G91" i="51"/>
  <c r="G92" i="51"/>
  <c r="G93" i="51"/>
  <c r="G94" i="51"/>
  <c r="H94" i="51" s="1"/>
  <c r="I94" i="51" s="1"/>
  <c r="G95" i="51"/>
  <c r="H95" i="51" s="1"/>
  <c r="I95" i="51" s="1"/>
  <c r="G96" i="51"/>
  <c r="G97" i="51"/>
  <c r="G98" i="51"/>
  <c r="G99" i="51"/>
  <c r="G100" i="51"/>
  <c r="G101" i="51"/>
  <c r="H101" i="51" s="1"/>
  <c r="I101" i="51" s="1"/>
  <c r="G102" i="51"/>
  <c r="H102" i="51" s="1"/>
  <c r="I102" i="51" s="1"/>
  <c r="G103" i="51"/>
  <c r="H103" i="51" s="1"/>
  <c r="I103" i="51" s="1"/>
  <c r="G104" i="51"/>
  <c r="G107" i="51"/>
  <c r="G108" i="51"/>
  <c r="H108" i="51" s="1"/>
  <c r="I108" i="51" s="1"/>
  <c r="G109" i="51"/>
  <c r="G110" i="51"/>
  <c r="H110" i="51" s="1"/>
  <c r="I110" i="51" s="1"/>
  <c r="G111" i="51"/>
  <c r="G112" i="51"/>
  <c r="H112" i="51" s="1"/>
  <c r="I112" i="51" s="1"/>
  <c r="G113" i="51"/>
  <c r="H113" i="51" s="1"/>
  <c r="I113" i="51" s="1"/>
  <c r="G114" i="51"/>
  <c r="G115" i="51"/>
  <c r="G116" i="51"/>
  <c r="H116" i="51" s="1"/>
  <c r="I116" i="51" s="1"/>
  <c r="G118" i="51"/>
  <c r="H118" i="51" s="1"/>
  <c r="I118" i="51" s="1"/>
  <c r="G120" i="51"/>
  <c r="G121" i="51"/>
  <c r="G122" i="51"/>
  <c r="H122" i="51" s="1"/>
  <c r="I122" i="51" s="1"/>
  <c r="G14" i="51"/>
  <c r="H14" i="51" s="1"/>
  <c r="C182" i="51"/>
  <c r="H181" i="51"/>
  <c r="I181" i="51" s="1"/>
  <c r="C181" i="51"/>
  <c r="H180" i="51"/>
  <c r="I180" i="51" s="1"/>
  <c r="C180" i="51"/>
  <c r="H179" i="51"/>
  <c r="I179" i="51" s="1"/>
  <c r="C179" i="51"/>
  <c r="C178" i="51"/>
  <c r="H177" i="51"/>
  <c r="I177" i="51" s="1"/>
  <c r="C177" i="51"/>
  <c r="C176" i="51"/>
  <c r="E175" i="51"/>
  <c r="B175" i="51"/>
  <c r="H174" i="51"/>
  <c r="I174" i="51" s="1"/>
  <c r="C174" i="51"/>
  <c r="H173" i="51"/>
  <c r="I173" i="51" s="1"/>
  <c r="C173" i="51"/>
  <c r="C172" i="51"/>
  <c r="C171" i="51"/>
  <c r="H170" i="51"/>
  <c r="I170" i="51" s="1"/>
  <c r="C170" i="51"/>
  <c r="C169" i="51"/>
  <c r="H168" i="51"/>
  <c r="I168" i="51" s="1"/>
  <c r="C168" i="51"/>
  <c r="C167" i="51"/>
  <c r="H166" i="51"/>
  <c r="I166" i="51" s="1"/>
  <c r="C166" i="51"/>
  <c r="H165" i="51"/>
  <c r="I165" i="51" s="1"/>
  <c r="C165" i="51"/>
  <c r="C164" i="51"/>
  <c r="H163" i="51"/>
  <c r="I163" i="51" s="1"/>
  <c r="C163" i="51"/>
  <c r="H162" i="51"/>
  <c r="C162" i="51"/>
  <c r="E161" i="51"/>
  <c r="E160" i="51" s="1"/>
  <c r="B161" i="51"/>
  <c r="B160" i="51" s="1"/>
  <c r="C159" i="51"/>
  <c r="H158" i="51"/>
  <c r="I158" i="51" s="1"/>
  <c r="C158" i="51"/>
  <c r="C157" i="51"/>
  <c r="H156" i="51"/>
  <c r="I156" i="51" s="1"/>
  <c r="C156" i="51"/>
  <c r="C155" i="51"/>
  <c r="E154" i="51"/>
  <c r="E141" i="51" s="1"/>
  <c r="B154" i="51"/>
  <c r="C153" i="51"/>
  <c r="C152" i="51"/>
  <c r="H151" i="51"/>
  <c r="I151" i="51" s="1"/>
  <c r="C151" i="51"/>
  <c r="H150" i="51"/>
  <c r="I150" i="51" s="1"/>
  <c r="C150" i="51"/>
  <c r="C149" i="51"/>
  <c r="H148" i="51"/>
  <c r="I148" i="51" s="1"/>
  <c r="C148" i="51"/>
  <c r="H147" i="51"/>
  <c r="I147" i="51" s="1"/>
  <c r="C147" i="51"/>
  <c r="C146" i="51"/>
  <c r="C145" i="51"/>
  <c r="C144" i="51"/>
  <c r="C143" i="51"/>
  <c r="E142" i="51"/>
  <c r="B142" i="51"/>
  <c r="C140" i="51"/>
  <c r="H139" i="51"/>
  <c r="I139" i="51" s="1"/>
  <c r="C139" i="51"/>
  <c r="H138" i="51"/>
  <c r="I138" i="51" s="1"/>
  <c r="C138" i="51"/>
  <c r="C137" i="51"/>
  <c r="C136" i="51"/>
  <c r="E135" i="51"/>
  <c r="B135" i="51"/>
  <c r="H134" i="51"/>
  <c r="I134" i="51" s="1"/>
  <c r="C134" i="51"/>
  <c r="C133" i="51"/>
  <c r="C132" i="51"/>
  <c r="C131" i="51"/>
  <c r="H130" i="51"/>
  <c r="I130" i="51" s="1"/>
  <c r="C130" i="51"/>
  <c r="H129" i="51"/>
  <c r="I129" i="51" s="1"/>
  <c r="C129" i="51"/>
  <c r="C128" i="51"/>
  <c r="C127" i="51"/>
  <c r="H126" i="51"/>
  <c r="I126" i="51" s="1"/>
  <c r="C126" i="51"/>
  <c r="C125" i="51"/>
  <c r="E124" i="51"/>
  <c r="E123" i="51" s="1"/>
  <c r="B124" i="51"/>
  <c r="C122" i="51"/>
  <c r="H121" i="51"/>
  <c r="I121" i="51" s="1"/>
  <c r="C121" i="51"/>
  <c r="H120" i="51"/>
  <c r="I120" i="51" s="1"/>
  <c r="C120" i="51"/>
  <c r="C119" i="51"/>
  <c r="C118" i="51"/>
  <c r="C117" i="51"/>
  <c r="C116" i="51"/>
  <c r="H115" i="51"/>
  <c r="I115" i="51" s="1"/>
  <c r="C115" i="51"/>
  <c r="H114" i="51"/>
  <c r="I114" i="51" s="1"/>
  <c r="C114" i="51"/>
  <c r="C113" i="51"/>
  <c r="C112" i="51"/>
  <c r="H111" i="51"/>
  <c r="I111" i="51" s="1"/>
  <c r="C111" i="51"/>
  <c r="C110" i="51"/>
  <c r="H109" i="51"/>
  <c r="I109" i="51" s="1"/>
  <c r="C109" i="51"/>
  <c r="C108" i="51"/>
  <c r="H107" i="51"/>
  <c r="I107" i="51" s="1"/>
  <c r="C107" i="51"/>
  <c r="H106" i="51"/>
  <c r="C106" i="51"/>
  <c r="E105" i="51"/>
  <c r="B105" i="51"/>
  <c r="H104" i="51"/>
  <c r="I104" i="51" s="1"/>
  <c r="C104" i="51"/>
  <c r="C103" i="51"/>
  <c r="C102" i="51"/>
  <c r="C101" i="51"/>
  <c r="H100" i="51"/>
  <c r="I100" i="51" s="1"/>
  <c r="C100" i="51"/>
  <c r="H99" i="51"/>
  <c r="I99" i="51" s="1"/>
  <c r="C99" i="51"/>
  <c r="H98" i="51"/>
  <c r="I98" i="51" s="1"/>
  <c r="C98" i="51"/>
  <c r="H97" i="51"/>
  <c r="I97" i="51" s="1"/>
  <c r="C97" i="51"/>
  <c r="H96" i="51"/>
  <c r="I96" i="51" s="1"/>
  <c r="C96" i="51"/>
  <c r="C95" i="51"/>
  <c r="C94" i="51"/>
  <c r="H93" i="51"/>
  <c r="I93" i="51" s="1"/>
  <c r="C93" i="51"/>
  <c r="H92" i="51"/>
  <c r="I92" i="51" s="1"/>
  <c r="C92" i="51"/>
  <c r="H91" i="51"/>
  <c r="I91" i="51" s="1"/>
  <c r="C91" i="51"/>
  <c r="H90" i="51"/>
  <c r="I90" i="51" s="1"/>
  <c r="C90" i="51"/>
  <c r="H89" i="51"/>
  <c r="I89" i="51" s="1"/>
  <c r="C89" i="51"/>
  <c r="H88" i="51"/>
  <c r="I88" i="51" s="1"/>
  <c r="C88" i="51"/>
  <c r="C87" i="51"/>
  <c r="C86" i="51"/>
  <c r="H85" i="51"/>
  <c r="I85" i="51" s="1"/>
  <c r="C85" i="51"/>
  <c r="H84" i="51"/>
  <c r="I84" i="51" s="1"/>
  <c r="C84" i="51"/>
  <c r="H83" i="51"/>
  <c r="I83" i="51" s="1"/>
  <c r="C83" i="51"/>
  <c r="H82" i="51"/>
  <c r="I82" i="51" s="1"/>
  <c r="C82" i="51"/>
  <c r="C81" i="51"/>
  <c r="H80" i="51"/>
  <c r="I80" i="51" s="1"/>
  <c r="C80" i="51"/>
  <c r="H79" i="51"/>
  <c r="I79" i="51" s="1"/>
  <c r="C79" i="51"/>
  <c r="C78" i="51"/>
  <c r="C77" i="51"/>
  <c r="H76" i="51"/>
  <c r="I76" i="51" s="1"/>
  <c r="C76" i="51"/>
  <c r="H75" i="51"/>
  <c r="I75" i="51" s="1"/>
  <c r="C75" i="51"/>
  <c r="H74" i="51"/>
  <c r="I74" i="51" s="1"/>
  <c r="C74" i="51"/>
  <c r="H73" i="51"/>
  <c r="I73" i="51" s="1"/>
  <c r="C73" i="51"/>
  <c r="H72" i="51"/>
  <c r="I72" i="51" s="1"/>
  <c r="C72" i="51"/>
  <c r="H71" i="51"/>
  <c r="I71" i="51" s="1"/>
  <c r="C71" i="51"/>
  <c r="C70" i="51"/>
  <c r="C69" i="51"/>
  <c r="C68" i="51"/>
  <c r="H67" i="51"/>
  <c r="I67" i="51" s="1"/>
  <c r="C67" i="51"/>
  <c r="H66" i="51"/>
  <c r="I66" i="51" s="1"/>
  <c r="C66" i="51"/>
  <c r="H65" i="51"/>
  <c r="I65" i="51" s="1"/>
  <c r="C65" i="51"/>
  <c r="H64" i="51"/>
  <c r="I64" i="51" s="1"/>
  <c r="C64" i="51"/>
  <c r="H63" i="51"/>
  <c r="I63" i="51" s="1"/>
  <c r="C63" i="51"/>
  <c r="C62" i="51"/>
  <c r="C61" i="51"/>
  <c r="C60" i="51"/>
  <c r="H59" i="51"/>
  <c r="C59" i="51"/>
  <c r="E58" i="51"/>
  <c r="B58" i="51"/>
  <c r="H57" i="51"/>
  <c r="I57" i="51" s="1"/>
  <c r="C57" i="51"/>
  <c r="H56" i="51"/>
  <c r="I56" i="51" s="1"/>
  <c r="C56" i="51"/>
  <c r="C55" i="51"/>
  <c r="C54" i="51"/>
  <c r="H53" i="51"/>
  <c r="I53" i="51" s="1"/>
  <c r="C53" i="51"/>
  <c r="C52" i="51"/>
  <c r="H51" i="51"/>
  <c r="I51" i="51" s="1"/>
  <c r="C51" i="51"/>
  <c r="H50" i="51"/>
  <c r="I50" i="51" s="1"/>
  <c r="C50" i="51"/>
  <c r="H49" i="51"/>
  <c r="I49" i="51" s="1"/>
  <c r="C49" i="51"/>
  <c r="C48" i="51"/>
  <c r="C47" i="51"/>
  <c r="C46" i="51"/>
  <c r="H45" i="51"/>
  <c r="I45" i="51" s="1"/>
  <c r="C45" i="51"/>
  <c r="C44" i="51"/>
  <c r="H43" i="51"/>
  <c r="I43" i="51" s="1"/>
  <c r="C43" i="51"/>
  <c r="H42" i="51"/>
  <c r="I42" i="51" s="1"/>
  <c r="C42" i="51"/>
  <c r="H41" i="51"/>
  <c r="I41" i="51" s="1"/>
  <c r="C41" i="51"/>
  <c r="H40" i="51"/>
  <c r="I40" i="51" s="1"/>
  <c r="C40" i="51"/>
  <c r="C39" i="51"/>
  <c r="C38" i="51"/>
  <c r="H37" i="51"/>
  <c r="I37" i="51" s="1"/>
  <c r="C37" i="51"/>
  <c r="C36" i="51"/>
  <c r="H35" i="51"/>
  <c r="I35" i="51" s="1"/>
  <c r="C35" i="51"/>
  <c r="H34" i="51"/>
  <c r="I34" i="51" s="1"/>
  <c r="C34" i="51"/>
  <c r="H33" i="51"/>
  <c r="I33" i="51" s="1"/>
  <c r="C33" i="51"/>
  <c r="C32" i="51"/>
  <c r="H31" i="51"/>
  <c r="I31" i="51" s="1"/>
  <c r="C31" i="51"/>
  <c r="C30" i="51"/>
  <c r="H29" i="51"/>
  <c r="I29" i="51" s="1"/>
  <c r="C29" i="51"/>
  <c r="C28" i="51"/>
  <c r="H27" i="51"/>
  <c r="I27" i="51" s="1"/>
  <c r="C27" i="51"/>
  <c r="H26" i="51"/>
  <c r="I26" i="51" s="1"/>
  <c r="C26" i="51"/>
  <c r="H25" i="51"/>
  <c r="I25" i="51" s="1"/>
  <c r="C25" i="51"/>
  <c r="C24" i="51"/>
  <c r="C23" i="51"/>
  <c r="C22" i="51"/>
  <c r="H21" i="51"/>
  <c r="I21" i="51" s="1"/>
  <c r="C21" i="51"/>
  <c r="C20" i="51"/>
  <c r="H19" i="51"/>
  <c r="I19" i="51" s="1"/>
  <c r="C19" i="51"/>
  <c r="H18" i="51"/>
  <c r="I18" i="51" s="1"/>
  <c r="C18" i="51"/>
  <c r="H17" i="51"/>
  <c r="I17" i="51" s="1"/>
  <c r="C17" i="51"/>
  <c r="H16" i="51"/>
  <c r="I16" i="51" s="1"/>
  <c r="C16" i="51"/>
  <c r="H15" i="51"/>
  <c r="I15" i="51" s="1"/>
  <c r="C15" i="51"/>
  <c r="C14" i="51"/>
  <c r="E13" i="51"/>
  <c r="E12" i="51" s="1"/>
  <c r="B13" i="51"/>
  <c r="H13" i="33"/>
  <c r="H65" i="50"/>
  <c r="I65" i="50" s="1"/>
  <c r="C65" i="50"/>
  <c r="E149" i="50"/>
  <c r="E146" i="50"/>
  <c r="E141" i="50"/>
  <c r="E140" i="50" s="1"/>
  <c r="E134" i="50"/>
  <c r="E133" i="50" s="1"/>
  <c r="E124" i="50"/>
  <c r="E120" i="50" s="1"/>
  <c r="E121" i="50"/>
  <c r="E115" i="50"/>
  <c r="E109" i="50"/>
  <c r="E86" i="50"/>
  <c r="E81" i="50"/>
  <c r="E71" i="50"/>
  <c r="E67" i="50"/>
  <c r="E62" i="50"/>
  <c r="E51" i="50"/>
  <c r="E49" i="50"/>
  <c r="E48" i="50" s="1"/>
  <c r="E46" i="50"/>
  <c r="E41" i="50"/>
  <c r="E33" i="50"/>
  <c r="E29" i="50"/>
  <c r="E22" i="50"/>
  <c r="E19" i="50"/>
  <c r="E12" i="50"/>
  <c r="H14" i="50"/>
  <c r="I14" i="50" s="1"/>
  <c r="H15" i="50"/>
  <c r="I15" i="50" s="1"/>
  <c r="H16" i="50"/>
  <c r="I16" i="50" s="1"/>
  <c r="H17" i="50"/>
  <c r="I17" i="50" s="1"/>
  <c r="H18" i="50"/>
  <c r="I18" i="50" s="1"/>
  <c r="H20" i="50"/>
  <c r="I20" i="50" s="1"/>
  <c r="H21" i="50"/>
  <c r="I21" i="50" s="1"/>
  <c r="H23" i="50"/>
  <c r="I23" i="50" s="1"/>
  <c r="H24" i="50"/>
  <c r="I24" i="50" s="1"/>
  <c r="H25" i="50"/>
  <c r="I25" i="50" s="1"/>
  <c r="H26" i="50"/>
  <c r="I26" i="50" s="1"/>
  <c r="H27" i="50"/>
  <c r="I27" i="50" s="1"/>
  <c r="H30" i="50"/>
  <c r="I30" i="50" s="1"/>
  <c r="H31" i="50"/>
  <c r="I31" i="50" s="1"/>
  <c r="H32" i="50"/>
  <c r="I32" i="50" s="1"/>
  <c r="H34" i="50"/>
  <c r="I34" i="50" s="1"/>
  <c r="H35" i="50"/>
  <c r="I35" i="50" s="1"/>
  <c r="H36" i="50"/>
  <c r="I36" i="50" s="1"/>
  <c r="H37" i="50"/>
  <c r="I37" i="50" s="1"/>
  <c r="H38" i="50"/>
  <c r="I38" i="50" s="1"/>
  <c r="H39" i="50"/>
  <c r="I39" i="50" s="1"/>
  <c r="H40" i="50"/>
  <c r="I40" i="50" s="1"/>
  <c r="H42" i="50"/>
  <c r="I42" i="50" s="1"/>
  <c r="H43" i="50"/>
  <c r="I43" i="50" s="1"/>
  <c r="H44" i="50"/>
  <c r="I44" i="50" s="1"/>
  <c r="H45" i="50"/>
  <c r="I45" i="50" s="1"/>
  <c r="H47" i="50"/>
  <c r="I47" i="50" s="1"/>
  <c r="H50" i="50"/>
  <c r="I50" i="50" s="1"/>
  <c r="H52" i="50"/>
  <c r="H53" i="50"/>
  <c r="I53" i="50" s="1"/>
  <c r="H54" i="50"/>
  <c r="I54" i="50" s="1"/>
  <c r="H55" i="50"/>
  <c r="I55" i="50" s="1"/>
  <c r="H56" i="50"/>
  <c r="I56" i="50" s="1"/>
  <c r="H57" i="50"/>
  <c r="I57" i="50" s="1"/>
  <c r="H58" i="50"/>
  <c r="I58" i="50" s="1"/>
  <c r="H59" i="50"/>
  <c r="I59" i="50" s="1"/>
  <c r="H60" i="50"/>
  <c r="I60" i="50" s="1"/>
  <c r="H63" i="50"/>
  <c r="I63" i="50" s="1"/>
  <c r="H64" i="50"/>
  <c r="I64" i="50" s="1"/>
  <c r="H66" i="50"/>
  <c r="I66" i="50" s="1"/>
  <c r="H68" i="50"/>
  <c r="I68" i="50" s="1"/>
  <c r="H69" i="50"/>
  <c r="I69" i="50" s="1"/>
  <c r="H72" i="50"/>
  <c r="I72" i="50" s="1"/>
  <c r="H73" i="50"/>
  <c r="I73" i="50" s="1"/>
  <c r="H74" i="50"/>
  <c r="I74" i="50" s="1"/>
  <c r="H75" i="50"/>
  <c r="I75" i="50" s="1"/>
  <c r="H76" i="50"/>
  <c r="I76" i="50" s="1"/>
  <c r="H77" i="50"/>
  <c r="I77" i="50" s="1"/>
  <c r="H78" i="50"/>
  <c r="I78" i="50" s="1"/>
  <c r="H79" i="50"/>
  <c r="I79" i="50" s="1"/>
  <c r="H80" i="50"/>
  <c r="I80" i="50" s="1"/>
  <c r="H82" i="50"/>
  <c r="I82" i="50" s="1"/>
  <c r="H83" i="50"/>
  <c r="I83" i="50" s="1"/>
  <c r="H84" i="50"/>
  <c r="I84" i="50" s="1"/>
  <c r="H85" i="50"/>
  <c r="I85" i="50" s="1"/>
  <c r="H87" i="50"/>
  <c r="I87" i="50" s="1"/>
  <c r="H88" i="50"/>
  <c r="I88" i="50" s="1"/>
  <c r="H89" i="50"/>
  <c r="I89" i="50" s="1"/>
  <c r="H90" i="50"/>
  <c r="I90" i="50" s="1"/>
  <c r="H93" i="50"/>
  <c r="I93" i="50" s="1"/>
  <c r="H94" i="50"/>
  <c r="I94" i="50" s="1"/>
  <c r="H95" i="50"/>
  <c r="I95" i="50" s="1"/>
  <c r="H96" i="50"/>
  <c r="I96" i="50" s="1"/>
  <c r="H98" i="50"/>
  <c r="H99" i="50"/>
  <c r="I99" i="50" s="1"/>
  <c r="H100" i="50"/>
  <c r="I100" i="50" s="1"/>
  <c r="H101" i="50"/>
  <c r="I101" i="50" s="1"/>
  <c r="H102" i="50"/>
  <c r="I102" i="50" s="1"/>
  <c r="H103" i="50"/>
  <c r="I103" i="50" s="1"/>
  <c r="H104" i="50"/>
  <c r="I104" i="50" s="1"/>
  <c r="H105" i="50"/>
  <c r="I105" i="50" s="1"/>
  <c r="H106" i="50"/>
  <c r="I106" i="50" s="1"/>
  <c r="H107" i="50"/>
  <c r="I107" i="50" s="1"/>
  <c r="H108" i="50"/>
  <c r="I108" i="50" s="1"/>
  <c r="H110" i="50"/>
  <c r="I110" i="50" s="1"/>
  <c r="H111" i="50"/>
  <c r="I111" i="50" s="1"/>
  <c r="H112" i="50"/>
  <c r="I112" i="50" s="1"/>
  <c r="H113" i="50"/>
  <c r="I113" i="50" s="1"/>
  <c r="H114" i="50"/>
  <c r="I114" i="50" s="1"/>
  <c r="H116" i="50"/>
  <c r="I116" i="50" s="1"/>
  <c r="H117" i="50"/>
  <c r="I117" i="50" s="1"/>
  <c r="H118" i="50"/>
  <c r="I118" i="50" s="1"/>
  <c r="H119" i="50"/>
  <c r="I119" i="50" s="1"/>
  <c r="H122" i="50"/>
  <c r="I122" i="50" s="1"/>
  <c r="H123" i="50"/>
  <c r="I123" i="50" s="1"/>
  <c r="H125" i="50"/>
  <c r="I125" i="50" s="1"/>
  <c r="H126" i="50"/>
  <c r="I126" i="50" s="1"/>
  <c r="H127" i="50"/>
  <c r="I127" i="50" s="1"/>
  <c r="H128" i="50"/>
  <c r="I128" i="50" s="1"/>
  <c r="H129" i="50"/>
  <c r="I129" i="50" s="1"/>
  <c r="H130" i="50"/>
  <c r="I130" i="50" s="1"/>
  <c r="H131" i="50"/>
  <c r="I131" i="50" s="1"/>
  <c r="H132" i="50"/>
  <c r="I132" i="50" s="1"/>
  <c r="H135" i="50"/>
  <c r="I135" i="50" s="1"/>
  <c r="H136" i="50"/>
  <c r="I136" i="50" s="1"/>
  <c r="H137" i="50"/>
  <c r="I137" i="50" s="1"/>
  <c r="H138" i="50"/>
  <c r="I138" i="50" s="1"/>
  <c r="H139" i="50"/>
  <c r="I139" i="50" s="1"/>
  <c r="H142" i="50"/>
  <c r="I142" i="50" s="1"/>
  <c r="H143" i="50"/>
  <c r="I143" i="50" s="1"/>
  <c r="H144" i="50"/>
  <c r="I144" i="50" s="1"/>
  <c r="H145" i="50"/>
  <c r="I145" i="50" s="1"/>
  <c r="H147" i="50"/>
  <c r="I147" i="50" s="1"/>
  <c r="H148" i="50"/>
  <c r="I148" i="50" s="1"/>
  <c r="H150" i="50"/>
  <c r="I150" i="50" s="1"/>
  <c r="H151" i="50"/>
  <c r="I151" i="50" s="1"/>
  <c r="H152" i="50"/>
  <c r="I152" i="50" s="1"/>
  <c r="H13" i="50"/>
  <c r="I13" i="50" s="1"/>
  <c r="C151" i="50"/>
  <c r="C150" i="50"/>
  <c r="B149" i="50"/>
  <c r="C148" i="50"/>
  <c r="C147" i="50"/>
  <c r="B146" i="50"/>
  <c r="C145" i="50"/>
  <c r="C144" i="50"/>
  <c r="C142" i="50"/>
  <c r="B141" i="50"/>
  <c r="B140" i="50" s="1"/>
  <c r="C139" i="50"/>
  <c r="C138" i="50"/>
  <c r="C137" i="50"/>
  <c r="C136" i="50"/>
  <c r="C135" i="50"/>
  <c r="B134" i="50"/>
  <c r="B133" i="50" s="1"/>
  <c r="C132" i="50"/>
  <c r="C131" i="50"/>
  <c r="C130" i="50"/>
  <c r="C129" i="50"/>
  <c r="C128" i="50"/>
  <c r="C127" i="50"/>
  <c r="C126" i="50"/>
  <c r="C125" i="50"/>
  <c r="B124" i="50"/>
  <c r="C123" i="50"/>
  <c r="C122" i="50"/>
  <c r="B121" i="50"/>
  <c r="C119" i="50"/>
  <c r="C118" i="50"/>
  <c r="C116" i="50"/>
  <c r="B115" i="50"/>
  <c r="C114" i="50"/>
  <c r="C113" i="50"/>
  <c r="C111" i="50"/>
  <c r="C110" i="50"/>
  <c r="B109" i="50"/>
  <c r="C108" i="50"/>
  <c r="C107" i="50"/>
  <c r="C106" i="50"/>
  <c r="C105" i="50"/>
  <c r="C104" i="50"/>
  <c r="C103" i="50"/>
  <c r="C102" i="50"/>
  <c r="C101" i="50"/>
  <c r="C100" i="50"/>
  <c r="C99" i="50"/>
  <c r="E97" i="50"/>
  <c r="H97" i="50" s="1"/>
  <c r="I97" i="50" s="1"/>
  <c r="C96" i="50"/>
  <c r="C95" i="50"/>
  <c r="C94" i="50"/>
  <c r="C93" i="50"/>
  <c r="B92" i="50"/>
  <c r="B91" i="50" s="1"/>
  <c r="C90" i="50"/>
  <c r="C89" i="50"/>
  <c r="C87" i="50"/>
  <c r="B86" i="50"/>
  <c r="C85" i="50"/>
  <c r="C84" i="50"/>
  <c r="C83" i="50"/>
  <c r="C82" i="50"/>
  <c r="B81" i="50"/>
  <c r="C80" i="50"/>
  <c r="C79" i="50"/>
  <c r="C78" i="50"/>
  <c r="C77" i="50"/>
  <c r="C76" i="50"/>
  <c r="C75" i="50"/>
  <c r="C74" i="50"/>
  <c r="C73" i="50"/>
  <c r="C72" i="50"/>
  <c r="B71" i="50"/>
  <c r="C68" i="50"/>
  <c r="B67" i="50"/>
  <c r="C66" i="50"/>
  <c r="C63" i="50"/>
  <c r="B62" i="50"/>
  <c r="C60" i="50"/>
  <c r="C59" i="50"/>
  <c r="C58" i="50"/>
  <c r="C57" i="50"/>
  <c r="C56" i="50"/>
  <c r="C55" i="50"/>
  <c r="C54" i="50"/>
  <c r="C53" i="50"/>
  <c r="C52" i="50"/>
  <c r="B51" i="50"/>
  <c r="B49" i="50"/>
  <c r="C47" i="50"/>
  <c r="B46" i="50"/>
  <c r="C45" i="50"/>
  <c r="C44" i="50"/>
  <c r="C43" i="50"/>
  <c r="C42" i="50"/>
  <c r="B41" i="50"/>
  <c r="C40" i="50"/>
  <c r="C39" i="50"/>
  <c r="C38" i="50"/>
  <c r="C37" i="50"/>
  <c r="C36" i="50"/>
  <c r="C34" i="50"/>
  <c r="B33" i="50"/>
  <c r="C32" i="50"/>
  <c r="C31" i="50"/>
  <c r="C30" i="50"/>
  <c r="B29" i="50"/>
  <c r="C27" i="50"/>
  <c r="C26" i="50"/>
  <c r="C25" i="50"/>
  <c r="C24" i="50"/>
  <c r="C23" i="50"/>
  <c r="B22" i="50"/>
  <c r="C21" i="50"/>
  <c r="C20" i="50"/>
  <c r="B19" i="50"/>
  <c r="C18" i="50"/>
  <c r="C17" i="50"/>
  <c r="C16" i="50"/>
  <c r="C15" i="50"/>
  <c r="C14" i="50"/>
  <c r="C13" i="50"/>
  <c r="B12" i="50"/>
  <c r="G13" i="33"/>
  <c r="I30" i="49"/>
  <c r="I32" i="49"/>
  <c r="E144" i="49"/>
  <c r="E142" i="49"/>
  <c r="I142" i="49"/>
  <c r="E138" i="49"/>
  <c r="E133" i="49"/>
  <c r="E132" i="49" s="1"/>
  <c r="E128" i="49"/>
  <c r="E127" i="49" s="1"/>
  <c r="H128" i="49"/>
  <c r="H127" i="49" s="1"/>
  <c r="E118" i="49"/>
  <c r="E115" i="49"/>
  <c r="E114" i="49" s="1"/>
  <c r="H115" i="49"/>
  <c r="E110" i="49"/>
  <c r="E105" i="49"/>
  <c r="I105" i="49"/>
  <c r="E101" i="49"/>
  <c r="E100" i="49" s="1"/>
  <c r="E98" i="49"/>
  <c r="I98" i="49"/>
  <c r="E94" i="49"/>
  <c r="H94" i="49"/>
  <c r="E84" i="49"/>
  <c r="E82" i="49"/>
  <c r="E81" i="49" s="1"/>
  <c r="H82" i="49"/>
  <c r="I82" i="49"/>
  <c r="E79" i="49"/>
  <c r="E72" i="49"/>
  <c r="E60" i="49"/>
  <c r="E59" i="49" s="1"/>
  <c r="E55" i="49"/>
  <c r="E50" i="49"/>
  <c r="E41" i="49"/>
  <c r="E39" i="49"/>
  <c r="H39" i="49"/>
  <c r="I39" i="49"/>
  <c r="E29" i="49"/>
  <c r="E28" i="49" s="1"/>
  <c r="E24" i="49"/>
  <c r="E21" i="49"/>
  <c r="H21" i="49"/>
  <c r="E12" i="49"/>
  <c r="H14" i="49"/>
  <c r="I14" i="49" s="1"/>
  <c r="H15" i="49"/>
  <c r="I15" i="49" s="1"/>
  <c r="H16" i="49"/>
  <c r="I16" i="49" s="1"/>
  <c r="H17" i="49"/>
  <c r="I17" i="49" s="1"/>
  <c r="H18" i="49"/>
  <c r="I18" i="49" s="1"/>
  <c r="H19" i="49"/>
  <c r="I19" i="49" s="1"/>
  <c r="H20" i="49"/>
  <c r="I20" i="49" s="1"/>
  <c r="I12" i="49" s="1"/>
  <c r="H22" i="49"/>
  <c r="I22" i="49" s="1"/>
  <c r="I21" i="49" s="1"/>
  <c r="H23" i="49"/>
  <c r="I23" i="49" s="1"/>
  <c r="H25" i="49"/>
  <c r="I25" i="49" s="1"/>
  <c r="I24" i="49" s="1"/>
  <c r="H26" i="49"/>
  <c r="I26" i="49" s="1"/>
  <c r="H27" i="49"/>
  <c r="I27" i="49" s="1"/>
  <c r="H30" i="49"/>
  <c r="H29" i="49" s="1"/>
  <c r="H28" i="49" s="1"/>
  <c r="H31" i="49"/>
  <c r="I31" i="49" s="1"/>
  <c r="H32" i="49"/>
  <c r="H33" i="49"/>
  <c r="I33" i="49"/>
  <c r="H34" i="49"/>
  <c r="I34" i="49" s="1"/>
  <c r="H35" i="49"/>
  <c r="I35" i="49" s="1"/>
  <c r="I29" i="49" s="1"/>
  <c r="I28" i="49" s="1"/>
  <c r="H36" i="49"/>
  <c r="I36" i="49"/>
  <c r="H37" i="49"/>
  <c r="I37" i="49" s="1"/>
  <c r="H40" i="49"/>
  <c r="I40" i="49"/>
  <c r="H42" i="49"/>
  <c r="I42" i="49" s="1"/>
  <c r="H43" i="49"/>
  <c r="I43" i="49" s="1"/>
  <c r="H44" i="49"/>
  <c r="I44" i="49"/>
  <c r="H45" i="49"/>
  <c r="I45" i="49" s="1"/>
  <c r="H46" i="49"/>
  <c r="I46" i="49" s="1"/>
  <c r="H47" i="49"/>
  <c r="I47" i="49" s="1"/>
  <c r="H48" i="49"/>
  <c r="I48" i="49"/>
  <c r="H49" i="49"/>
  <c r="I49" i="49"/>
  <c r="H51" i="49"/>
  <c r="I51" i="49" s="1"/>
  <c r="H52" i="49"/>
  <c r="I52" i="49" s="1"/>
  <c r="I50" i="49" s="1"/>
  <c r="H53" i="49"/>
  <c r="I53" i="49"/>
  <c r="H54" i="49"/>
  <c r="I54" i="49" s="1"/>
  <c r="H56" i="49"/>
  <c r="I56" i="49" s="1"/>
  <c r="H57" i="49"/>
  <c r="I57" i="49" s="1"/>
  <c r="H58" i="49"/>
  <c r="I58" i="49" s="1"/>
  <c r="H61" i="49"/>
  <c r="I61" i="49"/>
  <c r="I60" i="49" s="1"/>
  <c r="I59" i="49" s="1"/>
  <c r="H62" i="49"/>
  <c r="I62" i="49" s="1"/>
  <c r="H63" i="49"/>
  <c r="I63" i="49" s="1"/>
  <c r="H64" i="49"/>
  <c r="I64" i="49" s="1"/>
  <c r="H65" i="49"/>
  <c r="I65" i="49" s="1"/>
  <c r="H66" i="49"/>
  <c r="I66" i="49" s="1"/>
  <c r="H67" i="49"/>
  <c r="I67" i="49" s="1"/>
  <c r="H68" i="49"/>
  <c r="I68" i="49" s="1"/>
  <c r="H69" i="49"/>
  <c r="I69" i="49"/>
  <c r="H70" i="49"/>
  <c r="I70" i="49" s="1"/>
  <c r="H71" i="49"/>
  <c r="I71" i="49" s="1"/>
  <c r="H73" i="49"/>
  <c r="H72" i="49" s="1"/>
  <c r="I73" i="49"/>
  <c r="H74" i="49"/>
  <c r="I74" i="49" s="1"/>
  <c r="H75" i="49"/>
  <c r="I75" i="49" s="1"/>
  <c r="I72" i="49" s="1"/>
  <c r="H76" i="49"/>
  <c r="I76" i="49" s="1"/>
  <c r="H77" i="49"/>
  <c r="I77" i="49" s="1"/>
  <c r="H78" i="49"/>
  <c r="I78" i="49" s="1"/>
  <c r="H80" i="49"/>
  <c r="I80" i="49" s="1"/>
  <c r="I79" i="49" s="1"/>
  <c r="H83" i="49"/>
  <c r="I83" i="49" s="1"/>
  <c r="H85" i="49"/>
  <c r="H84" i="49" s="1"/>
  <c r="I85" i="49"/>
  <c r="H86" i="49"/>
  <c r="I86" i="49" s="1"/>
  <c r="H87" i="49"/>
  <c r="I87" i="49" s="1"/>
  <c r="H88" i="49"/>
  <c r="I88" i="49" s="1"/>
  <c r="H89" i="49"/>
  <c r="I89" i="49" s="1"/>
  <c r="H90" i="49"/>
  <c r="I90" i="49" s="1"/>
  <c r="H91" i="49"/>
  <c r="I91" i="49" s="1"/>
  <c r="H92" i="49"/>
  <c r="I92" i="49" s="1"/>
  <c r="H93" i="49"/>
  <c r="I93" i="49"/>
  <c r="H95" i="49"/>
  <c r="I95" i="49" s="1"/>
  <c r="I94" i="49" s="1"/>
  <c r="H96" i="49"/>
  <c r="I96" i="49" s="1"/>
  <c r="H97" i="49"/>
  <c r="I97" i="49" s="1"/>
  <c r="H99" i="49"/>
  <c r="I99" i="49" s="1"/>
  <c r="H102" i="49"/>
  <c r="I102" i="49" s="1"/>
  <c r="I101" i="49" s="1"/>
  <c r="H103" i="49"/>
  <c r="I103" i="49" s="1"/>
  <c r="H104" i="49"/>
  <c r="I104" i="49" s="1"/>
  <c r="H106" i="49"/>
  <c r="I106" i="49" s="1"/>
  <c r="H107" i="49"/>
  <c r="I107" i="49" s="1"/>
  <c r="H108" i="49"/>
  <c r="I108" i="49" s="1"/>
  <c r="H109" i="49"/>
  <c r="I109" i="49"/>
  <c r="H111" i="49"/>
  <c r="I111" i="49" s="1"/>
  <c r="H112" i="49"/>
  <c r="I112" i="49" s="1"/>
  <c r="H113" i="49"/>
  <c r="I113" i="49" s="1"/>
  <c r="H116" i="49"/>
  <c r="I116" i="49" s="1"/>
  <c r="H117" i="49"/>
  <c r="I117" i="49" s="1"/>
  <c r="I115" i="49" s="1"/>
  <c r="I114" i="49" s="1"/>
  <c r="H119" i="49"/>
  <c r="I119" i="49" s="1"/>
  <c r="I118" i="49" s="1"/>
  <c r="H120" i="49"/>
  <c r="I120" i="49" s="1"/>
  <c r="H121" i="49"/>
  <c r="I121" i="49"/>
  <c r="H122" i="49"/>
  <c r="I122" i="49" s="1"/>
  <c r="H123" i="49"/>
  <c r="I123" i="49" s="1"/>
  <c r="H124" i="49"/>
  <c r="I124" i="49" s="1"/>
  <c r="H125" i="49"/>
  <c r="I125" i="49"/>
  <c r="H126" i="49"/>
  <c r="I126" i="49" s="1"/>
  <c r="H129" i="49"/>
  <c r="I129" i="49"/>
  <c r="I128" i="49" s="1"/>
  <c r="I127" i="49" s="1"/>
  <c r="H130" i="49"/>
  <c r="I130" i="49" s="1"/>
  <c r="H131" i="49"/>
  <c r="I131" i="49" s="1"/>
  <c r="H134" i="49"/>
  <c r="I134" i="49" s="1"/>
  <c r="I133" i="49" s="1"/>
  <c r="H135" i="49"/>
  <c r="I135" i="49" s="1"/>
  <c r="H136" i="49"/>
  <c r="I136" i="49" s="1"/>
  <c r="H137" i="49"/>
  <c r="I137" i="49"/>
  <c r="H139" i="49"/>
  <c r="I139" i="49" s="1"/>
  <c r="H140" i="49"/>
  <c r="I140" i="49" s="1"/>
  <c r="H141" i="49"/>
  <c r="I141" i="49" s="1"/>
  <c r="H143" i="49"/>
  <c r="I143" i="49" s="1"/>
  <c r="H145" i="49"/>
  <c r="H144" i="49" s="1"/>
  <c r="I145" i="49"/>
  <c r="I144" i="49" s="1"/>
  <c r="H13" i="49"/>
  <c r="I13" i="49" s="1"/>
  <c r="C145" i="49"/>
  <c r="B144" i="49"/>
  <c r="C143" i="49"/>
  <c r="B142" i="49"/>
  <c r="C141" i="49"/>
  <c r="C140" i="49"/>
  <c r="C139" i="49"/>
  <c r="B138" i="49"/>
  <c r="C137" i="49"/>
  <c r="C136" i="49"/>
  <c r="C135" i="49"/>
  <c r="C134" i="49"/>
  <c r="B133" i="49"/>
  <c r="C131" i="49"/>
  <c r="C130" i="49"/>
  <c r="B128" i="49"/>
  <c r="B127" i="49" s="1"/>
  <c r="C126" i="49"/>
  <c r="C125" i="49"/>
  <c r="C124" i="49"/>
  <c r="C123" i="49"/>
  <c r="C122" i="49"/>
  <c r="C121" i="49"/>
  <c r="C119" i="49"/>
  <c r="B118" i="49"/>
  <c r="C117" i="49"/>
  <c r="C116" i="49"/>
  <c r="B115" i="49"/>
  <c r="C113" i="49"/>
  <c r="C112" i="49"/>
  <c r="C111" i="49"/>
  <c r="B110" i="49"/>
  <c r="C109" i="49"/>
  <c r="C108" i="49"/>
  <c r="C106" i="49"/>
  <c r="B105" i="49"/>
  <c r="C104" i="49"/>
  <c r="C103" i="49"/>
  <c r="C102" i="49"/>
  <c r="B101" i="49"/>
  <c r="C99" i="49"/>
  <c r="B98" i="49"/>
  <c r="C97" i="49"/>
  <c r="C96" i="49"/>
  <c r="B94" i="49"/>
  <c r="C93" i="49"/>
  <c r="C92" i="49"/>
  <c r="C91" i="49"/>
  <c r="C90" i="49"/>
  <c r="C89" i="49"/>
  <c r="C88" i="49"/>
  <c r="C87" i="49"/>
  <c r="C86" i="49"/>
  <c r="C85" i="49"/>
  <c r="B84" i="49"/>
  <c r="B82" i="49"/>
  <c r="C80" i="49"/>
  <c r="B79" i="49"/>
  <c r="C78" i="49"/>
  <c r="C77" i="49"/>
  <c r="C76" i="49"/>
  <c r="C75" i="49"/>
  <c r="C74" i="49"/>
  <c r="C73" i="49"/>
  <c r="B72" i="49"/>
  <c r="C71" i="49"/>
  <c r="C70" i="49"/>
  <c r="C69" i="49"/>
  <c r="C68" i="49"/>
  <c r="C67" i="49"/>
  <c r="C66" i="49"/>
  <c r="C65" i="49"/>
  <c r="C64" i="49"/>
  <c r="C63" i="49"/>
  <c r="C62" i="49"/>
  <c r="C61" i="49"/>
  <c r="B60" i="49"/>
  <c r="B59" i="49" s="1"/>
  <c r="C58" i="49"/>
  <c r="C57" i="49"/>
  <c r="B55" i="49"/>
  <c r="C54" i="49"/>
  <c r="C53" i="49"/>
  <c r="C52" i="49"/>
  <c r="C51" i="49"/>
  <c r="B50" i="49"/>
  <c r="C49" i="49"/>
  <c r="C48" i="49"/>
  <c r="C47" i="49"/>
  <c r="C46" i="49"/>
  <c r="C45" i="49"/>
  <c r="C44" i="49"/>
  <c r="C43" i="49"/>
  <c r="C42" i="49"/>
  <c r="B41" i="49"/>
  <c r="B39" i="49"/>
  <c r="C37" i="49"/>
  <c r="C36" i="49"/>
  <c r="C35" i="49"/>
  <c r="C34" i="49"/>
  <c r="C33" i="49"/>
  <c r="C32" i="49"/>
  <c r="C31" i="49"/>
  <c r="C30" i="49"/>
  <c r="B29" i="49"/>
  <c r="B28" i="49" s="1"/>
  <c r="C27" i="49"/>
  <c r="C26" i="49"/>
  <c r="C25" i="49"/>
  <c r="B24" i="49"/>
  <c r="C23" i="49"/>
  <c r="C22" i="49"/>
  <c r="B21" i="49"/>
  <c r="C20" i="49"/>
  <c r="C19" i="49"/>
  <c r="C18" i="49"/>
  <c r="C17" i="49"/>
  <c r="C16" i="49"/>
  <c r="C15" i="49"/>
  <c r="C14" i="49"/>
  <c r="C13" i="49"/>
  <c r="B12" i="49"/>
  <c r="B11" i="49" s="1"/>
  <c r="I12" i="57" l="1"/>
  <c r="I11" i="57" s="1"/>
  <c r="H12" i="57"/>
  <c r="H11" i="57" s="1"/>
  <c r="I39" i="56"/>
  <c r="I46" i="56"/>
  <c r="I44" i="56"/>
  <c r="H43" i="56"/>
  <c r="I38" i="56"/>
  <c r="I37" i="56" s="1"/>
  <c r="H37" i="56"/>
  <c r="I41" i="56"/>
  <c r="I40" i="56" s="1"/>
  <c r="H40" i="56"/>
  <c r="I48" i="56"/>
  <c r="I47" i="56" s="1"/>
  <c r="H47" i="56"/>
  <c r="H42" i="56" s="1"/>
  <c r="I45" i="56"/>
  <c r="I34" i="55"/>
  <c r="H94" i="55"/>
  <c r="I95" i="55"/>
  <c r="I94" i="55" s="1"/>
  <c r="H13" i="55"/>
  <c r="H46" i="55"/>
  <c r="I46" i="55" s="1"/>
  <c r="I13" i="54"/>
  <c r="I12" i="54" s="1"/>
  <c r="I11" i="54" s="1"/>
  <c r="H12" i="54"/>
  <c r="H11" i="54" s="1"/>
  <c r="I47" i="54"/>
  <c r="I71" i="54"/>
  <c r="I70" i="54" s="1"/>
  <c r="H70" i="54"/>
  <c r="H47" i="54"/>
  <c r="H79" i="53"/>
  <c r="I80" i="53"/>
  <c r="I79" i="53" s="1"/>
  <c r="H49" i="53"/>
  <c r="I50" i="53"/>
  <c r="I49" i="53" s="1"/>
  <c r="H12" i="53"/>
  <c r="H11" i="53" s="1"/>
  <c r="I13" i="53"/>
  <c r="I12" i="53" s="1"/>
  <c r="I11" i="53" s="1"/>
  <c r="B97" i="52"/>
  <c r="H120" i="52"/>
  <c r="I120" i="52" s="1"/>
  <c r="H37" i="52"/>
  <c r="I37" i="52" s="1"/>
  <c r="E97" i="52"/>
  <c r="B12" i="52"/>
  <c r="B11" i="52" s="1"/>
  <c r="H66" i="52"/>
  <c r="I66" i="52" s="1"/>
  <c r="H71" i="52"/>
  <c r="I71" i="52" s="1"/>
  <c r="H58" i="52"/>
  <c r="I58" i="52" s="1"/>
  <c r="H63" i="52"/>
  <c r="I63" i="52" s="1"/>
  <c r="H73" i="52"/>
  <c r="H13" i="52"/>
  <c r="H115" i="52"/>
  <c r="I116" i="52"/>
  <c r="I98" i="52"/>
  <c r="I28" i="52"/>
  <c r="I94" i="52"/>
  <c r="H98" i="52"/>
  <c r="H97" i="52" s="1"/>
  <c r="I74" i="52"/>
  <c r="I15" i="52"/>
  <c r="H94" i="52"/>
  <c r="H93" i="52" s="1"/>
  <c r="B123" i="51"/>
  <c r="H167" i="51"/>
  <c r="I167" i="51" s="1"/>
  <c r="I106" i="51"/>
  <c r="I105" i="51" s="1"/>
  <c r="H105" i="51"/>
  <c r="I125" i="51"/>
  <c r="H124" i="51"/>
  <c r="H142" i="51"/>
  <c r="H141" i="51" s="1"/>
  <c r="B141" i="51"/>
  <c r="H135" i="51"/>
  <c r="B12" i="51"/>
  <c r="I176" i="51"/>
  <c r="I175" i="51" s="1"/>
  <c r="H175" i="51"/>
  <c r="H13" i="51"/>
  <c r="I59" i="51"/>
  <c r="I58" i="51" s="1"/>
  <c r="H58" i="51"/>
  <c r="I124" i="51"/>
  <c r="I155" i="51"/>
  <c r="I154" i="51" s="1"/>
  <c r="H154" i="51"/>
  <c r="I162" i="51"/>
  <c r="E11" i="51"/>
  <c r="I14" i="51"/>
  <c r="I13" i="51" s="1"/>
  <c r="I136" i="51"/>
  <c r="I135" i="51" s="1"/>
  <c r="I143" i="51"/>
  <c r="I142" i="51" s="1"/>
  <c r="B70" i="50"/>
  <c r="B61" i="50"/>
  <c r="E11" i="50"/>
  <c r="H121" i="50"/>
  <c r="I19" i="50"/>
  <c r="H51" i="50"/>
  <c r="E70" i="50"/>
  <c r="I134" i="50"/>
  <c r="I133" i="50" s="1"/>
  <c r="H92" i="50"/>
  <c r="I121" i="50"/>
  <c r="B11" i="50"/>
  <c r="E61" i="50"/>
  <c r="H81" i="50"/>
  <c r="H70" i="50" s="1"/>
  <c r="I109" i="50"/>
  <c r="H146" i="50"/>
  <c r="I52" i="50"/>
  <c r="I146" i="50"/>
  <c r="I67" i="50"/>
  <c r="H109" i="50"/>
  <c r="H134" i="50"/>
  <c r="H133" i="50" s="1"/>
  <c r="E92" i="50"/>
  <c r="E91" i="50" s="1"/>
  <c r="B48" i="50"/>
  <c r="H67" i="50"/>
  <c r="I86" i="50"/>
  <c r="I124" i="50"/>
  <c r="I149" i="50"/>
  <c r="I98" i="50"/>
  <c r="I92" i="50" s="1"/>
  <c r="H86" i="50"/>
  <c r="I115" i="50"/>
  <c r="H124" i="50"/>
  <c r="H120" i="50" s="1"/>
  <c r="I141" i="50"/>
  <c r="I140" i="50" s="1"/>
  <c r="H149" i="50"/>
  <c r="I81" i="50"/>
  <c r="H115" i="50"/>
  <c r="H141" i="50"/>
  <c r="H140" i="50" s="1"/>
  <c r="H91" i="50"/>
  <c r="H19" i="50"/>
  <c r="H46" i="50"/>
  <c r="I33" i="50"/>
  <c r="I22" i="50"/>
  <c r="H33" i="50"/>
  <c r="I62" i="50"/>
  <c r="I61" i="50" s="1"/>
  <c r="I46" i="50"/>
  <c r="H22" i="50"/>
  <c r="I49" i="50"/>
  <c r="H62" i="50"/>
  <c r="H61" i="50" s="1"/>
  <c r="I12" i="50"/>
  <c r="I41" i="50"/>
  <c r="H49" i="50"/>
  <c r="H48" i="50" s="1"/>
  <c r="I71" i="50"/>
  <c r="H12" i="50"/>
  <c r="I29" i="50"/>
  <c r="H41" i="50"/>
  <c r="H71" i="50"/>
  <c r="H29" i="50"/>
  <c r="E28" i="50"/>
  <c r="B28" i="50"/>
  <c r="C97" i="50"/>
  <c r="C117" i="50"/>
  <c r="B120" i="50"/>
  <c r="B10" i="50" s="1"/>
  <c r="C35" i="50"/>
  <c r="C88" i="50"/>
  <c r="C50" i="50"/>
  <c r="C98" i="50"/>
  <c r="C69" i="50"/>
  <c r="C112" i="50"/>
  <c r="C143" i="50"/>
  <c r="C64" i="50"/>
  <c r="C152" i="50"/>
  <c r="I138" i="49"/>
  <c r="I110" i="49"/>
  <c r="I55" i="49"/>
  <c r="I41" i="49"/>
  <c r="I84" i="49"/>
  <c r="I38" i="49"/>
  <c r="H60" i="49"/>
  <c r="H138" i="49"/>
  <c r="H50" i="49"/>
  <c r="H24" i="49"/>
  <c r="H98" i="49"/>
  <c r="H105" i="49"/>
  <c r="H142" i="49"/>
  <c r="H55" i="49"/>
  <c r="H133" i="49"/>
  <c r="H132" i="49" s="1"/>
  <c r="H12" i="49"/>
  <c r="E38" i="49"/>
  <c r="H118" i="49"/>
  <c r="H114" i="49" s="1"/>
  <c r="E11" i="49"/>
  <c r="H41" i="49"/>
  <c r="H38" i="49" s="1"/>
  <c r="H79" i="49"/>
  <c r="H59" i="49" s="1"/>
  <c r="H101" i="49"/>
  <c r="H110" i="49"/>
  <c r="I132" i="49"/>
  <c r="I100" i="49"/>
  <c r="H81" i="49"/>
  <c r="I81" i="49"/>
  <c r="E10" i="49"/>
  <c r="H11" i="49"/>
  <c r="I11" i="49"/>
  <c r="B81" i="49"/>
  <c r="B114" i="49"/>
  <c r="B100" i="49"/>
  <c r="B132" i="49"/>
  <c r="B38" i="49"/>
  <c r="B10" i="49" s="1"/>
  <c r="C56" i="49"/>
  <c r="C40" i="49"/>
  <c r="C83" i="49"/>
  <c r="C107" i="49"/>
  <c r="C129" i="49"/>
  <c r="C120" i="49"/>
  <c r="C95" i="49"/>
  <c r="H12" i="56" l="1"/>
  <c r="I12" i="56"/>
  <c r="I43" i="56"/>
  <c r="I42" i="56" s="1"/>
  <c r="I11" i="56" s="1"/>
  <c r="G22" i="33" s="1"/>
  <c r="E11" i="56"/>
  <c r="B11" i="56"/>
  <c r="H11" i="56"/>
  <c r="H33" i="55"/>
  <c r="H12" i="55"/>
  <c r="I13" i="55"/>
  <c r="I12" i="55" s="1"/>
  <c r="I33" i="55"/>
  <c r="I13" i="52"/>
  <c r="I93" i="52"/>
  <c r="I27" i="52"/>
  <c r="H27" i="52"/>
  <c r="I73" i="52"/>
  <c r="I115" i="52"/>
  <c r="I97" i="52" s="1"/>
  <c r="E11" i="52"/>
  <c r="H12" i="52"/>
  <c r="H11" i="52" s="1"/>
  <c r="B11" i="51"/>
  <c r="H161" i="51"/>
  <c r="H160" i="51" s="1"/>
  <c r="I161" i="51"/>
  <c r="I160" i="51" s="1"/>
  <c r="I141" i="51"/>
  <c r="H123" i="51"/>
  <c r="I123" i="51"/>
  <c r="I12" i="51"/>
  <c r="H12" i="51"/>
  <c r="H11" i="50"/>
  <c r="I91" i="50"/>
  <c r="I51" i="50"/>
  <c r="I48" i="50" s="1"/>
  <c r="I120" i="50"/>
  <c r="I70" i="50"/>
  <c r="H28" i="50"/>
  <c r="I11" i="50"/>
  <c r="E10" i="50"/>
  <c r="I28" i="50"/>
  <c r="H10" i="50"/>
  <c r="H100" i="49"/>
  <c r="H10" i="49" s="1"/>
  <c r="I10" i="49"/>
  <c r="H11" i="55" l="1"/>
  <c r="I11" i="55"/>
  <c r="I12" i="52"/>
  <c r="I11" i="52" s="1"/>
  <c r="H11" i="51"/>
  <c r="I11" i="51"/>
  <c r="I10" i="50"/>
  <c r="F13" i="33" l="1"/>
  <c r="E19" i="41"/>
  <c r="B19" i="41"/>
  <c r="H21" i="41"/>
  <c r="I21" i="41" s="1"/>
  <c r="C21" i="41"/>
  <c r="I23" i="41"/>
  <c r="I22" i="41" s="1"/>
  <c r="E216" i="41"/>
  <c r="E213" i="41"/>
  <c r="E209" i="41"/>
  <c r="E205" i="41"/>
  <c r="E199" i="41"/>
  <c r="E198" i="41" s="1"/>
  <c r="E190" i="41"/>
  <c r="E187" i="41"/>
  <c r="E182" i="41"/>
  <c r="E175" i="41"/>
  <c r="E174" i="41" s="1"/>
  <c r="E168" i="41"/>
  <c r="E164" i="41"/>
  <c r="E162" i="41"/>
  <c r="H162" i="41"/>
  <c r="E158" i="41"/>
  <c r="E151" i="41"/>
  <c r="E137" i="41"/>
  <c r="E131" i="41"/>
  <c r="E126" i="41"/>
  <c r="E117" i="41"/>
  <c r="E111" i="41"/>
  <c r="E101" i="41"/>
  <c r="E100" i="41" s="1"/>
  <c r="E98" i="41"/>
  <c r="E94" i="41"/>
  <c r="E85" i="41"/>
  <c r="E80" i="41"/>
  <c r="E76" i="41"/>
  <c r="E73" i="41"/>
  <c r="E68" i="41"/>
  <c r="E66" i="41"/>
  <c r="E61" i="41"/>
  <c r="E53" i="41"/>
  <c r="E50" i="41"/>
  <c r="E44" i="41"/>
  <c r="E32" i="41"/>
  <c r="E28" i="41"/>
  <c r="E27" i="41" s="1"/>
  <c r="E22" i="41"/>
  <c r="E12" i="41"/>
  <c r="H14" i="41"/>
  <c r="I14" i="41" s="1"/>
  <c r="H15" i="41"/>
  <c r="I15" i="41" s="1"/>
  <c r="H16" i="41"/>
  <c r="I16" i="41" s="1"/>
  <c r="H17" i="41"/>
  <c r="I17" i="41" s="1"/>
  <c r="H18" i="41"/>
  <c r="H20" i="41"/>
  <c r="H19" i="41" s="1"/>
  <c r="H23" i="41"/>
  <c r="H24" i="41"/>
  <c r="I24" i="41" s="1"/>
  <c r="H25" i="41"/>
  <c r="I25" i="41" s="1"/>
  <c r="H26" i="41"/>
  <c r="I26" i="41" s="1"/>
  <c r="H29" i="41"/>
  <c r="I29" i="41" s="1"/>
  <c r="H30" i="41"/>
  <c r="I30" i="41" s="1"/>
  <c r="H31" i="41"/>
  <c r="I31" i="41" s="1"/>
  <c r="H33" i="41"/>
  <c r="I33" i="41" s="1"/>
  <c r="H34" i="41"/>
  <c r="I34" i="41" s="1"/>
  <c r="H35" i="41"/>
  <c r="I35" i="41" s="1"/>
  <c r="H36" i="41"/>
  <c r="I36" i="41" s="1"/>
  <c r="H37" i="41"/>
  <c r="I37" i="41" s="1"/>
  <c r="H38" i="41"/>
  <c r="I38" i="41" s="1"/>
  <c r="H39" i="41"/>
  <c r="I39" i="41" s="1"/>
  <c r="H40" i="41"/>
  <c r="I40" i="41" s="1"/>
  <c r="H41" i="41"/>
  <c r="I41" i="41" s="1"/>
  <c r="H42" i="41"/>
  <c r="I42" i="41" s="1"/>
  <c r="H43" i="41"/>
  <c r="I43" i="41" s="1"/>
  <c r="H45" i="41"/>
  <c r="I45" i="41" s="1"/>
  <c r="H46" i="41"/>
  <c r="I46" i="41" s="1"/>
  <c r="H47" i="41"/>
  <c r="I47" i="41" s="1"/>
  <c r="H48" i="41"/>
  <c r="I48" i="41" s="1"/>
  <c r="H51" i="41"/>
  <c r="I51" i="41" s="1"/>
  <c r="H52" i="41"/>
  <c r="I52" i="41" s="1"/>
  <c r="H54" i="41"/>
  <c r="I54" i="41" s="1"/>
  <c r="H55" i="41"/>
  <c r="I55" i="41" s="1"/>
  <c r="H56" i="41"/>
  <c r="I56" i="41" s="1"/>
  <c r="H57" i="41"/>
  <c r="I57" i="41" s="1"/>
  <c r="H58" i="41"/>
  <c r="I58" i="41" s="1"/>
  <c r="H59" i="41"/>
  <c r="I59" i="41" s="1"/>
  <c r="H60" i="41"/>
  <c r="I60" i="41" s="1"/>
  <c r="H62" i="41"/>
  <c r="I62" i="41" s="1"/>
  <c r="I61" i="41" s="1"/>
  <c r="H63" i="41"/>
  <c r="I63" i="41" s="1"/>
  <c r="H64" i="41"/>
  <c r="I64" i="41" s="1"/>
  <c r="H67" i="41"/>
  <c r="I67" i="41" s="1"/>
  <c r="I66" i="41" s="1"/>
  <c r="H69" i="41"/>
  <c r="I69" i="41" s="1"/>
  <c r="H70" i="41"/>
  <c r="I70" i="41" s="1"/>
  <c r="H71" i="41"/>
  <c r="I71" i="41" s="1"/>
  <c r="H72" i="41"/>
  <c r="I72" i="41" s="1"/>
  <c r="H74" i="41"/>
  <c r="I74" i="41" s="1"/>
  <c r="H75" i="41"/>
  <c r="I75" i="41" s="1"/>
  <c r="H77" i="41"/>
  <c r="I77" i="41" s="1"/>
  <c r="H78" i="41"/>
  <c r="I78" i="41" s="1"/>
  <c r="H81" i="41"/>
  <c r="I81" i="41" s="1"/>
  <c r="H82" i="41"/>
  <c r="I82" i="41" s="1"/>
  <c r="H83" i="41"/>
  <c r="I83" i="41" s="1"/>
  <c r="H84" i="41"/>
  <c r="I84" i="41" s="1"/>
  <c r="H86" i="41"/>
  <c r="I86" i="41" s="1"/>
  <c r="H87" i="41"/>
  <c r="I87" i="41" s="1"/>
  <c r="H88" i="41"/>
  <c r="I88" i="41" s="1"/>
  <c r="H89" i="41"/>
  <c r="I89" i="41" s="1"/>
  <c r="H90" i="41"/>
  <c r="I90" i="41" s="1"/>
  <c r="H91" i="41"/>
  <c r="I91" i="41" s="1"/>
  <c r="H92" i="41"/>
  <c r="I92" i="41" s="1"/>
  <c r="H93" i="41"/>
  <c r="I93" i="41" s="1"/>
  <c r="H95" i="41"/>
  <c r="I95" i="41" s="1"/>
  <c r="I94" i="41" s="1"/>
  <c r="H96" i="41"/>
  <c r="I96" i="41" s="1"/>
  <c r="H97" i="41"/>
  <c r="I97" i="41" s="1"/>
  <c r="H99" i="41"/>
  <c r="I99" i="41" s="1"/>
  <c r="H102" i="41"/>
  <c r="I102" i="41" s="1"/>
  <c r="H103" i="41"/>
  <c r="I103" i="41" s="1"/>
  <c r="H104" i="41"/>
  <c r="H105" i="41"/>
  <c r="I105" i="41" s="1"/>
  <c r="H106" i="41"/>
  <c r="I106" i="41" s="1"/>
  <c r="H107" i="41"/>
  <c r="I107" i="41" s="1"/>
  <c r="H108" i="41"/>
  <c r="I108" i="41" s="1"/>
  <c r="H109" i="41"/>
  <c r="I109" i="41" s="1"/>
  <c r="H112" i="41"/>
  <c r="H113" i="41"/>
  <c r="I113" i="41" s="1"/>
  <c r="H114" i="41"/>
  <c r="I114" i="41" s="1"/>
  <c r="H115" i="41"/>
  <c r="I115" i="41" s="1"/>
  <c r="H116" i="41"/>
  <c r="I116" i="41" s="1"/>
  <c r="H118" i="41"/>
  <c r="I118" i="41" s="1"/>
  <c r="H119" i="41"/>
  <c r="I119" i="41" s="1"/>
  <c r="H120" i="41"/>
  <c r="I120" i="41" s="1"/>
  <c r="H121" i="41"/>
  <c r="I121" i="41" s="1"/>
  <c r="H122" i="41"/>
  <c r="I122" i="41" s="1"/>
  <c r="H123" i="41"/>
  <c r="I123" i="41" s="1"/>
  <c r="H124" i="41"/>
  <c r="I124" i="41" s="1"/>
  <c r="H125" i="41"/>
  <c r="I125" i="41" s="1"/>
  <c r="H127" i="41"/>
  <c r="I127" i="41" s="1"/>
  <c r="H128" i="41"/>
  <c r="I128" i="41" s="1"/>
  <c r="H129" i="41"/>
  <c r="I129" i="41" s="1"/>
  <c r="H130" i="41"/>
  <c r="I130" i="41" s="1"/>
  <c r="H132" i="41"/>
  <c r="I132" i="41" s="1"/>
  <c r="H133" i="41"/>
  <c r="I133" i="41" s="1"/>
  <c r="H134" i="41"/>
  <c r="I134" i="41" s="1"/>
  <c r="H135" i="41"/>
  <c r="I135" i="41" s="1"/>
  <c r="H138" i="41"/>
  <c r="I138" i="41" s="1"/>
  <c r="H139" i="41"/>
  <c r="I139" i="41" s="1"/>
  <c r="H140" i="41"/>
  <c r="I140" i="41" s="1"/>
  <c r="H141" i="41"/>
  <c r="H142" i="41"/>
  <c r="I142" i="41" s="1"/>
  <c r="H143" i="41"/>
  <c r="I143" i="41" s="1"/>
  <c r="H144" i="41"/>
  <c r="I144" i="41" s="1"/>
  <c r="H145" i="41"/>
  <c r="I145" i="41" s="1"/>
  <c r="H146" i="41"/>
  <c r="I146" i="41" s="1"/>
  <c r="H147" i="41"/>
  <c r="I147" i="41" s="1"/>
  <c r="H148" i="41"/>
  <c r="I148" i="41" s="1"/>
  <c r="H149" i="41"/>
  <c r="I149" i="41" s="1"/>
  <c r="H150" i="41"/>
  <c r="I150" i="41" s="1"/>
  <c r="H152" i="41"/>
  <c r="I152" i="41" s="1"/>
  <c r="H153" i="41"/>
  <c r="I153" i="41" s="1"/>
  <c r="H154" i="41"/>
  <c r="I154" i="41" s="1"/>
  <c r="H155" i="41"/>
  <c r="I155" i="41" s="1"/>
  <c r="H156" i="41"/>
  <c r="I156" i="41" s="1"/>
  <c r="H157" i="41"/>
  <c r="I157" i="41" s="1"/>
  <c r="H159" i="41"/>
  <c r="I159" i="41" s="1"/>
  <c r="H160" i="41"/>
  <c r="I160" i="41" s="1"/>
  <c r="H163" i="41"/>
  <c r="I163" i="41" s="1"/>
  <c r="H165" i="41"/>
  <c r="I165" i="41" s="1"/>
  <c r="H166" i="41"/>
  <c r="I166" i="41" s="1"/>
  <c r="H167" i="41"/>
  <c r="I167" i="41" s="1"/>
  <c r="H169" i="41"/>
  <c r="I169" i="41" s="1"/>
  <c r="H170" i="41"/>
  <c r="I170" i="41" s="1"/>
  <c r="H171" i="41"/>
  <c r="I171" i="41" s="1"/>
  <c r="H172" i="41"/>
  <c r="I172" i="41" s="1"/>
  <c r="H173" i="41"/>
  <c r="I173" i="41" s="1"/>
  <c r="H176" i="41"/>
  <c r="I176" i="41" s="1"/>
  <c r="H177" i="41"/>
  <c r="H178" i="41"/>
  <c r="I178" i="41" s="1"/>
  <c r="H179" i="41"/>
  <c r="I179" i="41" s="1"/>
  <c r="H180" i="41"/>
  <c r="I180" i="41" s="1"/>
  <c r="H181" i="41"/>
  <c r="I181" i="41" s="1"/>
  <c r="H183" i="41"/>
  <c r="I183" i="41" s="1"/>
  <c r="H184" i="41"/>
  <c r="I184" i="41" s="1"/>
  <c r="H185" i="41"/>
  <c r="I185" i="41" s="1"/>
  <c r="H188" i="41"/>
  <c r="I188" i="41" s="1"/>
  <c r="H189" i="41"/>
  <c r="I189" i="41" s="1"/>
  <c r="H191" i="41"/>
  <c r="I191" i="41" s="1"/>
  <c r="H192" i="41"/>
  <c r="I192" i="41" s="1"/>
  <c r="H193" i="41"/>
  <c r="I193" i="41" s="1"/>
  <c r="H194" i="41"/>
  <c r="I194" i="41" s="1"/>
  <c r="H195" i="41"/>
  <c r="I195" i="41" s="1"/>
  <c r="H196" i="41"/>
  <c r="I196" i="41" s="1"/>
  <c r="H197" i="41"/>
  <c r="I197" i="41" s="1"/>
  <c r="H200" i="41"/>
  <c r="I200" i="41" s="1"/>
  <c r="H201" i="41"/>
  <c r="I201" i="41" s="1"/>
  <c r="H202" i="41"/>
  <c r="I202" i="41" s="1"/>
  <c r="H203" i="41"/>
  <c r="I203" i="41" s="1"/>
  <c r="H206" i="41"/>
  <c r="I206" i="41" s="1"/>
  <c r="H207" i="41"/>
  <c r="I207" i="41" s="1"/>
  <c r="H208" i="41"/>
  <c r="I208" i="41" s="1"/>
  <c r="H210" i="41"/>
  <c r="I210" i="41" s="1"/>
  <c r="H211" i="41"/>
  <c r="I211" i="41" s="1"/>
  <c r="H212" i="41"/>
  <c r="I212" i="41" s="1"/>
  <c r="H214" i="41"/>
  <c r="I214" i="41" s="1"/>
  <c r="H215" i="41"/>
  <c r="I215" i="41" s="1"/>
  <c r="H217" i="41"/>
  <c r="I217" i="41" s="1"/>
  <c r="H13" i="41"/>
  <c r="I13" i="41" s="1"/>
  <c r="H126" i="41" l="1"/>
  <c r="H213" i="41"/>
  <c r="H44" i="41"/>
  <c r="I28" i="41"/>
  <c r="H53" i="41"/>
  <c r="I68" i="41"/>
  <c r="H101" i="41"/>
  <c r="H100" i="41" s="1"/>
  <c r="I168" i="41"/>
  <c r="I190" i="41"/>
  <c r="I205" i="41"/>
  <c r="H28" i="41"/>
  <c r="H68" i="41"/>
  <c r="I80" i="41"/>
  <c r="H94" i="41"/>
  <c r="I126" i="41"/>
  <c r="H137" i="41"/>
  <c r="I162" i="41"/>
  <c r="H168" i="41"/>
  <c r="I182" i="41"/>
  <c r="H190" i="41"/>
  <c r="H205" i="41"/>
  <c r="I50" i="41"/>
  <c r="H61" i="41"/>
  <c r="I73" i="41"/>
  <c r="E79" i="41"/>
  <c r="I98" i="41"/>
  <c r="I151" i="41"/>
  <c r="I199" i="41"/>
  <c r="I198" i="41" s="1"/>
  <c r="H216" i="41"/>
  <c r="I104" i="41"/>
  <c r="I101" i="41" s="1"/>
  <c r="I100" i="41" s="1"/>
  <c r="I216" i="41"/>
  <c r="I32" i="41"/>
  <c r="H50" i="41"/>
  <c r="H49" i="41" s="1"/>
  <c r="H73" i="41"/>
  <c r="H98" i="41"/>
  <c r="H111" i="41"/>
  <c r="I131" i="41"/>
  <c r="H151" i="41"/>
  <c r="I187" i="41"/>
  <c r="H199" i="41"/>
  <c r="H198" i="41" s="1"/>
  <c r="I209" i="41"/>
  <c r="H80" i="41"/>
  <c r="H22" i="41"/>
  <c r="H32" i="41"/>
  <c r="I85" i="41"/>
  <c r="H131" i="41"/>
  <c r="I164" i="41"/>
  <c r="H175" i="41"/>
  <c r="H187" i="41"/>
  <c r="H186" i="41" s="1"/>
  <c r="H209" i="41"/>
  <c r="I112" i="41"/>
  <c r="I111" i="41" s="1"/>
  <c r="E11" i="41"/>
  <c r="H66" i="41"/>
  <c r="H65" i="41" s="1"/>
  <c r="I76" i="41"/>
  <c r="H85" i="41"/>
  <c r="I117" i="41"/>
  <c r="I110" i="41" s="1"/>
  <c r="I158" i="41"/>
  <c r="H164" i="41"/>
  <c r="H161" i="41" s="1"/>
  <c r="I18" i="41"/>
  <c r="I141" i="41"/>
  <c r="I137" i="41" s="1"/>
  <c r="E136" i="41"/>
  <c r="H182" i="41"/>
  <c r="H12" i="41"/>
  <c r="I44" i="41"/>
  <c r="I53" i="41"/>
  <c r="H76" i="41"/>
  <c r="H117" i="41"/>
  <c r="H158" i="41"/>
  <c r="I213" i="41"/>
  <c r="I20" i="41"/>
  <c r="I19" i="41" s="1"/>
  <c r="I177" i="41"/>
  <c r="E204" i="41"/>
  <c r="E186" i="41"/>
  <c r="E161" i="41"/>
  <c r="E110" i="41"/>
  <c r="E65" i="41"/>
  <c r="E49" i="41"/>
  <c r="I27" i="41"/>
  <c r="H11" i="41"/>
  <c r="I186" i="41" l="1"/>
  <c r="I49" i="41"/>
  <c r="H136" i="41"/>
  <c r="H27" i="41"/>
  <c r="H110" i="41"/>
  <c r="H79" i="41"/>
  <c r="I79" i="41"/>
  <c r="I136" i="41"/>
  <c r="H174" i="41"/>
  <c r="H204" i="41"/>
  <c r="I12" i="41"/>
  <c r="I11" i="41" s="1"/>
  <c r="I10" i="41" s="1"/>
  <c r="I65" i="41"/>
  <c r="I175" i="41"/>
  <c r="I174" i="41" s="1"/>
  <c r="I161" i="41"/>
  <c r="I204" i="41"/>
  <c r="E10" i="41"/>
  <c r="H10" i="41"/>
  <c r="E13" i="33" l="1"/>
  <c r="I182" i="22"/>
  <c r="I83" i="22"/>
  <c r="I23" i="22"/>
  <c r="E251" i="22"/>
  <c r="E246" i="22"/>
  <c r="E237" i="22" s="1"/>
  <c r="E242" i="22"/>
  <c r="E238" i="22"/>
  <c r="E232" i="22"/>
  <c r="E233" i="22"/>
  <c r="E225" i="22"/>
  <c r="E223" i="22"/>
  <c r="E222" i="22" s="1"/>
  <c r="E220" i="22"/>
  <c r="E217" i="22"/>
  <c r="E214" i="22"/>
  <c r="E212" i="22"/>
  <c r="E209" i="22"/>
  <c r="E204" i="22"/>
  <c r="E199" i="22" s="1"/>
  <c r="E200" i="22"/>
  <c r="E196" i="22"/>
  <c r="E188" i="22"/>
  <c r="E185" i="22"/>
  <c r="E181" i="22"/>
  <c r="E179" i="22"/>
  <c r="E173" i="22"/>
  <c r="E166" i="22"/>
  <c r="E163" i="22"/>
  <c r="E160" i="22"/>
  <c r="E152" i="22"/>
  <c r="E148" i="22"/>
  <c r="E144" i="22"/>
  <c r="E137" i="22"/>
  <c r="E131" i="22"/>
  <c r="E126" i="22"/>
  <c r="E124" i="22"/>
  <c r="E117" i="22"/>
  <c r="E105" i="22"/>
  <c r="E104" i="22" s="1"/>
  <c r="E102" i="22"/>
  <c r="E100" i="22"/>
  <c r="E93" i="22"/>
  <c r="E88" i="22"/>
  <c r="E84" i="22"/>
  <c r="E81" i="22"/>
  <c r="E76" i="22"/>
  <c r="E73" i="22"/>
  <c r="E70" i="22"/>
  <c r="E64" i="22"/>
  <c r="E57" i="22"/>
  <c r="E54" i="22"/>
  <c r="E51" i="22"/>
  <c r="E48" i="22"/>
  <c r="E36" i="22"/>
  <c r="E29" i="22"/>
  <c r="E22" i="22"/>
  <c r="E20" i="22"/>
  <c r="E12" i="22"/>
  <c r="H14" i="22"/>
  <c r="I14" i="22" s="1"/>
  <c r="H15" i="22"/>
  <c r="I15" i="22" s="1"/>
  <c r="H16" i="22"/>
  <c r="I16" i="22" s="1"/>
  <c r="H17" i="22"/>
  <c r="I17" i="22" s="1"/>
  <c r="H18" i="22"/>
  <c r="I18" i="22" s="1"/>
  <c r="H19" i="22"/>
  <c r="I19" i="22" s="1"/>
  <c r="H21" i="22"/>
  <c r="I21" i="22" s="1"/>
  <c r="H23" i="22"/>
  <c r="H24" i="22"/>
  <c r="I24" i="22" s="1"/>
  <c r="H25" i="22"/>
  <c r="I25" i="22" s="1"/>
  <c r="H26" i="22"/>
  <c r="I26" i="22" s="1"/>
  <c r="H27" i="22"/>
  <c r="I27" i="22" s="1"/>
  <c r="H30" i="22"/>
  <c r="I30" i="22" s="1"/>
  <c r="H31" i="22"/>
  <c r="I31" i="22" s="1"/>
  <c r="H32" i="22"/>
  <c r="I32" i="22" s="1"/>
  <c r="H33" i="22"/>
  <c r="I33" i="22" s="1"/>
  <c r="H34" i="22"/>
  <c r="I34" i="22" s="1"/>
  <c r="H35" i="22"/>
  <c r="I35" i="22" s="1"/>
  <c r="H37" i="22"/>
  <c r="I37" i="22" s="1"/>
  <c r="H38" i="22"/>
  <c r="I38" i="22" s="1"/>
  <c r="H39" i="22"/>
  <c r="I39" i="22" s="1"/>
  <c r="H40" i="22"/>
  <c r="I40" i="22" s="1"/>
  <c r="H41" i="22"/>
  <c r="I41" i="22" s="1"/>
  <c r="H42" i="22"/>
  <c r="I42" i="22" s="1"/>
  <c r="H43" i="22"/>
  <c r="I43" i="22" s="1"/>
  <c r="H44" i="22"/>
  <c r="I44" i="22" s="1"/>
  <c r="H45" i="22"/>
  <c r="I45" i="22" s="1"/>
  <c r="H46" i="22"/>
  <c r="I46" i="22" s="1"/>
  <c r="H47" i="22"/>
  <c r="I47" i="22" s="1"/>
  <c r="H49" i="22"/>
  <c r="I49" i="22" s="1"/>
  <c r="H50" i="22"/>
  <c r="I50" i="22" s="1"/>
  <c r="H52" i="22"/>
  <c r="I52" i="22" s="1"/>
  <c r="H55" i="22"/>
  <c r="I55" i="22" s="1"/>
  <c r="H56" i="22"/>
  <c r="I56" i="22" s="1"/>
  <c r="H58" i="22"/>
  <c r="I58" i="22" s="1"/>
  <c r="H59" i="22"/>
  <c r="I59" i="22" s="1"/>
  <c r="H60" i="22"/>
  <c r="I60" i="22" s="1"/>
  <c r="H61" i="22"/>
  <c r="I61" i="22" s="1"/>
  <c r="H62" i="22"/>
  <c r="I62" i="22" s="1"/>
  <c r="H63" i="22"/>
  <c r="I63" i="22" s="1"/>
  <c r="H65" i="22"/>
  <c r="I65" i="22" s="1"/>
  <c r="H66" i="22"/>
  <c r="I66" i="22" s="1"/>
  <c r="H67" i="22"/>
  <c r="I67" i="22" s="1"/>
  <c r="H68" i="22"/>
  <c r="I68" i="22" s="1"/>
  <c r="H69" i="22"/>
  <c r="I69" i="22" s="1"/>
  <c r="H71" i="22"/>
  <c r="I71" i="22" s="1"/>
  <c r="I70" i="22" s="1"/>
  <c r="H74" i="22"/>
  <c r="I74" i="22" s="1"/>
  <c r="H75" i="22"/>
  <c r="I75" i="22" s="1"/>
  <c r="H77" i="22"/>
  <c r="I77" i="22" s="1"/>
  <c r="H78" i="22"/>
  <c r="I78" i="22" s="1"/>
  <c r="H79" i="22"/>
  <c r="I79" i="22" s="1"/>
  <c r="H80" i="22"/>
  <c r="I80" i="22" s="1"/>
  <c r="H82" i="22"/>
  <c r="I82" i="22" s="1"/>
  <c r="H83" i="22"/>
  <c r="H85" i="22"/>
  <c r="I85" i="22" s="1"/>
  <c r="H86" i="22"/>
  <c r="I86" i="22" s="1"/>
  <c r="H89" i="22"/>
  <c r="I89" i="22" s="1"/>
  <c r="H90" i="22"/>
  <c r="I90" i="22" s="1"/>
  <c r="H91" i="22"/>
  <c r="I91" i="22" s="1"/>
  <c r="H92" i="22"/>
  <c r="I92" i="22" s="1"/>
  <c r="H94" i="22"/>
  <c r="I94" i="22" s="1"/>
  <c r="H95" i="22"/>
  <c r="I95" i="22" s="1"/>
  <c r="H96" i="22"/>
  <c r="I96" i="22" s="1"/>
  <c r="H97" i="22"/>
  <c r="I97" i="22" s="1"/>
  <c r="H98" i="22"/>
  <c r="I98" i="22" s="1"/>
  <c r="H99" i="22"/>
  <c r="I99" i="22" s="1"/>
  <c r="H101" i="22"/>
  <c r="I101" i="22" s="1"/>
  <c r="H103" i="22"/>
  <c r="I103" i="22" s="1"/>
  <c r="H106" i="22"/>
  <c r="I106" i="22" s="1"/>
  <c r="H107" i="22"/>
  <c r="I107" i="22" s="1"/>
  <c r="H108" i="22"/>
  <c r="I108" i="22" s="1"/>
  <c r="H109" i="22"/>
  <c r="I109" i="22" s="1"/>
  <c r="H110" i="22"/>
  <c r="I110" i="22" s="1"/>
  <c r="H111" i="22"/>
  <c r="I111" i="22" s="1"/>
  <c r="H112" i="22"/>
  <c r="I112" i="22" s="1"/>
  <c r="H113" i="22"/>
  <c r="I113" i="22" s="1"/>
  <c r="H114" i="22"/>
  <c r="I114" i="22" s="1"/>
  <c r="H115" i="22"/>
  <c r="I115" i="22" s="1"/>
  <c r="H118" i="22"/>
  <c r="I118" i="22" s="1"/>
  <c r="H119" i="22"/>
  <c r="I119" i="22" s="1"/>
  <c r="H120" i="22"/>
  <c r="I120" i="22" s="1"/>
  <c r="H121" i="22"/>
  <c r="I121" i="22" s="1"/>
  <c r="H122" i="22"/>
  <c r="I122" i="22" s="1"/>
  <c r="H123" i="22"/>
  <c r="I123" i="22" s="1"/>
  <c r="H125" i="22"/>
  <c r="I125" i="22" s="1"/>
  <c r="H127" i="22"/>
  <c r="I127" i="22" s="1"/>
  <c r="H128" i="22"/>
  <c r="I128" i="22" s="1"/>
  <c r="H129" i="22"/>
  <c r="I129" i="22" s="1"/>
  <c r="H132" i="22"/>
  <c r="I132" i="22" s="1"/>
  <c r="H133" i="22"/>
  <c r="I133" i="22" s="1"/>
  <c r="H134" i="22"/>
  <c r="I134" i="22" s="1"/>
  <c r="H135" i="22"/>
  <c r="I135" i="22" s="1"/>
  <c r="H136" i="22"/>
  <c r="I136" i="22" s="1"/>
  <c r="H138" i="22"/>
  <c r="I138" i="22" s="1"/>
  <c r="H139" i="22"/>
  <c r="I139" i="22" s="1"/>
  <c r="H140" i="22"/>
  <c r="I140" i="22" s="1"/>
  <c r="H141" i="22"/>
  <c r="I141" i="22" s="1"/>
  <c r="H142" i="22"/>
  <c r="I142" i="22" s="1"/>
  <c r="H143" i="22"/>
  <c r="I143" i="22" s="1"/>
  <c r="H145" i="22"/>
  <c r="I145" i="22" s="1"/>
  <c r="H146" i="22"/>
  <c r="I146" i="22" s="1"/>
  <c r="H147" i="22"/>
  <c r="I147" i="22" s="1"/>
  <c r="H149" i="22"/>
  <c r="I149" i="22" s="1"/>
  <c r="H150" i="22"/>
  <c r="I150" i="22" s="1"/>
  <c r="H153" i="22"/>
  <c r="I153" i="22" s="1"/>
  <c r="H154" i="22"/>
  <c r="I154" i="22" s="1"/>
  <c r="H155" i="22"/>
  <c r="I155" i="22" s="1"/>
  <c r="H156" i="22"/>
  <c r="I156" i="22" s="1"/>
  <c r="H157" i="22"/>
  <c r="I157" i="22" s="1"/>
  <c r="H158" i="22"/>
  <c r="I158" i="22" s="1"/>
  <c r="H159" i="22"/>
  <c r="I159" i="22" s="1"/>
  <c r="H161" i="22"/>
  <c r="I161" i="22" s="1"/>
  <c r="H162" i="22"/>
  <c r="I162" i="22" s="1"/>
  <c r="H164" i="22"/>
  <c r="I164" i="22" s="1"/>
  <c r="H167" i="22"/>
  <c r="I167" i="22" s="1"/>
  <c r="H168" i="22"/>
  <c r="I168" i="22" s="1"/>
  <c r="H169" i="22"/>
  <c r="I169" i="22" s="1"/>
  <c r="H170" i="22"/>
  <c r="I170" i="22" s="1"/>
  <c r="H171" i="22"/>
  <c r="I171" i="22" s="1"/>
  <c r="H172" i="22"/>
  <c r="I172" i="22" s="1"/>
  <c r="H174" i="22"/>
  <c r="I174" i="22" s="1"/>
  <c r="H175" i="22"/>
  <c r="I175" i="22" s="1"/>
  <c r="H176" i="22"/>
  <c r="I176" i="22" s="1"/>
  <c r="H177" i="22"/>
  <c r="I177" i="22" s="1"/>
  <c r="H178" i="22"/>
  <c r="I178" i="22" s="1"/>
  <c r="H180" i="22"/>
  <c r="I180" i="22" s="1"/>
  <c r="H182" i="22"/>
  <c r="H183" i="22"/>
  <c r="I183" i="22" s="1"/>
  <c r="H186" i="22"/>
  <c r="I186" i="22" s="1"/>
  <c r="H187" i="22"/>
  <c r="I187" i="22" s="1"/>
  <c r="H189" i="22"/>
  <c r="I189" i="22" s="1"/>
  <c r="H190" i="22"/>
  <c r="I190" i="22" s="1"/>
  <c r="H191" i="22"/>
  <c r="I191" i="22" s="1"/>
  <c r="H192" i="22"/>
  <c r="I192" i="22" s="1"/>
  <c r="H193" i="22"/>
  <c r="I193" i="22" s="1"/>
  <c r="H194" i="22"/>
  <c r="I194" i="22" s="1"/>
  <c r="H195" i="22"/>
  <c r="I195" i="22" s="1"/>
  <c r="H197" i="22"/>
  <c r="I197" i="22" s="1"/>
  <c r="H198" i="22"/>
  <c r="I198" i="22" s="1"/>
  <c r="H201" i="22"/>
  <c r="I201" i="22" s="1"/>
  <c r="H202" i="22"/>
  <c r="I202" i="22" s="1"/>
  <c r="H203" i="22"/>
  <c r="I203" i="22" s="1"/>
  <c r="H205" i="22"/>
  <c r="I205" i="22" s="1"/>
  <c r="H206" i="22"/>
  <c r="I206" i="22" s="1"/>
  <c r="H207" i="22"/>
  <c r="I207" i="22" s="1"/>
  <c r="H208" i="22"/>
  <c r="I208" i="22" s="1"/>
  <c r="H210" i="22"/>
  <c r="I210" i="22" s="1"/>
  <c r="H213" i="22"/>
  <c r="I213" i="22" s="1"/>
  <c r="H215" i="22"/>
  <c r="I215" i="22" s="1"/>
  <c r="H216" i="22"/>
  <c r="I216" i="22" s="1"/>
  <c r="H218" i="22"/>
  <c r="I218" i="22" s="1"/>
  <c r="H219" i="22"/>
  <c r="I219" i="22" s="1"/>
  <c r="H221" i="22"/>
  <c r="I221" i="22" s="1"/>
  <c r="I220" i="22" s="1"/>
  <c r="H224" i="22"/>
  <c r="I224" i="22" s="1"/>
  <c r="I223" i="22" s="1"/>
  <c r="H226" i="22"/>
  <c r="I226" i="22" s="1"/>
  <c r="I225" i="22" s="1"/>
  <c r="H227" i="22"/>
  <c r="I227" i="22" s="1"/>
  <c r="H228" i="22"/>
  <c r="I228" i="22" s="1"/>
  <c r="H229" i="22"/>
  <c r="I229" i="22" s="1"/>
  <c r="H230" i="22"/>
  <c r="I230" i="22" s="1"/>
  <c r="H231" i="22"/>
  <c r="I231" i="22" s="1"/>
  <c r="H234" i="22"/>
  <c r="I234" i="22" s="1"/>
  <c r="I233" i="22" s="1"/>
  <c r="I232" i="22" s="1"/>
  <c r="H235" i="22"/>
  <c r="I235" i="22" s="1"/>
  <c r="H236" i="22"/>
  <c r="I236" i="22" s="1"/>
  <c r="H239" i="22"/>
  <c r="I239" i="22" s="1"/>
  <c r="I238" i="22" s="1"/>
  <c r="H240" i="22"/>
  <c r="I240" i="22" s="1"/>
  <c r="H241" i="22"/>
  <c r="I241" i="22" s="1"/>
  <c r="H243" i="22"/>
  <c r="I243" i="22" s="1"/>
  <c r="I242" i="22" s="1"/>
  <c r="H244" i="22"/>
  <c r="I244" i="22" s="1"/>
  <c r="H245" i="22"/>
  <c r="I245" i="22" s="1"/>
  <c r="H247" i="22"/>
  <c r="I247" i="22" s="1"/>
  <c r="I246" i="22" s="1"/>
  <c r="H248" i="22"/>
  <c r="I248" i="22" s="1"/>
  <c r="H249" i="22"/>
  <c r="I249" i="22" s="1"/>
  <c r="H250" i="22"/>
  <c r="I250" i="22" s="1"/>
  <c r="H252" i="22"/>
  <c r="I252" i="22" s="1"/>
  <c r="I251" i="22" s="1"/>
  <c r="H13" i="22"/>
  <c r="I13" i="22" s="1"/>
  <c r="D13" i="33"/>
  <c r="H124" i="22" l="1"/>
  <c r="H225" i="22"/>
  <c r="H220" i="22"/>
  <c r="H251" i="22"/>
  <c r="E11" i="22"/>
  <c r="E130" i="22"/>
  <c r="H233" i="22"/>
  <c r="H232" i="22" s="1"/>
  <c r="H242" i="22"/>
  <c r="H223" i="22"/>
  <c r="H222" i="22" s="1"/>
  <c r="H246" i="22"/>
  <c r="H238" i="22"/>
  <c r="H237" i="22" s="1"/>
  <c r="I237" i="22"/>
  <c r="I222" i="22"/>
  <c r="H88" i="22"/>
  <c r="H212" i="22"/>
  <c r="I196" i="22"/>
  <c r="I204" i="22"/>
  <c r="I163" i="22"/>
  <c r="I185" i="22"/>
  <c r="H196" i="22"/>
  <c r="H204" i="22"/>
  <c r="I214" i="22"/>
  <c r="H76" i="22"/>
  <c r="H100" i="22"/>
  <c r="H185" i="22"/>
  <c r="H214" i="22"/>
  <c r="I200" i="22"/>
  <c r="I209" i="22"/>
  <c r="E53" i="22"/>
  <c r="H173" i="22"/>
  <c r="H200" i="22"/>
  <c r="H199" i="22" s="1"/>
  <c r="H209" i="22"/>
  <c r="I217" i="22"/>
  <c r="I188" i="22"/>
  <c r="H217" i="22"/>
  <c r="H22" i="22"/>
  <c r="I88" i="22"/>
  <c r="H188" i="22"/>
  <c r="I212" i="22"/>
  <c r="E184" i="22"/>
  <c r="I48" i="22"/>
  <c r="H12" i="22"/>
  <c r="H11" i="22" s="1"/>
  <c r="I29" i="22"/>
  <c r="I57" i="22"/>
  <c r="I81" i="22"/>
  <c r="I102" i="22"/>
  <c r="I126" i="22"/>
  <c r="H137" i="22"/>
  <c r="H163" i="22"/>
  <c r="I179" i="22"/>
  <c r="H148" i="22"/>
  <c r="H29" i="22"/>
  <c r="I51" i="22"/>
  <c r="H57" i="22"/>
  <c r="I73" i="22"/>
  <c r="H81" i="22"/>
  <c r="H102" i="22"/>
  <c r="I117" i="22"/>
  <c r="H126" i="22"/>
  <c r="I152" i="22"/>
  <c r="H179" i="22"/>
  <c r="I20" i="22"/>
  <c r="H51" i="22"/>
  <c r="H73" i="22"/>
  <c r="I93" i="22"/>
  <c r="H117" i="22"/>
  <c r="H116" i="22" s="1"/>
  <c r="I144" i="22"/>
  <c r="H152" i="22"/>
  <c r="I166" i="22"/>
  <c r="I137" i="22"/>
  <c r="H20" i="22"/>
  <c r="I36" i="22"/>
  <c r="I64" i="22"/>
  <c r="I84" i="22"/>
  <c r="H93" i="22"/>
  <c r="I131" i="22"/>
  <c r="H144" i="22"/>
  <c r="E151" i="22"/>
  <c r="H166" i="22"/>
  <c r="I181" i="22"/>
  <c r="H36" i="22"/>
  <c r="I54" i="22"/>
  <c r="H64" i="22"/>
  <c r="H84" i="22"/>
  <c r="I105" i="22"/>
  <c r="I104" i="22" s="1"/>
  <c r="H131" i="22"/>
  <c r="I160" i="22"/>
  <c r="E165" i="22"/>
  <c r="H181" i="22"/>
  <c r="I12" i="22"/>
  <c r="H48" i="22"/>
  <c r="H70" i="22"/>
  <c r="I22" i="22"/>
  <c r="H54" i="22"/>
  <c r="I76" i="22"/>
  <c r="I100" i="22"/>
  <c r="H105" i="22"/>
  <c r="H104" i="22" s="1"/>
  <c r="I124" i="22"/>
  <c r="I148" i="22"/>
  <c r="H160" i="22"/>
  <c r="I173" i="22"/>
  <c r="E116" i="22"/>
  <c r="E87" i="22"/>
  <c r="E72" i="22"/>
  <c r="E28" i="22"/>
  <c r="I130" i="22" l="1"/>
  <c r="I87" i="22"/>
  <c r="H87" i="22"/>
  <c r="I151" i="22"/>
  <c r="H165" i="22"/>
  <c r="H28" i="22"/>
  <c r="I53" i="22"/>
  <c r="I199" i="22"/>
  <c r="I184" i="22"/>
  <c r="H151" i="22"/>
  <c r="H184" i="22"/>
  <c r="H53" i="22"/>
  <c r="H130" i="22"/>
  <c r="I72" i="22"/>
  <c r="I11" i="22"/>
  <c r="I28" i="22"/>
  <c r="I116" i="22"/>
  <c r="I165" i="22"/>
  <c r="H72" i="22"/>
  <c r="E287" i="12" l="1"/>
  <c r="E283" i="12"/>
  <c r="E276" i="12"/>
  <c r="E270" i="12"/>
  <c r="E269" i="12" s="1"/>
  <c r="E261" i="12"/>
  <c r="E255" i="12"/>
  <c r="E250" i="12"/>
  <c r="E244" i="12"/>
  <c r="E237" i="12"/>
  <c r="E231" i="12"/>
  <c r="E227" i="12"/>
  <c r="E223" i="12"/>
  <c r="E218" i="12"/>
  <c r="E207" i="12"/>
  <c r="E204" i="12"/>
  <c r="E200" i="12"/>
  <c r="E197" i="12"/>
  <c r="E191" i="12"/>
  <c r="E185" i="12"/>
  <c r="E180" i="12"/>
  <c r="E174" i="12"/>
  <c r="E162" i="12"/>
  <c r="E156" i="12"/>
  <c r="E151" i="12"/>
  <c r="E141" i="12"/>
  <c r="E135" i="12"/>
  <c r="E129" i="12"/>
  <c r="E126" i="12"/>
  <c r="E119" i="12"/>
  <c r="E116" i="12"/>
  <c r="B116" i="12"/>
  <c r="E105" i="12"/>
  <c r="E104" i="12" s="1"/>
  <c r="E100" i="12"/>
  <c r="E97" i="12"/>
  <c r="E88" i="12"/>
  <c r="E84" i="12"/>
  <c r="E80" i="12"/>
  <c r="E77" i="12"/>
  <c r="E75" i="12"/>
  <c r="E73" i="12"/>
  <c r="E67" i="12"/>
  <c r="E66" i="12"/>
  <c r="E63" i="12"/>
  <c r="E58" i="12"/>
  <c r="E56" i="12"/>
  <c r="E50" i="12"/>
  <c r="E39" i="12"/>
  <c r="E31" i="12"/>
  <c r="E22" i="12"/>
  <c r="E19" i="12"/>
  <c r="E12" i="12"/>
  <c r="H14" i="12"/>
  <c r="I14" i="12" s="1"/>
  <c r="H15" i="12"/>
  <c r="I15" i="12" s="1"/>
  <c r="H16" i="12"/>
  <c r="I16" i="12" s="1"/>
  <c r="H17" i="12"/>
  <c r="I17" i="12" s="1"/>
  <c r="H18" i="12"/>
  <c r="I18" i="12" s="1"/>
  <c r="H20" i="12"/>
  <c r="H19" i="12" s="1"/>
  <c r="H21" i="12"/>
  <c r="I21" i="12" s="1"/>
  <c r="H23" i="12"/>
  <c r="I23" i="12" s="1"/>
  <c r="H24" i="12"/>
  <c r="I24" i="12" s="1"/>
  <c r="H25" i="12"/>
  <c r="I25" i="12" s="1"/>
  <c r="H26" i="12"/>
  <c r="I26" i="12" s="1"/>
  <c r="H27" i="12"/>
  <c r="I27" i="12" s="1"/>
  <c r="H28" i="12"/>
  <c r="I28" i="12" s="1"/>
  <c r="H29" i="12"/>
  <c r="I29" i="12" s="1"/>
  <c r="H32" i="12"/>
  <c r="H33" i="12"/>
  <c r="I33" i="12" s="1"/>
  <c r="H34" i="12"/>
  <c r="I34" i="12" s="1"/>
  <c r="H35" i="12"/>
  <c r="I35" i="12" s="1"/>
  <c r="H36" i="12"/>
  <c r="I36" i="12"/>
  <c r="H37" i="12"/>
  <c r="I37" i="12" s="1"/>
  <c r="H38" i="12"/>
  <c r="I38" i="12" s="1"/>
  <c r="H40" i="12"/>
  <c r="I40" i="12" s="1"/>
  <c r="H41" i="12"/>
  <c r="I41" i="12" s="1"/>
  <c r="H42" i="12"/>
  <c r="I42" i="12" s="1"/>
  <c r="H43" i="12"/>
  <c r="I43" i="12" s="1"/>
  <c r="H44" i="12"/>
  <c r="I44" i="12" s="1"/>
  <c r="H45" i="12"/>
  <c r="I45" i="12" s="1"/>
  <c r="H46" i="12"/>
  <c r="I46" i="12" s="1"/>
  <c r="H47" i="12"/>
  <c r="I47" i="12" s="1"/>
  <c r="H48" i="12"/>
  <c r="I48" i="12" s="1"/>
  <c r="H49" i="12"/>
  <c r="I49" i="12" s="1"/>
  <c r="H51" i="12"/>
  <c r="I51" i="12" s="1"/>
  <c r="H52" i="12"/>
  <c r="I52" i="12" s="1"/>
  <c r="H53" i="12"/>
  <c r="I53" i="12" s="1"/>
  <c r="H54" i="12"/>
  <c r="I54" i="12" s="1"/>
  <c r="H57" i="12"/>
  <c r="I57" i="12" s="1"/>
  <c r="I56" i="12" s="1"/>
  <c r="H59" i="12"/>
  <c r="I59" i="12" s="1"/>
  <c r="H60" i="12"/>
  <c r="I60" i="12" s="1"/>
  <c r="H61" i="12"/>
  <c r="I61" i="12" s="1"/>
  <c r="H62" i="12"/>
  <c r="I62" i="12" s="1"/>
  <c r="H64" i="12"/>
  <c r="I64" i="12" s="1"/>
  <c r="I63" i="12" s="1"/>
  <c r="H65" i="12"/>
  <c r="I65" i="12" s="1"/>
  <c r="H68" i="12"/>
  <c r="I68" i="12" s="1"/>
  <c r="H69" i="12"/>
  <c r="I69" i="12" s="1"/>
  <c r="H70" i="12"/>
  <c r="I70" i="12" s="1"/>
  <c r="H71" i="12"/>
  <c r="I71" i="12" s="1"/>
  <c r="H74" i="12"/>
  <c r="I74" i="12" s="1"/>
  <c r="I73" i="12" s="1"/>
  <c r="H76" i="12"/>
  <c r="I76" i="12" s="1"/>
  <c r="I75" i="12" s="1"/>
  <c r="H78" i="12"/>
  <c r="I78" i="12" s="1"/>
  <c r="I77" i="12" s="1"/>
  <c r="H79" i="12"/>
  <c r="I79" i="12" s="1"/>
  <c r="H81" i="12"/>
  <c r="I81" i="12" s="1"/>
  <c r="I80" i="12" s="1"/>
  <c r="H82" i="12"/>
  <c r="I82" i="12" s="1"/>
  <c r="H85" i="12"/>
  <c r="I85" i="12" s="1"/>
  <c r="H86" i="12"/>
  <c r="I86" i="12" s="1"/>
  <c r="H87" i="12"/>
  <c r="I87" i="12" s="1"/>
  <c r="H89" i="12"/>
  <c r="I89" i="12" s="1"/>
  <c r="H90" i="12"/>
  <c r="I90" i="12" s="1"/>
  <c r="H91" i="12"/>
  <c r="I91" i="12" s="1"/>
  <c r="H92" i="12"/>
  <c r="I92" i="12" s="1"/>
  <c r="H93" i="12"/>
  <c r="I93" i="12" s="1"/>
  <c r="H94" i="12"/>
  <c r="I94" i="12" s="1"/>
  <c r="H95" i="12"/>
  <c r="I95" i="12" s="1"/>
  <c r="H96" i="12"/>
  <c r="I96" i="12" s="1"/>
  <c r="H98" i="12"/>
  <c r="I98" i="12" s="1"/>
  <c r="H99" i="12"/>
  <c r="I99" i="12" s="1"/>
  <c r="H101" i="12"/>
  <c r="I101" i="12" s="1"/>
  <c r="H102" i="12"/>
  <c r="I102" i="12" s="1"/>
  <c r="H103" i="12"/>
  <c r="I103" i="12" s="1"/>
  <c r="H106" i="12"/>
  <c r="I106" i="12" s="1"/>
  <c r="H107" i="12"/>
  <c r="I107" i="12" s="1"/>
  <c r="H108" i="12"/>
  <c r="H109" i="12"/>
  <c r="I109" i="12" s="1"/>
  <c r="H110" i="12"/>
  <c r="I110" i="12" s="1"/>
  <c r="H111" i="12"/>
  <c r="I111" i="12" s="1"/>
  <c r="H112" i="12"/>
  <c r="I112" i="12" s="1"/>
  <c r="H113" i="12"/>
  <c r="I113" i="12" s="1"/>
  <c r="H114" i="12"/>
  <c r="I114" i="12" s="1"/>
  <c r="H115" i="12"/>
  <c r="I115" i="12" s="1"/>
  <c r="H117" i="12"/>
  <c r="I117" i="12" s="1"/>
  <c r="I116" i="12" s="1"/>
  <c r="H120" i="12"/>
  <c r="I120" i="12" s="1"/>
  <c r="H121" i="12"/>
  <c r="I121" i="12" s="1"/>
  <c r="H122" i="12"/>
  <c r="I122" i="12" s="1"/>
  <c r="H123" i="12"/>
  <c r="I123" i="12" s="1"/>
  <c r="H124" i="12"/>
  <c r="I124" i="12" s="1"/>
  <c r="H125" i="12"/>
  <c r="I125" i="12" s="1"/>
  <c r="H127" i="12"/>
  <c r="I127" i="12" s="1"/>
  <c r="H128" i="12"/>
  <c r="I128" i="12" s="1"/>
  <c r="H130" i="12"/>
  <c r="I130" i="12" s="1"/>
  <c r="H131" i="12"/>
  <c r="I131" i="12" s="1"/>
  <c r="H132" i="12"/>
  <c r="I132" i="12" s="1"/>
  <c r="H133" i="12"/>
  <c r="I133" i="12" s="1"/>
  <c r="H136" i="12"/>
  <c r="H137" i="12"/>
  <c r="I137" i="12" s="1"/>
  <c r="H138" i="12"/>
  <c r="I138" i="12" s="1"/>
  <c r="H139" i="12"/>
  <c r="I139" i="12" s="1"/>
  <c r="H140" i="12"/>
  <c r="I140" i="12" s="1"/>
  <c r="H142" i="12"/>
  <c r="I142" i="12" s="1"/>
  <c r="H143" i="12"/>
  <c r="I143" i="12" s="1"/>
  <c r="H144" i="12"/>
  <c r="I144" i="12" s="1"/>
  <c r="H145" i="12"/>
  <c r="I145" i="12" s="1"/>
  <c r="H146" i="12"/>
  <c r="I146" i="12" s="1"/>
  <c r="H147" i="12"/>
  <c r="I147" i="12" s="1"/>
  <c r="H148" i="12"/>
  <c r="I148" i="12" s="1"/>
  <c r="H149" i="12"/>
  <c r="I149" i="12" s="1"/>
  <c r="H150" i="12"/>
  <c r="I150" i="12" s="1"/>
  <c r="H152" i="12"/>
  <c r="I152" i="12" s="1"/>
  <c r="H153" i="12"/>
  <c r="I153" i="12" s="1"/>
  <c r="H154" i="12"/>
  <c r="I154" i="12" s="1"/>
  <c r="H155" i="12"/>
  <c r="I155" i="12" s="1"/>
  <c r="H157" i="12"/>
  <c r="I157" i="12" s="1"/>
  <c r="H158" i="12"/>
  <c r="I158" i="12" s="1"/>
  <c r="H159" i="12"/>
  <c r="I159" i="12" s="1"/>
  <c r="H160" i="12"/>
  <c r="I160" i="12" s="1"/>
  <c r="H163" i="12"/>
  <c r="I163" i="12" s="1"/>
  <c r="H164" i="12"/>
  <c r="I164" i="12" s="1"/>
  <c r="H165" i="12"/>
  <c r="I165" i="12" s="1"/>
  <c r="H166" i="12"/>
  <c r="I166" i="12" s="1"/>
  <c r="H167" i="12"/>
  <c r="I167" i="12" s="1"/>
  <c r="H168" i="12"/>
  <c r="I168" i="12" s="1"/>
  <c r="H169" i="12"/>
  <c r="I169" i="12" s="1"/>
  <c r="H170" i="12"/>
  <c r="I170" i="12" s="1"/>
  <c r="H171" i="12"/>
  <c r="I171" i="12" s="1"/>
  <c r="H172" i="12"/>
  <c r="I172" i="12" s="1"/>
  <c r="H173" i="12"/>
  <c r="I173" i="12" s="1"/>
  <c r="H175" i="12"/>
  <c r="I175" i="12" s="1"/>
  <c r="H176" i="12"/>
  <c r="I176" i="12" s="1"/>
  <c r="H177" i="12"/>
  <c r="I177" i="12" s="1"/>
  <c r="H178" i="12"/>
  <c r="I178" i="12" s="1"/>
  <c r="H179" i="12"/>
  <c r="I179" i="12" s="1"/>
  <c r="H181" i="12"/>
  <c r="I181" i="12" s="1"/>
  <c r="H182" i="12"/>
  <c r="I182" i="12" s="1"/>
  <c r="H183" i="12"/>
  <c r="I183" i="12" s="1"/>
  <c r="H186" i="12"/>
  <c r="I186" i="12" s="1"/>
  <c r="H187" i="12"/>
  <c r="I187" i="12" s="1"/>
  <c r="H188" i="12"/>
  <c r="I188" i="12" s="1"/>
  <c r="H189" i="12"/>
  <c r="I189" i="12" s="1"/>
  <c r="H190" i="12"/>
  <c r="I190" i="12" s="1"/>
  <c r="H192" i="12"/>
  <c r="H193" i="12"/>
  <c r="I193" i="12" s="1"/>
  <c r="H194" i="12"/>
  <c r="I194" i="12" s="1"/>
  <c r="H195" i="12"/>
  <c r="I195" i="12" s="1"/>
  <c r="H196" i="12"/>
  <c r="I196" i="12" s="1"/>
  <c r="H198" i="12"/>
  <c r="I198" i="12" s="1"/>
  <c r="H199" i="12"/>
  <c r="I199" i="12" s="1"/>
  <c r="H201" i="12"/>
  <c r="I201" i="12" s="1"/>
  <c r="H202" i="12"/>
  <c r="I202" i="12" s="1"/>
  <c r="H205" i="12"/>
  <c r="I205" i="12" s="1"/>
  <c r="H206" i="12"/>
  <c r="I206" i="12" s="1"/>
  <c r="H208" i="12"/>
  <c r="I208" i="12" s="1"/>
  <c r="H209" i="12"/>
  <c r="I209" i="12" s="1"/>
  <c r="H210" i="12"/>
  <c r="I210" i="12" s="1"/>
  <c r="H211" i="12"/>
  <c r="I211" i="12" s="1"/>
  <c r="H212" i="12"/>
  <c r="I212" i="12" s="1"/>
  <c r="H213" i="12"/>
  <c r="I213" i="12" s="1"/>
  <c r="H214" i="12"/>
  <c r="I214" i="12" s="1"/>
  <c r="H215" i="12"/>
  <c r="I215" i="12" s="1"/>
  <c r="H216" i="12"/>
  <c r="I216" i="12" s="1"/>
  <c r="H217" i="12"/>
  <c r="I217" i="12" s="1"/>
  <c r="H219" i="12"/>
  <c r="I219" i="12" s="1"/>
  <c r="H220" i="12"/>
  <c r="I220" i="12" s="1"/>
  <c r="H221" i="12"/>
  <c r="I221" i="12" s="1"/>
  <c r="H222" i="12"/>
  <c r="I222" i="12" s="1"/>
  <c r="H224" i="12"/>
  <c r="I224" i="12" s="1"/>
  <c r="I223" i="12" s="1"/>
  <c r="H225" i="12"/>
  <c r="I225" i="12" s="1"/>
  <c r="H228" i="12"/>
  <c r="I228" i="12" s="1"/>
  <c r="H229" i="12"/>
  <c r="I229" i="12" s="1"/>
  <c r="H230" i="12"/>
  <c r="I230" i="12" s="1"/>
  <c r="H232" i="12"/>
  <c r="I232" i="12" s="1"/>
  <c r="H233" i="12"/>
  <c r="I233" i="12" s="1"/>
  <c r="H234" i="12"/>
  <c r="I234" i="12" s="1"/>
  <c r="H235" i="12"/>
  <c r="I235" i="12" s="1"/>
  <c r="H236" i="12"/>
  <c r="I236" i="12" s="1"/>
  <c r="H238" i="12"/>
  <c r="I238" i="12" s="1"/>
  <c r="H239" i="12"/>
  <c r="I239" i="12" s="1"/>
  <c r="H240" i="12"/>
  <c r="I240" i="12" s="1"/>
  <c r="H241" i="12"/>
  <c r="I241" i="12" s="1"/>
  <c r="H242" i="12"/>
  <c r="I242" i="12" s="1"/>
  <c r="H245" i="12"/>
  <c r="I245" i="12" s="1"/>
  <c r="H246" i="12"/>
  <c r="I246" i="12" s="1"/>
  <c r="H247" i="12"/>
  <c r="I247" i="12" s="1"/>
  <c r="H248" i="12"/>
  <c r="I248" i="12" s="1"/>
  <c r="H249" i="12"/>
  <c r="I249" i="12" s="1"/>
  <c r="H251" i="12"/>
  <c r="H250" i="12" s="1"/>
  <c r="I251" i="12"/>
  <c r="I250" i="12" s="1"/>
  <c r="H252" i="12"/>
  <c r="I252" i="12" s="1"/>
  <c r="H253" i="12"/>
  <c r="I253" i="12" s="1"/>
  <c r="H256" i="12"/>
  <c r="I256" i="12" s="1"/>
  <c r="H257" i="12"/>
  <c r="I257" i="12" s="1"/>
  <c r="H258" i="12"/>
  <c r="I258" i="12" s="1"/>
  <c r="H259" i="12"/>
  <c r="I259" i="12" s="1"/>
  <c r="H260" i="12"/>
  <c r="I260" i="12" s="1"/>
  <c r="H262" i="12"/>
  <c r="I262" i="12" s="1"/>
  <c r="H263" i="12"/>
  <c r="I263" i="12" s="1"/>
  <c r="H264" i="12"/>
  <c r="I264" i="12" s="1"/>
  <c r="H265" i="12"/>
  <c r="I265" i="12" s="1"/>
  <c r="H266" i="12"/>
  <c r="I266" i="12" s="1"/>
  <c r="H267" i="12"/>
  <c r="I267" i="12" s="1"/>
  <c r="H268" i="12"/>
  <c r="I268" i="12" s="1"/>
  <c r="H271" i="12"/>
  <c r="I271" i="12" s="1"/>
  <c r="H272" i="12"/>
  <c r="I272" i="12" s="1"/>
  <c r="H273" i="12"/>
  <c r="I273" i="12" s="1"/>
  <c r="H274" i="12"/>
  <c r="I274" i="12" s="1"/>
  <c r="H277" i="12"/>
  <c r="I277" i="12" s="1"/>
  <c r="H278" i="12"/>
  <c r="I278" i="12" s="1"/>
  <c r="H279" i="12"/>
  <c r="I279" i="12" s="1"/>
  <c r="H280" i="12"/>
  <c r="I280" i="12" s="1"/>
  <c r="H281" i="12"/>
  <c r="I281" i="12" s="1"/>
  <c r="H282" i="12"/>
  <c r="I282" i="12" s="1"/>
  <c r="H284" i="12"/>
  <c r="I284" i="12" s="1"/>
  <c r="H285" i="12"/>
  <c r="I285" i="12" s="1"/>
  <c r="I283" i="12" s="1"/>
  <c r="H286" i="12"/>
  <c r="I286" i="12" s="1"/>
  <c r="H288" i="12"/>
  <c r="H289" i="12"/>
  <c r="I289" i="12" s="1"/>
  <c r="H290" i="12"/>
  <c r="I290" i="12" s="1"/>
  <c r="H291" i="12"/>
  <c r="I291" i="12" s="1"/>
  <c r="H13" i="12"/>
  <c r="C13" i="33"/>
  <c r="C287" i="6"/>
  <c r="B284" i="6"/>
  <c r="E284" i="6"/>
  <c r="H287" i="6"/>
  <c r="I287" i="6" s="1"/>
  <c r="E288" i="6"/>
  <c r="E279" i="6"/>
  <c r="E274" i="6"/>
  <c r="E269" i="6"/>
  <c r="E268" i="6" s="1"/>
  <c r="E260" i="6"/>
  <c r="E255" i="6"/>
  <c r="E254" i="6" s="1"/>
  <c r="E252" i="6"/>
  <c r="E248" i="6"/>
  <c r="E241" i="6"/>
  <c r="E237" i="6"/>
  <c r="E233" i="6"/>
  <c r="E229" i="6"/>
  <c r="E226" i="6"/>
  <c r="E222" i="6"/>
  <c r="E212" i="6"/>
  <c r="E208" i="6"/>
  <c r="E205" i="6"/>
  <c r="E201" i="6"/>
  <c r="E197" i="6"/>
  <c r="E192" i="6"/>
  <c r="E191" i="6" s="1"/>
  <c r="E187" i="6"/>
  <c r="E180" i="6"/>
  <c r="E167" i="6"/>
  <c r="E161" i="6"/>
  <c r="E157" i="6"/>
  <c r="E149" i="6"/>
  <c r="E146" i="6"/>
  <c r="E142" i="6"/>
  <c r="E139" i="6"/>
  <c r="E132" i="6"/>
  <c r="E131" i="6" s="1"/>
  <c r="E119" i="6"/>
  <c r="E129" i="6"/>
  <c r="B129" i="6"/>
  <c r="E115" i="6"/>
  <c r="E110" i="6"/>
  <c r="E103" i="6"/>
  <c r="E100" i="6"/>
  <c r="E95" i="6"/>
  <c r="E91" i="6"/>
  <c r="E87" i="6"/>
  <c r="E84" i="6"/>
  <c r="E81" i="6"/>
  <c r="E78" i="6"/>
  <c r="E67" i="6"/>
  <c r="E64" i="6"/>
  <c r="E60" i="6"/>
  <c r="E57" i="6"/>
  <c r="E54" i="6"/>
  <c r="E52" i="6"/>
  <c r="E49" i="6"/>
  <c r="E43" i="6"/>
  <c r="E31" i="6"/>
  <c r="E24" i="6"/>
  <c r="E23" i="6" s="1"/>
  <c r="E17" i="6"/>
  <c r="E15" i="6"/>
  <c r="E12" i="6"/>
  <c r="H14" i="6"/>
  <c r="H16" i="6"/>
  <c r="I16" i="6" s="1"/>
  <c r="H18" i="6"/>
  <c r="H19" i="6"/>
  <c r="I19" i="6" s="1"/>
  <c r="H20" i="6"/>
  <c r="I20" i="6" s="1"/>
  <c r="H21" i="6"/>
  <c r="I21" i="6" s="1"/>
  <c r="H22" i="6"/>
  <c r="I22" i="6" s="1"/>
  <c r="H25" i="6"/>
  <c r="I25" i="6" s="1"/>
  <c r="H26" i="6"/>
  <c r="I26" i="6" s="1"/>
  <c r="H27" i="6"/>
  <c r="I27" i="6" s="1"/>
  <c r="H28" i="6"/>
  <c r="I28" i="6"/>
  <c r="H29" i="6"/>
  <c r="I29" i="6" s="1"/>
  <c r="H30" i="6"/>
  <c r="I30" i="6" s="1"/>
  <c r="H32" i="6"/>
  <c r="I32" i="6" s="1"/>
  <c r="H33" i="6"/>
  <c r="I33" i="6" s="1"/>
  <c r="H34" i="6"/>
  <c r="I34" i="6" s="1"/>
  <c r="H35" i="6"/>
  <c r="I35" i="6" s="1"/>
  <c r="H36" i="6"/>
  <c r="I36" i="6" s="1"/>
  <c r="H37" i="6"/>
  <c r="I37" i="6" s="1"/>
  <c r="H38" i="6"/>
  <c r="I38" i="6" s="1"/>
  <c r="H39" i="6"/>
  <c r="I39" i="6" s="1"/>
  <c r="H40" i="6"/>
  <c r="I40" i="6" s="1"/>
  <c r="H41" i="6"/>
  <c r="I41" i="6" s="1"/>
  <c r="H42" i="6"/>
  <c r="I42" i="6" s="1"/>
  <c r="H44" i="6"/>
  <c r="I44" i="6" s="1"/>
  <c r="H45" i="6"/>
  <c r="I45" i="6" s="1"/>
  <c r="H46" i="6"/>
  <c r="I46" i="6" s="1"/>
  <c r="H47" i="6"/>
  <c r="I47" i="6" s="1"/>
  <c r="H48" i="6"/>
  <c r="I48" i="6" s="1"/>
  <c r="H50" i="6"/>
  <c r="I50" i="6" s="1"/>
  <c r="I49" i="6" s="1"/>
  <c r="H53" i="6"/>
  <c r="H52" i="6" s="1"/>
  <c r="H55" i="6"/>
  <c r="I55" i="6" s="1"/>
  <c r="H56" i="6"/>
  <c r="I56" i="6" s="1"/>
  <c r="H58" i="6"/>
  <c r="H59" i="6"/>
  <c r="I59" i="6" s="1"/>
  <c r="H61" i="6"/>
  <c r="H60" i="6" s="1"/>
  <c r="H62" i="6"/>
  <c r="I62" i="6" s="1"/>
  <c r="H65" i="6"/>
  <c r="I65" i="6" s="1"/>
  <c r="I64" i="6" s="1"/>
  <c r="H66" i="6"/>
  <c r="I66" i="6" s="1"/>
  <c r="H68" i="6"/>
  <c r="I68" i="6" s="1"/>
  <c r="H69" i="6"/>
  <c r="I69" i="6" s="1"/>
  <c r="H70" i="6"/>
  <c r="I70" i="6" s="1"/>
  <c r="H71" i="6"/>
  <c r="I71" i="6" s="1"/>
  <c r="H72" i="6"/>
  <c r="I72" i="6" s="1"/>
  <c r="H73" i="6"/>
  <c r="I73" i="6" s="1"/>
  <c r="H74" i="6"/>
  <c r="I74" i="6" s="1"/>
  <c r="H75" i="6"/>
  <c r="I75" i="6" s="1"/>
  <c r="H76" i="6"/>
  <c r="I76" i="6" s="1"/>
  <c r="H77" i="6"/>
  <c r="I77" i="6" s="1"/>
  <c r="H79" i="6"/>
  <c r="I79" i="6" s="1"/>
  <c r="H80" i="6"/>
  <c r="I80" i="6" s="1"/>
  <c r="H82" i="6"/>
  <c r="I82" i="6" s="1"/>
  <c r="I81" i="6" s="1"/>
  <c r="H85" i="6"/>
  <c r="H86" i="6"/>
  <c r="I86" i="6" s="1"/>
  <c r="H88" i="6"/>
  <c r="I88" i="6" s="1"/>
  <c r="H89" i="6"/>
  <c r="I89" i="6" s="1"/>
  <c r="H90" i="6"/>
  <c r="I90" i="6" s="1"/>
  <c r="H92" i="6"/>
  <c r="H93" i="6"/>
  <c r="I93" i="6" s="1"/>
  <c r="H94" i="6"/>
  <c r="I94" i="6" s="1"/>
  <c r="H96" i="6"/>
  <c r="H95" i="6" s="1"/>
  <c r="H97" i="6"/>
  <c r="I97" i="6" s="1"/>
  <c r="H98" i="6"/>
  <c r="I98" i="6" s="1"/>
  <c r="H101" i="6"/>
  <c r="I101" i="6" s="1"/>
  <c r="H102" i="6"/>
  <c r="I102" i="6" s="1"/>
  <c r="H104" i="6"/>
  <c r="I104" i="6" s="1"/>
  <c r="H105" i="6"/>
  <c r="I105" i="6" s="1"/>
  <c r="H106" i="6"/>
  <c r="I106" i="6" s="1"/>
  <c r="H107" i="6"/>
  <c r="I107" i="6" s="1"/>
  <c r="H108" i="6"/>
  <c r="I108" i="6" s="1"/>
  <c r="H109" i="6"/>
  <c r="I109" i="6" s="1"/>
  <c r="H111" i="6"/>
  <c r="I111" i="6" s="1"/>
  <c r="H112" i="6"/>
  <c r="I112" i="6"/>
  <c r="H113" i="6"/>
  <c r="I113" i="6" s="1"/>
  <c r="H114" i="6"/>
  <c r="I114" i="6" s="1"/>
  <c r="H116" i="6"/>
  <c r="H115" i="6" s="1"/>
  <c r="H117" i="6"/>
  <c r="I117" i="6" s="1"/>
  <c r="H120" i="6"/>
  <c r="I120" i="6" s="1"/>
  <c r="H121" i="6"/>
  <c r="I121" i="6" s="1"/>
  <c r="H122" i="6"/>
  <c r="I122" i="6" s="1"/>
  <c r="H123" i="6"/>
  <c r="I123" i="6" s="1"/>
  <c r="H124" i="6"/>
  <c r="I124" i="6" s="1"/>
  <c r="H125" i="6"/>
  <c r="I125" i="6" s="1"/>
  <c r="H126" i="6"/>
  <c r="I126" i="6" s="1"/>
  <c r="H127" i="6"/>
  <c r="I127" i="6" s="1"/>
  <c r="H128" i="6"/>
  <c r="I128" i="6" s="1"/>
  <c r="H130" i="6"/>
  <c r="I130" i="6" s="1"/>
  <c r="I129" i="6" s="1"/>
  <c r="H133" i="6"/>
  <c r="H134" i="6"/>
  <c r="I134" i="6" s="1"/>
  <c r="H135" i="6"/>
  <c r="I135" i="6" s="1"/>
  <c r="H136" i="6"/>
  <c r="I136" i="6" s="1"/>
  <c r="H137" i="6"/>
  <c r="I137" i="6"/>
  <c r="H138" i="6"/>
  <c r="I138" i="6" s="1"/>
  <c r="H140" i="6"/>
  <c r="H141" i="6"/>
  <c r="I141" i="6" s="1"/>
  <c r="H143" i="6"/>
  <c r="I143" i="6" s="1"/>
  <c r="H144" i="6"/>
  <c r="I144" i="6" s="1"/>
  <c r="H147" i="6"/>
  <c r="H146" i="6" s="1"/>
  <c r="H148" i="6"/>
  <c r="I148" i="6" s="1"/>
  <c r="H150" i="6"/>
  <c r="I150" i="6" s="1"/>
  <c r="H151" i="6"/>
  <c r="I151" i="6" s="1"/>
  <c r="H152" i="6"/>
  <c r="I152" i="6" s="1"/>
  <c r="H153" i="6"/>
  <c r="I153" i="6" s="1"/>
  <c r="H154" i="6"/>
  <c r="I154" i="6" s="1"/>
  <c r="H155" i="6"/>
  <c r="I155" i="6" s="1"/>
  <c r="H156" i="6"/>
  <c r="I156" i="6" s="1"/>
  <c r="H158" i="6"/>
  <c r="I158" i="6" s="1"/>
  <c r="H159" i="6"/>
  <c r="I159" i="6" s="1"/>
  <c r="H160" i="6"/>
  <c r="I160" i="6" s="1"/>
  <c r="H162" i="6"/>
  <c r="I162" i="6" s="1"/>
  <c r="H163" i="6"/>
  <c r="I163" i="6" s="1"/>
  <c r="H164" i="6"/>
  <c r="I164" i="6" s="1"/>
  <c r="H165" i="6"/>
  <c r="I165" i="6" s="1"/>
  <c r="H168" i="6"/>
  <c r="I168" i="6" s="1"/>
  <c r="H169" i="6"/>
  <c r="I169" i="6" s="1"/>
  <c r="H170" i="6"/>
  <c r="I170" i="6" s="1"/>
  <c r="H171" i="6"/>
  <c r="I171" i="6" s="1"/>
  <c r="H172" i="6"/>
  <c r="I172" i="6" s="1"/>
  <c r="H173" i="6"/>
  <c r="I173" i="6" s="1"/>
  <c r="H174" i="6"/>
  <c r="I174" i="6" s="1"/>
  <c r="H175" i="6"/>
  <c r="I175" i="6" s="1"/>
  <c r="H176" i="6"/>
  <c r="I176" i="6" s="1"/>
  <c r="H177" i="6"/>
  <c r="I177" i="6" s="1"/>
  <c r="H178" i="6"/>
  <c r="I178" i="6" s="1"/>
  <c r="H179" i="6"/>
  <c r="I179" i="6" s="1"/>
  <c r="H181" i="6"/>
  <c r="H180" i="6" s="1"/>
  <c r="H182" i="6"/>
  <c r="I182" i="6" s="1"/>
  <c r="H183" i="6"/>
  <c r="I183" i="6" s="1"/>
  <c r="H184" i="6"/>
  <c r="I184" i="6" s="1"/>
  <c r="H185" i="6"/>
  <c r="I185" i="6"/>
  <c r="H186" i="6"/>
  <c r="I186" i="6" s="1"/>
  <c r="H188" i="6"/>
  <c r="I188" i="6"/>
  <c r="I187" i="6" s="1"/>
  <c r="H189" i="6"/>
  <c r="I189" i="6" s="1"/>
  <c r="H190" i="6"/>
  <c r="I190" i="6" s="1"/>
  <c r="H193" i="6"/>
  <c r="I193" i="6" s="1"/>
  <c r="H194" i="6"/>
  <c r="I194" i="6" s="1"/>
  <c r="H195" i="6"/>
  <c r="I195" i="6" s="1"/>
  <c r="H196" i="6"/>
  <c r="I196" i="6" s="1"/>
  <c r="H198" i="6"/>
  <c r="I198" i="6" s="1"/>
  <c r="H199" i="6"/>
  <c r="I199" i="6" s="1"/>
  <c r="H200" i="6"/>
  <c r="I200" i="6" s="1"/>
  <c r="H202" i="6"/>
  <c r="I202" i="6" s="1"/>
  <c r="H203" i="6"/>
  <c r="I203" i="6" s="1"/>
  <c r="H204" i="6"/>
  <c r="I204" i="6" s="1"/>
  <c r="H206" i="6"/>
  <c r="I206" i="6" s="1"/>
  <c r="I205" i="6" s="1"/>
  <c r="H209" i="6"/>
  <c r="I209" i="6" s="1"/>
  <c r="H210" i="6"/>
  <c r="I210" i="6" s="1"/>
  <c r="H211" i="6"/>
  <c r="I211" i="6" s="1"/>
  <c r="H213" i="6"/>
  <c r="I213" i="6" s="1"/>
  <c r="H214" i="6"/>
  <c r="I214" i="6" s="1"/>
  <c r="H215" i="6"/>
  <c r="I215" i="6" s="1"/>
  <c r="H216" i="6"/>
  <c r="I216" i="6" s="1"/>
  <c r="H217" i="6"/>
  <c r="I217" i="6" s="1"/>
  <c r="H218" i="6"/>
  <c r="I218" i="6" s="1"/>
  <c r="H219" i="6"/>
  <c r="I219" i="6" s="1"/>
  <c r="H220" i="6"/>
  <c r="I220" i="6" s="1"/>
  <c r="H221" i="6"/>
  <c r="I221" i="6" s="1"/>
  <c r="H223" i="6"/>
  <c r="H224" i="6"/>
  <c r="I224" i="6" s="1"/>
  <c r="H225" i="6"/>
  <c r="I225" i="6" s="1"/>
  <c r="H227" i="6"/>
  <c r="I227" i="6" s="1"/>
  <c r="I226" i="6" s="1"/>
  <c r="H230" i="6"/>
  <c r="I230" i="6" s="1"/>
  <c r="H231" i="6"/>
  <c r="I231" i="6" s="1"/>
  <c r="H232" i="6"/>
  <c r="I232" i="6" s="1"/>
  <c r="H234" i="6"/>
  <c r="I234" i="6" s="1"/>
  <c r="H235" i="6"/>
  <c r="I235" i="6" s="1"/>
  <c r="H236" i="6"/>
  <c r="I236" i="6" s="1"/>
  <c r="H238" i="6"/>
  <c r="I238" i="6" s="1"/>
  <c r="H239" i="6"/>
  <c r="I239" i="6" s="1"/>
  <c r="I237" i="6" s="1"/>
  <c r="H242" i="6"/>
  <c r="I242" i="6" s="1"/>
  <c r="H243" i="6"/>
  <c r="I243" i="6" s="1"/>
  <c r="H244" i="6"/>
  <c r="I244" i="6"/>
  <c r="H245" i="6"/>
  <c r="I245" i="6" s="1"/>
  <c r="H246" i="6"/>
  <c r="I246" i="6" s="1"/>
  <c r="H247" i="6"/>
  <c r="I247" i="6" s="1"/>
  <c r="H249" i="6"/>
  <c r="I249" i="6" s="1"/>
  <c r="H250" i="6"/>
  <c r="I250" i="6" s="1"/>
  <c r="H251" i="6"/>
  <c r="I251" i="6" s="1"/>
  <c r="H253" i="6"/>
  <c r="I253" i="6" s="1"/>
  <c r="I252" i="6" s="1"/>
  <c r="H256" i="6"/>
  <c r="H257" i="6"/>
  <c r="I257" i="6" s="1"/>
  <c r="H258" i="6"/>
  <c r="I258" i="6" s="1"/>
  <c r="H259" i="6"/>
  <c r="I259" i="6" s="1"/>
  <c r="H261" i="6"/>
  <c r="I261" i="6" s="1"/>
  <c r="H262" i="6"/>
  <c r="I262" i="6" s="1"/>
  <c r="H263" i="6"/>
  <c r="I263" i="6" s="1"/>
  <c r="H264" i="6"/>
  <c r="I264" i="6" s="1"/>
  <c r="H265" i="6"/>
  <c r="I265" i="6" s="1"/>
  <c r="H266" i="6"/>
  <c r="I266" i="6" s="1"/>
  <c r="H267" i="6"/>
  <c r="I267" i="6"/>
  <c r="H270" i="6"/>
  <c r="I270" i="6" s="1"/>
  <c r="H271" i="6"/>
  <c r="I271" i="6" s="1"/>
  <c r="H272" i="6"/>
  <c r="I272" i="6" s="1"/>
  <c r="H275" i="6"/>
  <c r="I275" i="6"/>
  <c r="I274" i="6" s="1"/>
  <c r="H276" i="6"/>
  <c r="I276" i="6" s="1"/>
  <c r="H277" i="6"/>
  <c r="I277" i="6" s="1"/>
  <c r="H278" i="6"/>
  <c r="I278" i="6" s="1"/>
  <c r="H280" i="6"/>
  <c r="I280" i="6" s="1"/>
  <c r="I279" i="6" s="1"/>
  <c r="H281" i="6"/>
  <c r="I281" i="6" s="1"/>
  <c r="H282" i="6"/>
  <c r="I282" i="6" s="1"/>
  <c r="H283" i="6"/>
  <c r="I283" i="6" s="1"/>
  <c r="H285" i="6"/>
  <c r="I285" i="6" s="1"/>
  <c r="I284" i="6" s="1"/>
  <c r="H286" i="6"/>
  <c r="I286" i="6" s="1"/>
  <c r="H289" i="6"/>
  <c r="I289" i="6" s="1"/>
  <c r="I288" i="6" s="1"/>
  <c r="H13" i="6"/>
  <c r="I13" i="6" s="1"/>
  <c r="B288" i="6"/>
  <c r="C286" i="6"/>
  <c r="C283" i="6"/>
  <c r="C282" i="6"/>
  <c r="C281" i="6"/>
  <c r="C280" i="6"/>
  <c r="B279" i="6"/>
  <c r="C278" i="6"/>
  <c r="C277" i="6"/>
  <c r="C276" i="6"/>
  <c r="C275" i="6"/>
  <c r="B274" i="6"/>
  <c r="C272" i="6"/>
  <c r="C271" i="6"/>
  <c r="C270" i="6"/>
  <c r="B269" i="6"/>
  <c r="B268" i="6" s="1"/>
  <c r="C267" i="6"/>
  <c r="C266" i="6"/>
  <c r="C265" i="6"/>
  <c r="C264" i="6"/>
  <c r="C263" i="6"/>
  <c r="C262" i="6"/>
  <c r="C261" i="6"/>
  <c r="B260" i="6"/>
  <c r="C259" i="6"/>
  <c r="C258" i="6"/>
  <c r="C257" i="6"/>
  <c r="C256" i="6"/>
  <c r="B255" i="6"/>
  <c r="C253" i="6"/>
  <c r="B252" i="6"/>
  <c r="C251" i="6"/>
  <c r="C250" i="6"/>
  <c r="C249" i="6"/>
  <c r="B248" i="6"/>
  <c r="C247" i="6"/>
  <c r="C246" i="6"/>
  <c r="C245" i="6"/>
  <c r="C244" i="6"/>
  <c r="C243" i="6"/>
  <c r="C242" i="6"/>
  <c r="B241" i="6"/>
  <c r="C239" i="6"/>
  <c r="C238" i="6"/>
  <c r="B237" i="6"/>
  <c r="C236" i="6"/>
  <c r="C235" i="6"/>
  <c r="C234" i="6"/>
  <c r="B233" i="6"/>
  <c r="C232" i="6"/>
  <c r="C231" i="6"/>
  <c r="C230" i="6"/>
  <c r="B229" i="6"/>
  <c r="B226" i="6"/>
  <c r="C225" i="6"/>
  <c r="C224" i="6"/>
  <c r="B222" i="6"/>
  <c r="C221" i="6"/>
  <c r="C220" i="6"/>
  <c r="C219" i="6"/>
  <c r="C218" i="6"/>
  <c r="C217" i="6"/>
  <c r="C216" i="6"/>
  <c r="C215" i="6"/>
  <c r="C214" i="6"/>
  <c r="C213" i="6"/>
  <c r="B212" i="6"/>
  <c r="C211" i="6"/>
  <c r="C210" i="6"/>
  <c r="C209" i="6"/>
  <c r="B208" i="6"/>
  <c r="C206" i="6"/>
  <c r="B205" i="6"/>
  <c r="C204" i="6"/>
  <c r="C203" i="6"/>
  <c r="B201" i="6"/>
  <c r="C200" i="6"/>
  <c r="C199" i="6"/>
  <c r="C198" i="6"/>
  <c r="B197" i="6"/>
  <c r="C196" i="6"/>
  <c r="C195" i="6"/>
  <c r="C194" i="6"/>
  <c r="C193" i="6"/>
  <c r="B192" i="6"/>
  <c r="C190" i="6"/>
  <c r="C188" i="6"/>
  <c r="B187" i="6"/>
  <c r="C186" i="6"/>
  <c r="C185" i="6"/>
  <c r="C184" i="6"/>
  <c r="C183" i="6"/>
  <c r="C182" i="6"/>
  <c r="B180" i="6"/>
  <c r="C179" i="6"/>
  <c r="C178" i="6"/>
  <c r="C177" i="6"/>
  <c r="C176" i="6"/>
  <c r="C175" i="6"/>
  <c r="C174" i="6"/>
  <c r="C173" i="6"/>
  <c r="C172" i="6"/>
  <c r="C171" i="6"/>
  <c r="C170" i="6"/>
  <c r="C169" i="6"/>
  <c r="C168" i="6"/>
  <c r="B167" i="6"/>
  <c r="C165" i="6"/>
  <c r="C164" i="6"/>
  <c r="C163" i="6"/>
  <c r="C162" i="6"/>
  <c r="B161" i="6"/>
  <c r="C160" i="6"/>
  <c r="C159" i="6"/>
  <c r="C158" i="6"/>
  <c r="B157" i="6"/>
  <c r="C156" i="6"/>
  <c r="C155" i="6"/>
  <c r="C154" i="6"/>
  <c r="C153" i="6"/>
  <c r="C152" i="6"/>
  <c r="C151" i="6"/>
  <c r="C150" i="6"/>
  <c r="B149" i="6"/>
  <c r="C148" i="6"/>
  <c r="C147" i="6"/>
  <c r="B146" i="6"/>
  <c r="C144" i="6"/>
  <c r="C143" i="6"/>
  <c r="B142" i="6"/>
  <c r="C141" i="6"/>
  <c r="B139" i="6"/>
  <c r="C138" i="6"/>
  <c r="C137" i="6"/>
  <c r="C136" i="6"/>
  <c r="C135" i="6"/>
  <c r="C134" i="6"/>
  <c r="C133" i="6"/>
  <c r="B132" i="6"/>
  <c r="C130" i="6"/>
  <c r="C128" i="6"/>
  <c r="C127" i="6"/>
  <c r="C126" i="6"/>
  <c r="C125" i="6"/>
  <c r="C124" i="6"/>
  <c r="C123" i="6"/>
  <c r="C122" i="6"/>
  <c r="C121" i="6"/>
  <c r="B119" i="6"/>
  <c r="B118" i="6" s="1"/>
  <c r="C117" i="6"/>
  <c r="C116" i="6"/>
  <c r="B115" i="6"/>
  <c r="C114" i="6"/>
  <c r="C113" i="6"/>
  <c r="C112" i="6"/>
  <c r="C111" i="6"/>
  <c r="B110" i="6"/>
  <c r="C109" i="6"/>
  <c r="C108" i="6"/>
  <c r="C107" i="6"/>
  <c r="C106" i="6"/>
  <c r="C105" i="6"/>
  <c r="C104" i="6"/>
  <c r="B103" i="6"/>
  <c r="C102" i="6"/>
  <c r="C101" i="6"/>
  <c r="B100" i="6"/>
  <c r="C98" i="6"/>
  <c r="C97" i="6"/>
  <c r="C96" i="6"/>
  <c r="B95" i="6"/>
  <c r="C94" i="6"/>
  <c r="C93" i="6"/>
  <c r="C92" i="6"/>
  <c r="B91" i="6"/>
  <c r="C90" i="6"/>
  <c r="C89" i="6"/>
  <c r="C88" i="6"/>
  <c r="B87" i="6"/>
  <c r="C86" i="6"/>
  <c r="C85" i="6"/>
  <c r="B84" i="6"/>
  <c r="C82" i="6"/>
  <c r="B81" i="6"/>
  <c r="C80" i="6"/>
  <c r="B78" i="6"/>
  <c r="C77" i="6"/>
  <c r="C76" i="6"/>
  <c r="C75" i="6"/>
  <c r="C74" i="6"/>
  <c r="C73" i="6"/>
  <c r="C72" i="6"/>
  <c r="C71" i="6"/>
  <c r="C70" i="6"/>
  <c r="C69" i="6"/>
  <c r="C68" i="6"/>
  <c r="B67" i="6"/>
  <c r="C66" i="6"/>
  <c r="C65" i="6"/>
  <c r="B64" i="6"/>
  <c r="C62" i="6"/>
  <c r="C61" i="6"/>
  <c r="B60" i="6"/>
  <c r="C59" i="6"/>
  <c r="C58" i="6"/>
  <c r="B57" i="6"/>
  <c r="C56" i="6"/>
  <c r="B54" i="6"/>
  <c r="C53" i="6"/>
  <c r="B52" i="6"/>
  <c r="B49" i="6"/>
  <c r="C48" i="6"/>
  <c r="C47" i="6"/>
  <c r="C46" i="6"/>
  <c r="C45" i="6"/>
  <c r="C44" i="6"/>
  <c r="B43" i="6"/>
  <c r="C42" i="6"/>
  <c r="C41" i="6"/>
  <c r="C40" i="6"/>
  <c r="C39" i="6"/>
  <c r="C38" i="6"/>
  <c r="C37" i="6"/>
  <c r="C36" i="6"/>
  <c r="C35" i="6"/>
  <c r="C34" i="6"/>
  <c r="C33" i="6"/>
  <c r="C32" i="6"/>
  <c r="B31" i="6"/>
  <c r="C30" i="6"/>
  <c r="C29" i="6"/>
  <c r="C28" i="6"/>
  <c r="C27" i="6"/>
  <c r="C26" i="6"/>
  <c r="C25" i="6"/>
  <c r="B24" i="6"/>
  <c r="C22" i="6"/>
  <c r="C20" i="6"/>
  <c r="C19" i="6"/>
  <c r="C18" i="6"/>
  <c r="B17" i="6"/>
  <c r="B15" i="6"/>
  <c r="C14" i="6"/>
  <c r="C13" i="6"/>
  <c r="B12" i="6"/>
  <c r="I270" i="12" l="1"/>
  <c r="I269" i="12" s="1"/>
  <c r="I218" i="12"/>
  <c r="I197" i="12"/>
  <c r="E203" i="12"/>
  <c r="I227" i="12"/>
  <c r="I126" i="12"/>
  <c r="I58" i="12"/>
  <c r="E30" i="12"/>
  <c r="I39" i="12"/>
  <c r="H287" i="12"/>
  <c r="I204" i="12"/>
  <c r="I129" i="12"/>
  <c r="I118" i="12" s="1"/>
  <c r="I100" i="12"/>
  <c r="I84" i="12"/>
  <c r="I67" i="12"/>
  <c r="I66" i="12" s="1"/>
  <c r="H97" i="12"/>
  <c r="E118" i="12"/>
  <c r="H12" i="12"/>
  <c r="I231" i="12"/>
  <c r="H191" i="12"/>
  <c r="I180" i="12"/>
  <c r="I156" i="12"/>
  <c r="I174" i="12"/>
  <c r="I13" i="12"/>
  <c r="I12" i="12" s="1"/>
  <c r="I11" i="12" s="1"/>
  <c r="I200" i="12"/>
  <c r="I151" i="12"/>
  <c r="H105" i="12"/>
  <c r="H75" i="12"/>
  <c r="I237" i="12"/>
  <c r="I226" i="12" s="1"/>
  <c r="H218" i="12"/>
  <c r="I97" i="12"/>
  <c r="H151" i="12"/>
  <c r="I255" i="12"/>
  <c r="I162" i="12"/>
  <c r="H135" i="12"/>
  <c r="I88" i="12"/>
  <c r="I83" i="12" s="1"/>
  <c r="H39" i="12"/>
  <c r="H31" i="12"/>
  <c r="I119" i="12"/>
  <c r="I288" i="12"/>
  <c r="I287" i="12" s="1"/>
  <c r="I275" i="12" s="1"/>
  <c r="I244" i="12"/>
  <c r="I243" i="12" s="1"/>
  <c r="I207" i="12"/>
  <c r="E11" i="12"/>
  <c r="E83" i="12"/>
  <c r="E161" i="12"/>
  <c r="I276" i="12"/>
  <c r="I55" i="12"/>
  <c r="I254" i="12"/>
  <c r="I185" i="12"/>
  <c r="I22" i="12"/>
  <c r="I261" i="12"/>
  <c r="I141" i="12"/>
  <c r="I72" i="12"/>
  <c r="I50" i="12"/>
  <c r="I108" i="12"/>
  <c r="I105" i="12" s="1"/>
  <c r="I104" i="12" s="1"/>
  <c r="H58" i="12"/>
  <c r="H119" i="12"/>
  <c r="I136" i="12"/>
  <c r="I135" i="12" s="1"/>
  <c r="H67" i="12"/>
  <c r="H66" i="12" s="1"/>
  <c r="H185" i="12"/>
  <c r="H207" i="12"/>
  <c r="H270" i="12"/>
  <c r="H269" i="12" s="1"/>
  <c r="H283" i="12"/>
  <c r="H22" i="12"/>
  <c r="H11" i="12" s="1"/>
  <c r="H129" i="12"/>
  <c r="H197" i="12"/>
  <c r="I20" i="12"/>
  <c r="I19" i="12" s="1"/>
  <c r="H63" i="12"/>
  <c r="H77" i="12"/>
  <c r="H100" i="12"/>
  <c r="E134" i="12"/>
  <c r="E184" i="12"/>
  <c r="H200" i="12"/>
  <c r="H227" i="12"/>
  <c r="H255" i="12"/>
  <c r="H50" i="12"/>
  <c r="H30" i="12" s="1"/>
  <c r="H223" i="12"/>
  <c r="E55" i="12"/>
  <c r="H116" i="12"/>
  <c r="H104" i="12" s="1"/>
  <c r="H126" i="12"/>
  <c r="H156" i="12"/>
  <c r="H174" i="12"/>
  <c r="H84" i="12"/>
  <c r="H162" i="12"/>
  <c r="I192" i="12"/>
  <c r="I191" i="12" s="1"/>
  <c r="H56" i="12"/>
  <c r="H73" i="12"/>
  <c r="H88" i="12"/>
  <c r="H244" i="12"/>
  <c r="H243" i="12" s="1"/>
  <c r="H237" i="12"/>
  <c r="I32" i="12"/>
  <c r="I31" i="12" s="1"/>
  <c r="H80" i="12"/>
  <c r="H141" i="12"/>
  <c r="H204" i="12"/>
  <c r="H231" i="12"/>
  <c r="E243" i="12"/>
  <c r="H276" i="12"/>
  <c r="H180" i="12"/>
  <c r="H261" i="12"/>
  <c r="E275" i="12"/>
  <c r="E254" i="12"/>
  <c r="E226" i="12"/>
  <c r="I203" i="12"/>
  <c r="I161" i="12"/>
  <c r="I134" i="12"/>
  <c r="E72" i="12"/>
  <c r="H284" i="6"/>
  <c r="I100" i="6"/>
  <c r="H139" i="6"/>
  <c r="B131" i="6"/>
  <c r="B166" i="6"/>
  <c r="B240" i="6"/>
  <c r="I116" i="6"/>
  <c r="I197" i="6"/>
  <c r="H226" i="6"/>
  <c r="H57" i="6"/>
  <c r="I269" i="6"/>
  <c r="I268" i="6" s="1"/>
  <c r="I260" i="6"/>
  <c r="I31" i="6"/>
  <c r="I273" i="6"/>
  <c r="I67" i="6"/>
  <c r="I142" i="6"/>
  <c r="I248" i="6"/>
  <c r="H222" i="6"/>
  <c r="H187" i="6"/>
  <c r="H84" i="6"/>
  <c r="H17" i="6"/>
  <c r="H197" i="6"/>
  <c r="H103" i="6"/>
  <c r="H67" i="6"/>
  <c r="H91" i="6"/>
  <c r="H31" i="6"/>
  <c r="H12" i="6"/>
  <c r="E118" i="6"/>
  <c r="B11" i="6"/>
  <c r="H274" i="6"/>
  <c r="H255" i="6"/>
  <c r="I58" i="6"/>
  <c r="I57" i="6" s="1"/>
  <c r="H49" i="6"/>
  <c r="H78" i="6"/>
  <c r="I233" i="6"/>
  <c r="I228" i="6" s="1"/>
  <c r="H129" i="6"/>
  <c r="H192" i="6"/>
  <c r="I78" i="6"/>
  <c r="H64" i="6"/>
  <c r="H43" i="6"/>
  <c r="E51" i="6"/>
  <c r="H248" i="6"/>
  <c r="H167" i="6"/>
  <c r="H166" i="6" s="1"/>
  <c r="I157" i="6"/>
  <c r="I140" i="6"/>
  <c r="H132" i="6"/>
  <c r="I96" i="6"/>
  <c r="I87" i="6"/>
  <c r="I61" i="6"/>
  <c r="I60" i="6" s="1"/>
  <c r="I241" i="6"/>
  <c r="I240" i="6" s="1"/>
  <c r="I103" i="6"/>
  <c r="I119" i="6"/>
  <c r="I118" i="6" s="1"/>
  <c r="I15" i="6"/>
  <c r="I161" i="6"/>
  <c r="I229" i="6"/>
  <c r="I212" i="6"/>
  <c r="I201" i="6"/>
  <c r="I192" i="6"/>
  <c r="I115" i="6"/>
  <c r="I63" i="6"/>
  <c r="I54" i="6"/>
  <c r="I43" i="6"/>
  <c r="I167" i="6"/>
  <c r="I149" i="6"/>
  <c r="I110" i="6"/>
  <c r="I95" i="6"/>
  <c r="I256" i="6"/>
  <c r="I255" i="6" s="1"/>
  <c r="I254" i="6" s="1"/>
  <c r="I223" i="6"/>
  <c r="I222" i="6" s="1"/>
  <c r="I181" i="6"/>
  <c r="I180" i="6" s="1"/>
  <c r="I92" i="6"/>
  <c r="I91" i="6" s="1"/>
  <c r="I85" i="6"/>
  <c r="I84" i="6" s="1"/>
  <c r="I14" i="6"/>
  <c r="I12" i="6" s="1"/>
  <c r="I147" i="6"/>
  <c r="I146" i="6" s="1"/>
  <c r="I145" i="6" s="1"/>
  <c r="E11" i="6"/>
  <c r="H87" i="6"/>
  <c r="H110" i="6"/>
  <c r="H142" i="6"/>
  <c r="H237" i="6"/>
  <c r="H54" i="6"/>
  <c r="I133" i="6"/>
  <c r="I132" i="6" s="1"/>
  <c r="I53" i="6"/>
  <c r="I52" i="6" s="1"/>
  <c r="I18" i="6"/>
  <c r="I17" i="6" s="1"/>
  <c r="H100" i="6"/>
  <c r="H157" i="6"/>
  <c r="H212" i="6"/>
  <c r="H260" i="6"/>
  <c r="H254" i="6" s="1"/>
  <c r="E273" i="6"/>
  <c r="H288" i="6"/>
  <c r="H149" i="6"/>
  <c r="H145" i="6" s="1"/>
  <c r="I208" i="6"/>
  <c r="H15" i="6"/>
  <c r="H81" i="6"/>
  <c r="H201" i="6"/>
  <c r="H229" i="6"/>
  <c r="H252" i="6"/>
  <c r="E228" i="6"/>
  <c r="E240" i="6"/>
  <c r="H279" i="6"/>
  <c r="H119" i="6"/>
  <c r="H118" i="6" s="1"/>
  <c r="H241" i="6"/>
  <c r="H269" i="6"/>
  <c r="H268" i="6" s="1"/>
  <c r="I24" i="6"/>
  <c r="H161" i="6"/>
  <c r="H205" i="6"/>
  <c r="H233" i="6"/>
  <c r="H273" i="6"/>
  <c r="E207" i="6"/>
  <c r="H208" i="6"/>
  <c r="E166" i="6"/>
  <c r="E145" i="6"/>
  <c r="E99" i="6"/>
  <c r="E83" i="6"/>
  <c r="E63" i="6"/>
  <c r="H24" i="6"/>
  <c r="B254" i="6"/>
  <c r="B51" i="6"/>
  <c r="B23" i="6"/>
  <c r="C16" i="6"/>
  <c r="B63" i="6"/>
  <c r="C140" i="6"/>
  <c r="C202" i="6"/>
  <c r="B145" i="6"/>
  <c r="C50" i="6"/>
  <c r="C289" i="6"/>
  <c r="C55" i="6"/>
  <c r="C21" i="6"/>
  <c r="B99" i="6"/>
  <c r="B191" i="6"/>
  <c r="B83" i="6"/>
  <c r="B228" i="6"/>
  <c r="C181" i="6"/>
  <c r="B273" i="6"/>
  <c r="C79" i="6"/>
  <c r="B207" i="6"/>
  <c r="C189" i="6"/>
  <c r="C227" i="6"/>
  <c r="C120" i="6"/>
  <c r="C223" i="6"/>
  <c r="C285" i="6"/>
  <c r="H134" i="12" l="1"/>
  <c r="I184" i="12"/>
  <c r="H161" i="12"/>
  <c r="H184" i="12"/>
  <c r="H72" i="12"/>
  <c r="H203" i="12"/>
  <c r="E10" i="12"/>
  <c r="H83" i="12"/>
  <c r="I30" i="12"/>
  <c r="I10" i="12" s="1"/>
  <c r="H254" i="12"/>
  <c r="H226" i="12"/>
  <c r="H275" i="12"/>
  <c r="H118" i="12"/>
  <c r="H55" i="12"/>
  <c r="I11" i="6"/>
  <c r="H51" i="6"/>
  <c r="H207" i="6"/>
  <c r="I23" i="6"/>
  <c r="H131" i="6"/>
  <c r="I99" i="6"/>
  <c r="H23" i="6"/>
  <c r="H63" i="6"/>
  <c r="H11" i="6"/>
  <c r="H99" i="6"/>
  <c r="H83" i="6"/>
  <c r="I51" i="6"/>
  <c r="H240" i="6"/>
  <c r="H228" i="6"/>
  <c r="I83" i="6"/>
  <c r="H191" i="6"/>
  <c r="I139" i="6"/>
  <c r="I131" i="6" s="1"/>
  <c r="B10" i="6"/>
  <c r="I207" i="6"/>
  <c r="I166" i="6"/>
  <c r="E10" i="6"/>
  <c r="I191" i="6"/>
  <c r="H10" i="12" l="1"/>
  <c r="I10" i="6"/>
  <c r="H10" i="6"/>
  <c r="F24" i="33" l="1"/>
  <c r="E12" i="48"/>
  <c r="E11" i="48" s="1"/>
  <c r="B12" i="48"/>
  <c r="B11" i="48" s="1"/>
  <c r="E14" i="48"/>
  <c r="B14" i="48"/>
  <c r="E32" i="48"/>
  <c r="B32" i="48"/>
  <c r="H15" i="48"/>
  <c r="I15" i="48" s="1"/>
  <c r="I14" i="48" s="1"/>
  <c r="H16" i="48"/>
  <c r="I16" i="48" s="1"/>
  <c r="H17" i="48"/>
  <c r="I17" i="48"/>
  <c r="H18" i="48"/>
  <c r="I18" i="48" s="1"/>
  <c r="H19" i="48"/>
  <c r="I19" i="48" s="1"/>
  <c r="H20" i="48"/>
  <c r="I20" i="48" s="1"/>
  <c r="H21" i="48"/>
  <c r="I21" i="48"/>
  <c r="H22" i="48"/>
  <c r="I22" i="48" s="1"/>
  <c r="H23" i="48"/>
  <c r="I23" i="48" s="1"/>
  <c r="H24" i="48"/>
  <c r="I24" i="48" s="1"/>
  <c r="H25" i="48"/>
  <c r="I25" i="48"/>
  <c r="H26" i="48"/>
  <c r="I26" i="48" s="1"/>
  <c r="H27" i="48"/>
  <c r="I27" i="48" s="1"/>
  <c r="H28" i="48"/>
  <c r="I28" i="48" s="1"/>
  <c r="H29" i="48"/>
  <c r="I29" i="48" s="1"/>
  <c r="H30" i="48"/>
  <c r="I30" i="48" s="1"/>
  <c r="H31" i="48"/>
  <c r="I31" i="48" s="1"/>
  <c r="H33" i="48"/>
  <c r="I33" i="48" s="1"/>
  <c r="H34" i="48"/>
  <c r="I34" i="48" s="1"/>
  <c r="H35" i="48"/>
  <c r="I35" i="48" s="1"/>
  <c r="H36" i="48"/>
  <c r="I36" i="48" s="1"/>
  <c r="H37" i="48"/>
  <c r="I37" i="48"/>
  <c r="H38" i="48"/>
  <c r="I38" i="48" s="1"/>
  <c r="H39" i="48"/>
  <c r="I39" i="48" s="1"/>
  <c r="H40" i="48"/>
  <c r="I40" i="48" s="1"/>
  <c r="H41" i="48"/>
  <c r="I41" i="48" s="1"/>
  <c r="H42" i="48"/>
  <c r="I42" i="48" s="1"/>
  <c r="H43" i="48"/>
  <c r="I43" i="48" s="1"/>
  <c r="H44" i="48"/>
  <c r="I44" i="48" s="1"/>
  <c r="H45" i="48"/>
  <c r="I45" i="48"/>
  <c r="G13" i="48"/>
  <c r="H13" i="48" s="1"/>
  <c r="C45" i="48"/>
  <c r="C44" i="48"/>
  <c r="C43" i="48"/>
  <c r="C42" i="48"/>
  <c r="C41" i="48"/>
  <c r="C40" i="48"/>
  <c r="C39" i="48"/>
  <c r="C38" i="48"/>
  <c r="C37" i="48"/>
  <c r="C36" i="48"/>
  <c r="C35" i="48"/>
  <c r="C34" i="48"/>
  <c r="C33" i="48"/>
  <c r="C31" i="48"/>
  <c r="C30" i="48"/>
  <c r="C29" i="48"/>
  <c r="C28" i="48"/>
  <c r="C27" i="48"/>
  <c r="C26" i="48"/>
  <c r="C25" i="48"/>
  <c r="C24" i="48"/>
  <c r="C23" i="48"/>
  <c r="C22" i="48"/>
  <c r="C21" i="48"/>
  <c r="C20" i="48"/>
  <c r="C19" i="48"/>
  <c r="C18" i="48"/>
  <c r="C17" i="48"/>
  <c r="C16" i="48"/>
  <c r="C15" i="48"/>
  <c r="C13" i="48"/>
  <c r="E24" i="33"/>
  <c r="E11" i="26"/>
  <c r="H11" i="26"/>
  <c r="I11" i="26"/>
  <c r="B11" i="26"/>
  <c r="H12" i="26"/>
  <c r="I12" i="26"/>
  <c r="B12" i="26"/>
  <c r="E18" i="26"/>
  <c r="H18" i="26"/>
  <c r="I18" i="26"/>
  <c r="B18" i="26"/>
  <c r="E35" i="26"/>
  <c r="H35" i="26"/>
  <c r="I35" i="26"/>
  <c r="B35" i="26"/>
  <c r="G17" i="26"/>
  <c r="G14" i="26"/>
  <c r="H14" i="26" s="1"/>
  <c r="I14" i="26" s="1"/>
  <c r="G15" i="26"/>
  <c r="H15" i="26" s="1"/>
  <c r="I15" i="26" s="1"/>
  <c r="G13" i="26"/>
  <c r="I40" i="26"/>
  <c r="I44" i="26"/>
  <c r="H16" i="26"/>
  <c r="I16" i="26"/>
  <c r="H17" i="26"/>
  <c r="I17" i="26"/>
  <c r="H19" i="26"/>
  <c r="I19" i="26" s="1"/>
  <c r="H20" i="26"/>
  <c r="I20" i="26"/>
  <c r="H21" i="26"/>
  <c r="I21" i="26"/>
  <c r="H22" i="26"/>
  <c r="I22" i="26"/>
  <c r="H23" i="26"/>
  <c r="I23" i="26" s="1"/>
  <c r="H24" i="26"/>
  <c r="I24" i="26"/>
  <c r="H25" i="26"/>
  <c r="I25" i="26"/>
  <c r="H26" i="26"/>
  <c r="I26" i="26"/>
  <c r="H27" i="26"/>
  <c r="I27" i="26" s="1"/>
  <c r="H28" i="26"/>
  <c r="I28" i="26"/>
  <c r="H29" i="26"/>
  <c r="I29" i="26"/>
  <c r="H30" i="26"/>
  <c r="I30" i="26"/>
  <c r="H31" i="26"/>
  <c r="I31" i="26" s="1"/>
  <c r="H32" i="26"/>
  <c r="I32" i="26"/>
  <c r="H33" i="26"/>
  <c r="I33" i="26"/>
  <c r="H34" i="26"/>
  <c r="I34" i="26"/>
  <c r="H36" i="26"/>
  <c r="I36" i="26"/>
  <c r="H37" i="26"/>
  <c r="I37" i="26"/>
  <c r="H38" i="26"/>
  <c r="I38" i="26"/>
  <c r="H39" i="26"/>
  <c r="I39" i="26" s="1"/>
  <c r="H40" i="26"/>
  <c r="H41" i="26"/>
  <c r="I41" i="26"/>
  <c r="H42" i="26"/>
  <c r="I42" i="26"/>
  <c r="H43" i="26"/>
  <c r="I43" i="26" s="1"/>
  <c r="H44" i="26"/>
  <c r="H45" i="26"/>
  <c r="I45" i="26"/>
  <c r="H13" i="26"/>
  <c r="I13" i="26" s="1"/>
  <c r="D24" i="33"/>
  <c r="E12" i="13"/>
  <c r="E11" i="13" s="1"/>
  <c r="B12" i="13"/>
  <c r="B11" i="13" s="1"/>
  <c r="E17" i="13"/>
  <c r="B17" i="13"/>
  <c r="E38" i="13"/>
  <c r="B38" i="13"/>
  <c r="I18" i="13"/>
  <c r="I22" i="13"/>
  <c r="I25" i="13"/>
  <c r="I26" i="13"/>
  <c r="I30" i="13"/>
  <c r="I33" i="13"/>
  <c r="I34" i="13"/>
  <c r="I39" i="13"/>
  <c r="I42" i="13"/>
  <c r="I43" i="13"/>
  <c r="I47" i="13"/>
  <c r="I50" i="13"/>
  <c r="I51" i="13"/>
  <c r="H15" i="13"/>
  <c r="I15" i="13" s="1"/>
  <c r="H18" i="13"/>
  <c r="H17" i="13" s="1"/>
  <c r="H19" i="13"/>
  <c r="I19" i="13" s="1"/>
  <c r="H20" i="13"/>
  <c r="I20" i="13" s="1"/>
  <c r="H21" i="13"/>
  <c r="I21" i="13" s="1"/>
  <c r="H22" i="13"/>
  <c r="H23" i="13"/>
  <c r="I23" i="13" s="1"/>
  <c r="H24" i="13"/>
  <c r="I24" i="13" s="1"/>
  <c r="H25" i="13"/>
  <c r="H26" i="13"/>
  <c r="H27" i="13"/>
  <c r="I27" i="13" s="1"/>
  <c r="H28" i="13"/>
  <c r="I28" i="13" s="1"/>
  <c r="H29" i="13"/>
  <c r="I29" i="13" s="1"/>
  <c r="H30" i="13"/>
  <c r="H31" i="13"/>
  <c r="I31" i="13" s="1"/>
  <c r="H32" i="13"/>
  <c r="I32" i="13" s="1"/>
  <c r="H33" i="13"/>
  <c r="H34" i="13"/>
  <c r="H35" i="13"/>
  <c r="I35" i="13" s="1"/>
  <c r="H36" i="13"/>
  <c r="I36" i="13" s="1"/>
  <c r="H37" i="13"/>
  <c r="I37" i="13" s="1"/>
  <c r="H39" i="13"/>
  <c r="H40" i="13"/>
  <c r="I40" i="13" s="1"/>
  <c r="H41" i="13"/>
  <c r="I41" i="13" s="1"/>
  <c r="H42" i="13"/>
  <c r="H43" i="13"/>
  <c r="H44" i="13"/>
  <c r="I44" i="13" s="1"/>
  <c r="H45" i="13"/>
  <c r="I45" i="13" s="1"/>
  <c r="H46" i="13"/>
  <c r="I46" i="13" s="1"/>
  <c r="H47" i="13"/>
  <c r="H48" i="13"/>
  <c r="I48" i="13" s="1"/>
  <c r="H49" i="13"/>
  <c r="I49" i="13" s="1"/>
  <c r="H50" i="13"/>
  <c r="H51" i="13"/>
  <c r="H52" i="13"/>
  <c r="I52" i="13" s="1"/>
  <c r="H53" i="13"/>
  <c r="I53" i="13" s="1"/>
  <c r="H54" i="13"/>
  <c r="I54" i="13" s="1"/>
  <c r="H55" i="13"/>
  <c r="I55" i="13" s="1"/>
  <c r="G16" i="13"/>
  <c r="H16" i="13" s="1"/>
  <c r="I16" i="13" s="1"/>
  <c r="G14" i="13"/>
  <c r="H14" i="13" s="1"/>
  <c r="I14" i="13" s="1"/>
  <c r="G13" i="13"/>
  <c r="H13" i="13" s="1"/>
  <c r="C24" i="33"/>
  <c r="E12" i="8"/>
  <c r="H12" i="8"/>
  <c r="I12" i="8"/>
  <c r="B12" i="8"/>
  <c r="E17" i="8"/>
  <c r="B17" i="8"/>
  <c r="E27" i="8"/>
  <c r="H27" i="8"/>
  <c r="I27" i="8"/>
  <c r="B27" i="8"/>
  <c r="I35" i="8"/>
  <c r="I36" i="8"/>
  <c r="I34" i="8"/>
  <c r="I14" i="8"/>
  <c r="I15" i="8"/>
  <c r="I16" i="8"/>
  <c r="I19" i="8"/>
  <c r="I20" i="8"/>
  <c r="I21" i="8"/>
  <c r="I22" i="8"/>
  <c r="I23" i="8"/>
  <c r="I24" i="8"/>
  <c r="I25" i="8"/>
  <c r="I26" i="8"/>
  <c r="I28" i="8"/>
  <c r="I29" i="8"/>
  <c r="I30" i="8"/>
  <c r="I31" i="8"/>
  <c r="I32" i="8"/>
  <c r="I33" i="8"/>
  <c r="I13" i="8"/>
  <c r="H14" i="8"/>
  <c r="H15" i="8"/>
  <c r="H16" i="8"/>
  <c r="H18" i="8"/>
  <c r="H17" i="8" s="1"/>
  <c r="H19" i="8"/>
  <c r="H20" i="8"/>
  <c r="H21" i="8"/>
  <c r="H22" i="8"/>
  <c r="H23" i="8"/>
  <c r="H24" i="8"/>
  <c r="H25" i="8"/>
  <c r="H26" i="8"/>
  <c r="H28" i="8"/>
  <c r="H29" i="8"/>
  <c r="H30" i="8"/>
  <c r="H31" i="8"/>
  <c r="H32" i="8"/>
  <c r="H33" i="8"/>
  <c r="H34" i="8"/>
  <c r="H35" i="8"/>
  <c r="H36" i="8"/>
  <c r="I32" i="48" l="1"/>
  <c r="I13" i="48"/>
  <c r="I12" i="48" s="1"/>
  <c r="I11" i="48" s="1"/>
  <c r="H12" i="48"/>
  <c r="H32" i="48"/>
  <c r="H14" i="48"/>
  <c r="I13" i="13"/>
  <c r="I12" i="13" s="1"/>
  <c r="H12" i="13"/>
  <c r="I38" i="13"/>
  <c r="I17" i="13"/>
  <c r="H38" i="13"/>
  <c r="I18" i="8"/>
  <c r="I17" i="8" s="1"/>
  <c r="H13" i="8"/>
  <c r="G16" i="8"/>
  <c r="G15" i="8"/>
  <c r="G13" i="8"/>
  <c r="B11" i="8"/>
  <c r="E23" i="33"/>
  <c r="D23" i="33"/>
  <c r="C23" i="33"/>
  <c r="F22" i="33"/>
  <c r="H34" i="47"/>
  <c r="E28" i="47"/>
  <c r="E27" i="47" s="1"/>
  <c r="H28" i="47"/>
  <c r="I27" i="47"/>
  <c r="B27" i="47"/>
  <c r="E12" i="47"/>
  <c r="H12" i="47"/>
  <c r="I12" i="47"/>
  <c r="B12" i="47"/>
  <c r="G38" i="47"/>
  <c r="H38" i="47" s="1"/>
  <c r="C38" i="47"/>
  <c r="G37" i="47"/>
  <c r="H37" i="47" s="1"/>
  <c r="C37" i="47"/>
  <c r="G36" i="47"/>
  <c r="H36" i="47" s="1"/>
  <c r="C36" i="47"/>
  <c r="G35" i="47"/>
  <c r="H35" i="47" s="1"/>
  <c r="C35" i="47"/>
  <c r="E34" i="47"/>
  <c r="B34" i="47"/>
  <c r="G33" i="47"/>
  <c r="H33" i="47" s="1"/>
  <c r="C33" i="47"/>
  <c r="G32" i="47"/>
  <c r="H32" i="47" s="1"/>
  <c r="C32" i="47"/>
  <c r="G31" i="47"/>
  <c r="H31" i="47" s="1"/>
  <c r="C31" i="47"/>
  <c r="G30" i="47"/>
  <c r="C30" i="47"/>
  <c r="G29" i="47"/>
  <c r="H29" i="47" s="1"/>
  <c r="C29" i="47"/>
  <c r="B28" i="47"/>
  <c r="G26" i="47"/>
  <c r="H26" i="47" s="1"/>
  <c r="C26" i="47"/>
  <c r="G25" i="47"/>
  <c r="H25" i="47" s="1"/>
  <c r="C25" i="47"/>
  <c r="E24" i="47"/>
  <c r="B24" i="47"/>
  <c r="G23" i="47"/>
  <c r="H23" i="47" s="1"/>
  <c r="I23" i="47" s="1"/>
  <c r="C23" i="47"/>
  <c r="G22" i="47"/>
  <c r="H22" i="47" s="1"/>
  <c r="I22" i="47" s="1"/>
  <c r="C22" i="47"/>
  <c r="G21" i="47"/>
  <c r="H21" i="47" s="1"/>
  <c r="C21" i="47"/>
  <c r="E20" i="47"/>
  <c r="B20" i="47"/>
  <c r="G19" i="47"/>
  <c r="H19" i="47" s="1"/>
  <c r="I19" i="47" s="1"/>
  <c r="C19" i="47"/>
  <c r="G18" i="47"/>
  <c r="H18" i="47" s="1"/>
  <c r="I18" i="47" s="1"/>
  <c r="C18" i="47"/>
  <c r="G17" i="47"/>
  <c r="H17" i="47" s="1"/>
  <c r="I17" i="47" s="1"/>
  <c r="C17" i="47"/>
  <c r="G16" i="47"/>
  <c r="H16" i="47" s="1"/>
  <c r="I16" i="47" s="1"/>
  <c r="C16" i="47"/>
  <c r="G15" i="47"/>
  <c r="H15" i="47" s="1"/>
  <c r="I15" i="47" s="1"/>
  <c r="C15" i="47"/>
  <c r="G14" i="47"/>
  <c r="H14" i="47" s="1"/>
  <c r="C14" i="47"/>
  <c r="E13" i="47"/>
  <c r="B13" i="47"/>
  <c r="E22" i="33"/>
  <c r="D22" i="33"/>
  <c r="E52" i="10"/>
  <c r="E51" i="10" s="1"/>
  <c r="G14" i="2"/>
  <c r="G18" i="2"/>
  <c r="G19" i="2"/>
  <c r="G20" i="2"/>
  <c r="G21" i="2"/>
  <c r="G22" i="2"/>
  <c r="G23" i="2"/>
  <c r="G24" i="2"/>
  <c r="G26" i="2"/>
  <c r="G27" i="2"/>
  <c r="H27" i="2" s="1"/>
  <c r="G17" i="2"/>
  <c r="C21" i="33"/>
  <c r="G14" i="46"/>
  <c r="G15" i="46"/>
  <c r="G16" i="46"/>
  <c r="H16" i="46" s="1"/>
  <c r="I16" i="46" s="1"/>
  <c r="G17" i="46"/>
  <c r="H17" i="46" s="1"/>
  <c r="I17" i="46" s="1"/>
  <c r="G18" i="46"/>
  <c r="G20" i="46"/>
  <c r="G21" i="46"/>
  <c r="H21" i="46" s="1"/>
  <c r="I21" i="46" s="1"/>
  <c r="G22" i="46"/>
  <c r="G23" i="46"/>
  <c r="H23" i="46" s="1"/>
  <c r="I23" i="46" s="1"/>
  <c r="G24" i="46"/>
  <c r="H24" i="46" s="1"/>
  <c r="I24" i="46" s="1"/>
  <c r="G25" i="46"/>
  <c r="H25" i="46" s="1"/>
  <c r="I25" i="46" s="1"/>
  <c r="G26" i="46"/>
  <c r="H26" i="46" s="1"/>
  <c r="I26" i="46" s="1"/>
  <c r="G27" i="46"/>
  <c r="G28" i="46"/>
  <c r="G29" i="46"/>
  <c r="H29" i="46" s="1"/>
  <c r="I29" i="46" s="1"/>
  <c r="G30" i="46"/>
  <c r="G31" i="46"/>
  <c r="H31" i="46" s="1"/>
  <c r="I31" i="46" s="1"/>
  <c r="G32" i="46"/>
  <c r="G33" i="46"/>
  <c r="H33" i="46" s="1"/>
  <c r="I33" i="46" s="1"/>
  <c r="G34" i="46"/>
  <c r="H34" i="46" s="1"/>
  <c r="I34" i="46" s="1"/>
  <c r="G35" i="46"/>
  <c r="H35" i="46" s="1"/>
  <c r="I35" i="46" s="1"/>
  <c r="G36" i="46"/>
  <c r="G37" i="46"/>
  <c r="H37" i="46" s="1"/>
  <c r="I37" i="46" s="1"/>
  <c r="G38" i="46"/>
  <c r="H38" i="46" s="1"/>
  <c r="I38" i="46" s="1"/>
  <c r="G39" i="46"/>
  <c r="H39" i="46" s="1"/>
  <c r="I39" i="46" s="1"/>
  <c r="G40" i="46"/>
  <c r="G41" i="46"/>
  <c r="G42" i="46"/>
  <c r="H42" i="46" s="1"/>
  <c r="I42" i="46" s="1"/>
  <c r="G43" i="46"/>
  <c r="H43" i="46" s="1"/>
  <c r="I43" i="46" s="1"/>
  <c r="G44" i="46"/>
  <c r="G45" i="46"/>
  <c r="H45" i="46" s="1"/>
  <c r="I45" i="46" s="1"/>
  <c r="G47" i="46"/>
  <c r="H47" i="46" s="1"/>
  <c r="G48" i="46"/>
  <c r="G49" i="46"/>
  <c r="G50" i="46"/>
  <c r="H50" i="46" s="1"/>
  <c r="I50" i="46" s="1"/>
  <c r="G51" i="46"/>
  <c r="H51" i="46" s="1"/>
  <c r="I51" i="46" s="1"/>
  <c r="G52" i="46"/>
  <c r="G53" i="46"/>
  <c r="H53" i="46" s="1"/>
  <c r="I53" i="46" s="1"/>
  <c r="G54" i="46"/>
  <c r="H54" i="46" s="1"/>
  <c r="I54" i="46" s="1"/>
  <c r="G55" i="46"/>
  <c r="H55" i="46" s="1"/>
  <c r="I55" i="46" s="1"/>
  <c r="G56" i="46"/>
  <c r="G57" i="46"/>
  <c r="G58" i="46"/>
  <c r="G60" i="46"/>
  <c r="H60" i="46" s="1"/>
  <c r="G61" i="46"/>
  <c r="H61" i="46" s="1"/>
  <c r="I61" i="46" s="1"/>
  <c r="G62" i="46"/>
  <c r="H62" i="46" s="1"/>
  <c r="I62" i="46" s="1"/>
  <c r="G63" i="46"/>
  <c r="H63" i="46" s="1"/>
  <c r="I63" i="46" s="1"/>
  <c r="G64" i="46"/>
  <c r="G65" i="46"/>
  <c r="G66" i="46"/>
  <c r="G67" i="46"/>
  <c r="H67" i="46" s="1"/>
  <c r="I67" i="46" s="1"/>
  <c r="G68" i="46"/>
  <c r="G69" i="46"/>
  <c r="H69" i="46" s="1"/>
  <c r="I69" i="46" s="1"/>
  <c r="G70" i="46"/>
  <c r="H70" i="46" s="1"/>
  <c r="I70" i="46" s="1"/>
  <c r="G71" i="46"/>
  <c r="H71" i="46" s="1"/>
  <c r="I71" i="46" s="1"/>
  <c r="G13" i="46"/>
  <c r="H13" i="46" s="1"/>
  <c r="I13" i="46" s="1"/>
  <c r="C71" i="46"/>
  <c r="C70" i="46"/>
  <c r="C69" i="46"/>
  <c r="H68" i="46"/>
  <c r="I68" i="46" s="1"/>
  <c r="C68" i="46"/>
  <c r="C67" i="46"/>
  <c r="H66" i="46"/>
  <c r="I66" i="46" s="1"/>
  <c r="C66" i="46"/>
  <c r="H65" i="46"/>
  <c r="I65" i="46" s="1"/>
  <c r="C65" i="46"/>
  <c r="H64" i="46"/>
  <c r="I64" i="46" s="1"/>
  <c r="C64" i="46"/>
  <c r="C63" i="46"/>
  <c r="C62" i="46"/>
  <c r="C61" i="46"/>
  <c r="C60" i="46"/>
  <c r="E59" i="46"/>
  <c r="B59" i="46"/>
  <c r="H58" i="46"/>
  <c r="I58" i="46" s="1"/>
  <c r="C58" i="46"/>
  <c r="H57" i="46"/>
  <c r="I57" i="46" s="1"/>
  <c r="C57" i="46"/>
  <c r="H56" i="46"/>
  <c r="I56" i="46" s="1"/>
  <c r="C56" i="46"/>
  <c r="C55" i="46"/>
  <c r="C54" i="46"/>
  <c r="C53" i="46"/>
  <c r="H52" i="46"/>
  <c r="I52" i="46" s="1"/>
  <c r="C52" i="46"/>
  <c r="C51" i="46"/>
  <c r="C50" i="46"/>
  <c r="H49" i="46"/>
  <c r="I49" i="46" s="1"/>
  <c r="C49" i="46"/>
  <c r="H48" i="46"/>
  <c r="I48" i="46" s="1"/>
  <c r="C48" i="46"/>
  <c r="C47" i="46"/>
  <c r="E46" i="46"/>
  <c r="B46" i="46"/>
  <c r="C45" i="46"/>
  <c r="H44" i="46"/>
  <c r="I44" i="46" s="1"/>
  <c r="C44" i="46"/>
  <c r="C43" i="46"/>
  <c r="C42" i="46"/>
  <c r="H41" i="46"/>
  <c r="I41" i="46" s="1"/>
  <c r="C41" i="46"/>
  <c r="H40" i="46"/>
  <c r="I40" i="46" s="1"/>
  <c r="C40" i="46"/>
  <c r="C39" i="46"/>
  <c r="C38" i="46"/>
  <c r="C37" i="46"/>
  <c r="H36" i="46"/>
  <c r="I36" i="46" s="1"/>
  <c r="C36" i="46"/>
  <c r="C35" i="46"/>
  <c r="C34" i="46"/>
  <c r="C33" i="46"/>
  <c r="H32" i="46"/>
  <c r="I32" i="46" s="1"/>
  <c r="C32" i="46"/>
  <c r="C31" i="46"/>
  <c r="H30" i="46"/>
  <c r="I30" i="46" s="1"/>
  <c r="C30" i="46"/>
  <c r="C29" i="46"/>
  <c r="H28" i="46"/>
  <c r="I28" i="46" s="1"/>
  <c r="C28" i="46"/>
  <c r="H27" i="46"/>
  <c r="I27" i="46" s="1"/>
  <c r="C27" i="46"/>
  <c r="C26" i="46"/>
  <c r="C25" i="46"/>
  <c r="C24" i="46"/>
  <c r="C23" i="46"/>
  <c r="I22" i="46"/>
  <c r="H22" i="46"/>
  <c r="C22" i="46"/>
  <c r="C21" i="46"/>
  <c r="H20" i="46"/>
  <c r="I20" i="46" s="1"/>
  <c r="C20" i="46"/>
  <c r="E19" i="46"/>
  <c r="B19" i="46"/>
  <c r="H18" i="46"/>
  <c r="I18" i="46" s="1"/>
  <c r="C18" i="46"/>
  <c r="C17" i="46"/>
  <c r="C16" i="46"/>
  <c r="I15" i="46"/>
  <c r="H15" i="46"/>
  <c r="C15" i="46"/>
  <c r="H14" i="46"/>
  <c r="I14" i="46" s="1"/>
  <c r="C14" i="46"/>
  <c r="C13" i="46"/>
  <c r="E12" i="46"/>
  <c r="B12" i="46"/>
  <c r="H11" i="48" l="1"/>
  <c r="H11" i="13"/>
  <c r="I11" i="13"/>
  <c r="H27" i="47"/>
  <c r="I32" i="47"/>
  <c r="I37" i="47"/>
  <c r="H30" i="47"/>
  <c r="I33" i="47"/>
  <c r="I36" i="47"/>
  <c r="I38" i="47"/>
  <c r="I31" i="47"/>
  <c r="I26" i="47"/>
  <c r="I14" i="47"/>
  <c r="I13" i="47" s="1"/>
  <c r="H13" i="47"/>
  <c r="I35" i="47"/>
  <c r="I21" i="47"/>
  <c r="I20" i="47" s="1"/>
  <c r="H20" i="47"/>
  <c r="I25" i="47"/>
  <c r="H24" i="47"/>
  <c r="I29" i="47"/>
  <c r="B11" i="46"/>
  <c r="H12" i="46"/>
  <c r="E11" i="46"/>
  <c r="H19" i="46"/>
  <c r="I60" i="46"/>
  <c r="I59" i="46" s="1"/>
  <c r="H59" i="46"/>
  <c r="H46" i="46"/>
  <c r="I47" i="46"/>
  <c r="I46" i="46" s="1"/>
  <c r="I19" i="46"/>
  <c r="I12" i="46"/>
  <c r="B11" i="47" l="1"/>
  <c r="E11" i="47"/>
  <c r="I30" i="47"/>
  <c r="I28" i="47" s="1"/>
  <c r="I24" i="47"/>
  <c r="I34" i="47"/>
  <c r="H11" i="47"/>
  <c r="H11" i="46"/>
  <c r="I11" i="46"/>
  <c r="I11" i="47" l="1"/>
  <c r="I20" i="33" l="1"/>
  <c r="C19" i="33"/>
  <c r="H55" i="45"/>
  <c r="I55" i="45" s="1"/>
  <c r="H54" i="45"/>
  <c r="I54" i="45" s="1"/>
  <c r="H53" i="45"/>
  <c r="I53" i="45" s="1"/>
  <c r="H52" i="45"/>
  <c r="E51" i="45"/>
  <c r="B51" i="45"/>
  <c r="H50" i="45"/>
  <c r="I50" i="45" s="1"/>
  <c r="H49" i="45"/>
  <c r="I49" i="45" s="1"/>
  <c r="H48" i="45"/>
  <c r="I48" i="45" s="1"/>
  <c r="H47" i="45"/>
  <c r="I47" i="45" s="1"/>
  <c r="H46" i="45"/>
  <c r="I46" i="45" s="1"/>
  <c r="H45" i="45"/>
  <c r="I45" i="45" s="1"/>
  <c r="H44" i="45"/>
  <c r="I44" i="45" s="1"/>
  <c r="H43" i="45"/>
  <c r="I43" i="45" s="1"/>
  <c r="H42" i="45"/>
  <c r="E41" i="45"/>
  <c r="B41" i="45"/>
  <c r="H40" i="45"/>
  <c r="I40" i="45" s="1"/>
  <c r="H39" i="45"/>
  <c r="I39" i="45" s="1"/>
  <c r="H38" i="45"/>
  <c r="I38" i="45" s="1"/>
  <c r="H37" i="45"/>
  <c r="I37" i="45" s="1"/>
  <c r="H36" i="45"/>
  <c r="I36" i="45" s="1"/>
  <c r="H35" i="45"/>
  <c r="I35" i="45" s="1"/>
  <c r="H34" i="45"/>
  <c r="I34" i="45" s="1"/>
  <c r="H33" i="45"/>
  <c r="I33" i="45" s="1"/>
  <c r="H32" i="45"/>
  <c r="I32" i="45" s="1"/>
  <c r="H31" i="45"/>
  <c r="I31" i="45" s="1"/>
  <c r="H30" i="45"/>
  <c r="I30" i="45" s="1"/>
  <c r="H29" i="45"/>
  <c r="I29" i="45" s="1"/>
  <c r="H28" i="45"/>
  <c r="I28" i="45" s="1"/>
  <c r="H27" i="45"/>
  <c r="I27" i="45" s="1"/>
  <c r="H26" i="45"/>
  <c r="I26" i="45" s="1"/>
  <c r="H25" i="45"/>
  <c r="I25" i="45" s="1"/>
  <c r="H24" i="45"/>
  <c r="I24" i="45" s="1"/>
  <c r="H23" i="45"/>
  <c r="I23" i="45" s="1"/>
  <c r="H22" i="45"/>
  <c r="I22" i="45" s="1"/>
  <c r="H21" i="45"/>
  <c r="I21" i="45" s="1"/>
  <c r="H20" i="45"/>
  <c r="I20" i="45" s="1"/>
  <c r="H19" i="45"/>
  <c r="I19" i="45" s="1"/>
  <c r="H18" i="45"/>
  <c r="I18" i="45" s="1"/>
  <c r="H17" i="45"/>
  <c r="I17" i="45" s="1"/>
  <c r="H16" i="45"/>
  <c r="I16" i="45" s="1"/>
  <c r="H15" i="45"/>
  <c r="I15" i="45" s="1"/>
  <c r="H14" i="45"/>
  <c r="I14" i="45" s="1"/>
  <c r="H13" i="45"/>
  <c r="E12" i="45"/>
  <c r="E11" i="45" s="1"/>
  <c r="B12" i="45"/>
  <c r="H21" i="44"/>
  <c r="I21" i="44" s="1"/>
  <c r="C21" i="44"/>
  <c r="H20" i="44"/>
  <c r="I20" i="44" s="1"/>
  <c r="C20" i="44"/>
  <c r="H19" i="44"/>
  <c r="C19" i="44"/>
  <c r="E18" i="44"/>
  <c r="B18" i="44"/>
  <c r="H17" i="44"/>
  <c r="I17" i="44" s="1"/>
  <c r="C17" i="44"/>
  <c r="H16" i="44"/>
  <c r="I16" i="44" s="1"/>
  <c r="C16" i="44"/>
  <c r="H15" i="44"/>
  <c r="I15" i="44" s="1"/>
  <c r="C15" i="44"/>
  <c r="H14" i="44"/>
  <c r="I14" i="44" s="1"/>
  <c r="C14" i="44"/>
  <c r="H13" i="44"/>
  <c r="C13" i="44"/>
  <c r="E12" i="44"/>
  <c r="B12" i="44"/>
  <c r="E17" i="33"/>
  <c r="D17" i="33"/>
  <c r="C17" i="33"/>
  <c r="C16" i="33"/>
  <c r="G45" i="23"/>
  <c r="G29" i="23"/>
  <c r="F15" i="33"/>
  <c r="E52" i="43"/>
  <c r="G147" i="43"/>
  <c r="H147" i="43" s="1"/>
  <c r="I147" i="43" s="1"/>
  <c r="C147" i="43"/>
  <c r="H146" i="43"/>
  <c r="I146" i="43" s="1"/>
  <c r="G146" i="43"/>
  <c r="C146" i="43"/>
  <c r="G145" i="43"/>
  <c r="H145" i="43" s="1"/>
  <c r="I145" i="43" s="1"/>
  <c r="C145" i="43"/>
  <c r="G144" i="43"/>
  <c r="H144" i="43" s="1"/>
  <c r="I144" i="43" s="1"/>
  <c r="C144" i="43"/>
  <c r="G143" i="43"/>
  <c r="H143" i="43" s="1"/>
  <c r="I143" i="43" s="1"/>
  <c r="C143" i="43"/>
  <c r="G142" i="43"/>
  <c r="H142" i="43" s="1"/>
  <c r="I142" i="43" s="1"/>
  <c r="C142" i="43"/>
  <c r="G141" i="43"/>
  <c r="H141" i="43" s="1"/>
  <c r="I141" i="43" s="1"/>
  <c r="C141" i="43"/>
  <c r="G140" i="43"/>
  <c r="H140" i="43" s="1"/>
  <c r="I140" i="43" s="1"/>
  <c r="C140" i="43"/>
  <c r="G139" i="43"/>
  <c r="H139" i="43" s="1"/>
  <c r="I139" i="43" s="1"/>
  <c r="C139" i="43"/>
  <c r="G138" i="43"/>
  <c r="H138" i="43" s="1"/>
  <c r="I138" i="43" s="1"/>
  <c r="C138" i="43"/>
  <c r="G137" i="43"/>
  <c r="H137" i="43" s="1"/>
  <c r="I137" i="43" s="1"/>
  <c r="C137" i="43"/>
  <c r="G136" i="43"/>
  <c r="H136" i="43" s="1"/>
  <c r="I136" i="43" s="1"/>
  <c r="C136" i="43"/>
  <c r="G135" i="43"/>
  <c r="H135" i="43" s="1"/>
  <c r="I135" i="43" s="1"/>
  <c r="C135" i="43"/>
  <c r="G134" i="43"/>
  <c r="H134" i="43" s="1"/>
  <c r="I134" i="43" s="1"/>
  <c r="C134" i="43"/>
  <c r="G133" i="43"/>
  <c r="H133" i="43" s="1"/>
  <c r="I133" i="43" s="1"/>
  <c r="C133" i="43"/>
  <c r="G132" i="43"/>
  <c r="H132" i="43" s="1"/>
  <c r="I132" i="43" s="1"/>
  <c r="C132" i="43"/>
  <c r="G131" i="43"/>
  <c r="H131" i="43" s="1"/>
  <c r="I131" i="43" s="1"/>
  <c r="C131" i="43"/>
  <c r="H130" i="43"/>
  <c r="I130" i="43" s="1"/>
  <c r="G130" i="43"/>
  <c r="C130" i="43"/>
  <c r="G129" i="43"/>
  <c r="H129" i="43" s="1"/>
  <c r="I129" i="43" s="1"/>
  <c r="C129" i="43"/>
  <c r="G128" i="43"/>
  <c r="H128" i="43" s="1"/>
  <c r="I128" i="43" s="1"/>
  <c r="C128" i="43"/>
  <c r="G127" i="43"/>
  <c r="H127" i="43" s="1"/>
  <c r="I127" i="43" s="1"/>
  <c r="C127" i="43"/>
  <c r="G126" i="43"/>
  <c r="H126" i="43" s="1"/>
  <c r="I126" i="43" s="1"/>
  <c r="C126" i="43"/>
  <c r="G125" i="43"/>
  <c r="H125" i="43" s="1"/>
  <c r="I125" i="43" s="1"/>
  <c r="C125" i="43"/>
  <c r="G124" i="43"/>
  <c r="H124" i="43" s="1"/>
  <c r="I124" i="43" s="1"/>
  <c r="C124" i="43"/>
  <c r="G123" i="43"/>
  <c r="H123" i="43" s="1"/>
  <c r="I123" i="43" s="1"/>
  <c r="C123" i="43"/>
  <c r="G122" i="43"/>
  <c r="H122" i="43" s="1"/>
  <c r="I122" i="43" s="1"/>
  <c r="C122" i="43"/>
  <c r="G121" i="43"/>
  <c r="H121" i="43" s="1"/>
  <c r="I121" i="43" s="1"/>
  <c r="C121" i="43"/>
  <c r="G120" i="43"/>
  <c r="H120" i="43" s="1"/>
  <c r="I120" i="43" s="1"/>
  <c r="C120" i="43"/>
  <c r="G119" i="43"/>
  <c r="H119" i="43" s="1"/>
  <c r="I119" i="43" s="1"/>
  <c r="C119" i="43"/>
  <c r="G118" i="43"/>
  <c r="H118" i="43" s="1"/>
  <c r="I118" i="43" s="1"/>
  <c r="C118" i="43"/>
  <c r="G117" i="43"/>
  <c r="H117" i="43" s="1"/>
  <c r="I117" i="43" s="1"/>
  <c r="C117" i="43"/>
  <c r="G116" i="43"/>
  <c r="H116" i="43" s="1"/>
  <c r="I116" i="43" s="1"/>
  <c r="C116" i="43"/>
  <c r="G115" i="43"/>
  <c r="H115" i="43" s="1"/>
  <c r="I115" i="43" s="1"/>
  <c r="C115" i="43"/>
  <c r="G114" i="43"/>
  <c r="H114" i="43" s="1"/>
  <c r="I114" i="43" s="1"/>
  <c r="C114" i="43"/>
  <c r="G113" i="43"/>
  <c r="H113" i="43" s="1"/>
  <c r="I113" i="43" s="1"/>
  <c r="C113" i="43"/>
  <c r="G112" i="43"/>
  <c r="H112" i="43" s="1"/>
  <c r="I112" i="43" s="1"/>
  <c r="C112" i="43"/>
  <c r="G111" i="43"/>
  <c r="H111" i="43" s="1"/>
  <c r="I111" i="43" s="1"/>
  <c r="C111" i="43"/>
  <c r="H110" i="43"/>
  <c r="I110" i="43" s="1"/>
  <c r="G110" i="43"/>
  <c r="C110" i="43"/>
  <c r="G109" i="43"/>
  <c r="H109" i="43" s="1"/>
  <c r="I109" i="43" s="1"/>
  <c r="C109" i="43"/>
  <c r="G108" i="43"/>
  <c r="H108" i="43" s="1"/>
  <c r="I108" i="43" s="1"/>
  <c r="C108" i="43"/>
  <c r="G107" i="43"/>
  <c r="H107" i="43" s="1"/>
  <c r="C107" i="43"/>
  <c r="E106" i="43"/>
  <c r="B106" i="43"/>
  <c r="G105" i="43"/>
  <c r="H105" i="43" s="1"/>
  <c r="I105" i="43" s="1"/>
  <c r="C105" i="43"/>
  <c r="G104" i="43"/>
  <c r="H104" i="43" s="1"/>
  <c r="I104" i="43" s="1"/>
  <c r="C104" i="43"/>
  <c r="G103" i="43"/>
  <c r="H103" i="43" s="1"/>
  <c r="I103" i="43" s="1"/>
  <c r="C103" i="43"/>
  <c r="G102" i="43"/>
  <c r="H102" i="43" s="1"/>
  <c r="I102" i="43" s="1"/>
  <c r="C102" i="43"/>
  <c r="G101" i="43"/>
  <c r="H101" i="43" s="1"/>
  <c r="I101" i="43" s="1"/>
  <c r="C101" i="43"/>
  <c r="G100" i="43"/>
  <c r="H100" i="43" s="1"/>
  <c r="I100" i="43" s="1"/>
  <c r="C100" i="43"/>
  <c r="G99" i="43"/>
  <c r="H99" i="43" s="1"/>
  <c r="I99" i="43" s="1"/>
  <c r="C99" i="43"/>
  <c r="G98" i="43"/>
  <c r="H98" i="43" s="1"/>
  <c r="I98" i="43" s="1"/>
  <c r="C98" i="43"/>
  <c r="G97" i="43"/>
  <c r="H97" i="43" s="1"/>
  <c r="I97" i="43" s="1"/>
  <c r="C97" i="43"/>
  <c r="G96" i="43"/>
  <c r="H96" i="43" s="1"/>
  <c r="I96" i="43" s="1"/>
  <c r="C96" i="43"/>
  <c r="G95" i="43"/>
  <c r="H95" i="43" s="1"/>
  <c r="I95" i="43" s="1"/>
  <c r="C95" i="43"/>
  <c r="G94" i="43"/>
  <c r="H94" i="43" s="1"/>
  <c r="I94" i="43" s="1"/>
  <c r="C94" i="43"/>
  <c r="G93" i="43"/>
  <c r="H93" i="43" s="1"/>
  <c r="I93" i="43" s="1"/>
  <c r="C93" i="43"/>
  <c r="G92" i="43"/>
  <c r="H92" i="43" s="1"/>
  <c r="I92" i="43" s="1"/>
  <c r="C92" i="43"/>
  <c r="G91" i="43"/>
  <c r="H91" i="43" s="1"/>
  <c r="I91" i="43" s="1"/>
  <c r="C91" i="43"/>
  <c r="G90" i="43"/>
  <c r="H90" i="43" s="1"/>
  <c r="I90" i="43" s="1"/>
  <c r="C90" i="43"/>
  <c r="G89" i="43"/>
  <c r="H89" i="43" s="1"/>
  <c r="I89" i="43" s="1"/>
  <c r="C89" i="43"/>
  <c r="G88" i="43"/>
  <c r="H88" i="43" s="1"/>
  <c r="I88" i="43" s="1"/>
  <c r="C88" i="43"/>
  <c r="G87" i="43"/>
  <c r="H87" i="43" s="1"/>
  <c r="I87" i="43" s="1"/>
  <c r="C87" i="43"/>
  <c r="G86" i="43"/>
  <c r="H86" i="43" s="1"/>
  <c r="I86" i="43" s="1"/>
  <c r="C86" i="43"/>
  <c r="G85" i="43"/>
  <c r="H85" i="43" s="1"/>
  <c r="I85" i="43" s="1"/>
  <c r="C85" i="43"/>
  <c r="G84" i="43"/>
  <c r="H84" i="43" s="1"/>
  <c r="I84" i="43" s="1"/>
  <c r="C84" i="43"/>
  <c r="G83" i="43"/>
  <c r="H83" i="43" s="1"/>
  <c r="I83" i="43" s="1"/>
  <c r="C83" i="43"/>
  <c r="G82" i="43"/>
  <c r="H82" i="43" s="1"/>
  <c r="I82" i="43" s="1"/>
  <c r="C82" i="43"/>
  <c r="G81" i="43"/>
  <c r="H81" i="43" s="1"/>
  <c r="I81" i="43" s="1"/>
  <c r="C81" i="43"/>
  <c r="G80" i="43"/>
  <c r="H80" i="43" s="1"/>
  <c r="I80" i="43" s="1"/>
  <c r="C80" i="43"/>
  <c r="G79" i="43"/>
  <c r="H79" i="43" s="1"/>
  <c r="I79" i="43" s="1"/>
  <c r="C79" i="43"/>
  <c r="G78" i="43"/>
  <c r="H78" i="43" s="1"/>
  <c r="I78" i="43" s="1"/>
  <c r="C78" i="43"/>
  <c r="G77" i="43"/>
  <c r="H77" i="43" s="1"/>
  <c r="I77" i="43" s="1"/>
  <c r="C77" i="43"/>
  <c r="G76" i="43"/>
  <c r="H76" i="43" s="1"/>
  <c r="I76" i="43" s="1"/>
  <c r="C76" i="43"/>
  <c r="G75" i="43"/>
  <c r="H75" i="43" s="1"/>
  <c r="I75" i="43" s="1"/>
  <c r="C75" i="43"/>
  <c r="G74" i="43"/>
  <c r="H74" i="43" s="1"/>
  <c r="I74" i="43" s="1"/>
  <c r="C74" i="43"/>
  <c r="G73" i="43"/>
  <c r="H73" i="43" s="1"/>
  <c r="I73" i="43" s="1"/>
  <c r="C73" i="43"/>
  <c r="G72" i="43"/>
  <c r="H72" i="43" s="1"/>
  <c r="I72" i="43" s="1"/>
  <c r="C72" i="43"/>
  <c r="G71" i="43"/>
  <c r="H71" i="43" s="1"/>
  <c r="I71" i="43" s="1"/>
  <c r="C71" i="43"/>
  <c r="G70" i="43"/>
  <c r="H70" i="43" s="1"/>
  <c r="I70" i="43" s="1"/>
  <c r="C70" i="43"/>
  <c r="G69" i="43"/>
  <c r="H69" i="43" s="1"/>
  <c r="I69" i="43" s="1"/>
  <c r="C69" i="43"/>
  <c r="G68" i="43"/>
  <c r="H68" i="43" s="1"/>
  <c r="I68" i="43" s="1"/>
  <c r="C68" i="43"/>
  <c r="G67" i="43"/>
  <c r="H67" i="43" s="1"/>
  <c r="I67" i="43" s="1"/>
  <c r="C67" i="43"/>
  <c r="G66" i="43"/>
  <c r="H66" i="43" s="1"/>
  <c r="I66" i="43" s="1"/>
  <c r="C66" i="43"/>
  <c r="G65" i="43"/>
  <c r="H65" i="43" s="1"/>
  <c r="I65" i="43" s="1"/>
  <c r="C65" i="43"/>
  <c r="G64" i="43"/>
  <c r="H64" i="43" s="1"/>
  <c r="I64" i="43" s="1"/>
  <c r="C64" i="43"/>
  <c r="G63" i="43"/>
  <c r="H63" i="43" s="1"/>
  <c r="I63" i="43" s="1"/>
  <c r="C63" i="43"/>
  <c r="G62" i="43"/>
  <c r="H62" i="43" s="1"/>
  <c r="I62" i="43" s="1"/>
  <c r="C62" i="43"/>
  <c r="G61" i="43"/>
  <c r="H61" i="43" s="1"/>
  <c r="I61" i="43" s="1"/>
  <c r="C61" i="43"/>
  <c r="G60" i="43"/>
  <c r="H60" i="43" s="1"/>
  <c r="I60" i="43" s="1"/>
  <c r="C60" i="43"/>
  <c r="G59" i="43"/>
  <c r="H59" i="43" s="1"/>
  <c r="I59" i="43" s="1"/>
  <c r="C59" i="43"/>
  <c r="G58" i="43"/>
  <c r="H58" i="43" s="1"/>
  <c r="I58" i="43" s="1"/>
  <c r="C58" i="43"/>
  <c r="G57" i="43"/>
  <c r="H57" i="43" s="1"/>
  <c r="I57" i="43" s="1"/>
  <c r="C57" i="43"/>
  <c r="G56" i="43"/>
  <c r="H56" i="43" s="1"/>
  <c r="I56" i="43" s="1"/>
  <c r="C56" i="43"/>
  <c r="G55" i="43"/>
  <c r="H55" i="43" s="1"/>
  <c r="I55" i="43" s="1"/>
  <c r="C55" i="43"/>
  <c r="G54" i="43"/>
  <c r="H54" i="43" s="1"/>
  <c r="I54" i="43" s="1"/>
  <c r="C54" i="43"/>
  <c r="G53" i="43"/>
  <c r="H53" i="43" s="1"/>
  <c r="C53" i="43"/>
  <c r="B52" i="43"/>
  <c r="G51" i="43"/>
  <c r="H51" i="43" s="1"/>
  <c r="I51" i="43" s="1"/>
  <c r="C51" i="43"/>
  <c r="G50" i="43"/>
  <c r="H50" i="43" s="1"/>
  <c r="I50" i="43" s="1"/>
  <c r="C50" i="43"/>
  <c r="H49" i="43"/>
  <c r="I49" i="43" s="1"/>
  <c r="G49" i="43"/>
  <c r="C49" i="43"/>
  <c r="G48" i="43"/>
  <c r="H48" i="43" s="1"/>
  <c r="I48" i="43" s="1"/>
  <c r="C48" i="43"/>
  <c r="G47" i="43"/>
  <c r="H47" i="43" s="1"/>
  <c r="I47" i="43" s="1"/>
  <c r="C47" i="43"/>
  <c r="G46" i="43"/>
  <c r="H46" i="43" s="1"/>
  <c r="I46" i="43" s="1"/>
  <c r="C46" i="43"/>
  <c r="G45" i="43"/>
  <c r="H45" i="43" s="1"/>
  <c r="I45" i="43" s="1"/>
  <c r="C45" i="43"/>
  <c r="G44" i="43"/>
  <c r="H44" i="43" s="1"/>
  <c r="I44" i="43" s="1"/>
  <c r="C44" i="43"/>
  <c r="G43" i="43"/>
  <c r="H43" i="43" s="1"/>
  <c r="I43" i="43" s="1"/>
  <c r="C43" i="43"/>
  <c r="G42" i="43"/>
  <c r="H42" i="43" s="1"/>
  <c r="I42" i="43" s="1"/>
  <c r="C42" i="43"/>
  <c r="G41" i="43"/>
  <c r="H41" i="43" s="1"/>
  <c r="I41" i="43" s="1"/>
  <c r="C41" i="43"/>
  <c r="G40" i="43"/>
  <c r="H40" i="43" s="1"/>
  <c r="I40" i="43" s="1"/>
  <c r="C40" i="43"/>
  <c r="H39" i="43"/>
  <c r="I39" i="43" s="1"/>
  <c r="G39" i="43"/>
  <c r="C39" i="43"/>
  <c r="G38" i="43"/>
  <c r="H38" i="43" s="1"/>
  <c r="I38" i="43" s="1"/>
  <c r="C38" i="43"/>
  <c r="G37" i="43"/>
  <c r="H37" i="43" s="1"/>
  <c r="I37" i="43" s="1"/>
  <c r="C37" i="43"/>
  <c r="G36" i="43"/>
  <c r="H36" i="43" s="1"/>
  <c r="I36" i="43" s="1"/>
  <c r="C36" i="43"/>
  <c r="G35" i="43"/>
  <c r="H35" i="43" s="1"/>
  <c r="I35" i="43" s="1"/>
  <c r="C35" i="43"/>
  <c r="G34" i="43"/>
  <c r="H34" i="43" s="1"/>
  <c r="I34" i="43" s="1"/>
  <c r="C34" i="43"/>
  <c r="H33" i="43"/>
  <c r="I33" i="43" s="1"/>
  <c r="G33" i="43"/>
  <c r="C33" i="43"/>
  <c r="G32" i="43"/>
  <c r="H32" i="43" s="1"/>
  <c r="I32" i="43" s="1"/>
  <c r="C32" i="43"/>
  <c r="G31" i="43"/>
  <c r="H31" i="43" s="1"/>
  <c r="I31" i="43" s="1"/>
  <c r="C31" i="43"/>
  <c r="G30" i="43"/>
  <c r="H30" i="43" s="1"/>
  <c r="I30" i="43" s="1"/>
  <c r="C30" i="43"/>
  <c r="G29" i="43"/>
  <c r="H29" i="43" s="1"/>
  <c r="I29" i="43" s="1"/>
  <c r="C29" i="43"/>
  <c r="G28" i="43"/>
  <c r="H28" i="43" s="1"/>
  <c r="I28" i="43" s="1"/>
  <c r="C28" i="43"/>
  <c r="G27" i="43"/>
  <c r="H27" i="43" s="1"/>
  <c r="I27" i="43" s="1"/>
  <c r="C27" i="43"/>
  <c r="G26" i="43"/>
  <c r="H26" i="43" s="1"/>
  <c r="I26" i="43" s="1"/>
  <c r="C26" i="43"/>
  <c r="G25" i="43"/>
  <c r="H25" i="43" s="1"/>
  <c r="I25" i="43" s="1"/>
  <c r="C25" i="43"/>
  <c r="G24" i="43"/>
  <c r="H24" i="43" s="1"/>
  <c r="I24" i="43" s="1"/>
  <c r="C24" i="43"/>
  <c r="H23" i="43"/>
  <c r="I23" i="43" s="1"/>
  <c r="G23" i="43"/>
  <c r="C23" i="43"/>
  <c r="G22" i="43"/>
  <c r="H22" i="43" s="1"/>
  <c r="I22" i="43" s="1"/>
  <c r="C22" i="43"/>
  <c r="G21" i="43"/>
  <c r="H21" i="43" s="1"/>
  <c r="I21" i="43" s="1"/>
  <c r="C21" i="43"/>
  <c r="G20" i="43"/>
  <c r="H20" i="43" s="1"/>
  <c r="I20" i="43" s="1"/>
  <c r="C20" i="43"/>
  <c r="G19" i="43"/>
  <c r="H19" i="43" s="1"/>
  <c r="I19" i="43" s="1"/>
  <c r="C19" i="43"/>
  <c r="G18" i="43"/>
  <c r="H18" i="43" s="1"/>
  <c r="I18" i="43" s="1"/>
  <c r="C18" i="43"/>
  <c r="H17" i="43"/>
  <c r="I17" i="43" s="1"/>
  <c r="G17" i="43"/>
  <c r="C17" i="43"/>
  <c r="G16" i="43"/>
  <c r="H16" i="43" s="1"/>
  <c r="I16" i="43" s="1"/>
  <c r="C16" i="43"/>
  <c r="G15" i="43"/>
  <c r="H15" i="43" s="1"/>
  <c r="I15" i="43" s="1"/>
  <c r="C15" i="43"/>
  <c r="G14" i="43"/>
  <c r="H14" i="43" s="1"/>
  <c r="C14" i="43"/>
  <c r="G13" i="43"/>
  <c r="H13" i="43" s="1"/>
  <c r="I13" i="43" s="1"/>
  <c r="C13" i="43"/>
  <c r="E12" i="43"/>
  <c r="E11" i="43" s="1"/>
  <c r="B12" i="43"/>
  <c r="B11" i="43" s="1"/>
  <c r="E15" i="33"/>
  <c r="D15" i="33"/>
  <c r="C15" i="33"/>
  <c r="G20" i="5"/>
  <c r="F14" i="33"/>
  <c r="E11" i="42"/>
  <c r="H11" i="42"/>
  <c r="I11" i="42"/>
  <c r="B11" i="42"/>
  <c r="E91" i="42"/>
  <c r="H91" i="42"/>
  <c r="I91" i="42"/>
  <c r="B91" i="42"/>
  <c r="E73" i="42"/>
  <c r="H73" i="42"/>
  <c r="I73" i="42"/>
  <c r="B73" i="42"/>
  <c r="E26" i="42"/>
  <c r="H26" i="42"/>
  <c r="I26" i="42"/>
  <c r="B26" i="42"/>
  <c r="E12" i="42"/>
  <c r="H12" i="42"/>
  <c r="I12" i="42"/>
  <c r="B12" i="42"/>
  <c r="G106" i="42"/>
  <c r="G107" i="42"/>
  <c r="G108" i="42"/>
  <c r="G109" i="42"/>
  <c r="E109" i="42"/>
  <c r="E108" i="42"/>
  <c r="E107" i="42"/>
  <c r="E106" i="42"/>
  <c r="H106" i="42" s="1"/>
  <c r="I106" i="42" s="1"/>
  <c r="G105" i="42"/>
  <c r="E105" i="42"/>
  <c r="G104" i="42"/>
  <c r="E104" i="42"/>
  <c r="G103" i="42"/>
  <c r="E103" i="42"/>
  <c r="G102" i="42"/>
  <c r="E102" i="42"/>
  <c r="G101" i="42"/>
  <c r="E101" i="42"/>
  <c r="G100" i="42"/>
  <c r="E100" i="42"/>
  <c r="G99" i="42"/>
  <c r="E99" i="42"/>
  <c r="G98" i="42"/>
  <c r="E98" i="42"/>
  <c r="G97" i="42"/>
  <c r="E97" i="42"/>
  <c r="G96" i="42"/>
  <c r="E96" i="42"/>
  <c r="G95" i="42"/>
  <c r="E95" i="42"/>
  <c r="G94" i="42"/>
  <c r="E94" i="42"/>
  <c r="G93" i="42"/>
  <c r="E93" i="42"/>
  <c r="G92" i="42"/>
  <c r="E92" i="42"/>
  <c r="G90" i="42"/>
  <c r="E90" i="42"/>
  <c r="G89" i="42"/>
  <c r="E89" i="42"/>
  <c r="G88" i="42"/>
  <c r="E88" i="42"/>
  <c r="G87" i="42"/>
  <c r="E87" i="42"/>
  <c r="G86" i="42"/>
  <c r="E86" i="42"/>
  <c r="G85" i="42"/>
  <c r="E85" i="42"/>
  <c r="G84" i="42"/>
  <c r="E84" i="42"/>
  <c r="G83" i="42"/>
  <c r="E83" i="42"/>
  <c r="G82" i="42"/>
  <c r="E82" i="42"/>
  <c r="G81" i="42"/>
  <c r="E81" i="42"/>
  <c r="G80" i="42"/>
  <c r="E80" i="42"/>
  <c r="G79" i="42"/>
  <c r="E79" i="42"/>
  <c r="G78" i="42"/>
  <c r="E78" i="42"/>
  <c r="G77" i="42"/>
  <c r="E77" i="42"/>
  <c r="G76" i="42"/>
  <c r="E76" i="42"/>
  <c r="G75" i="42"/>
  <c r="E75" i="42"/>
  <c r="G74" i="42"/>
  <c r="E74" i="42"/>
  <c r="G25" i="42"/>
  <c r="E25" i="42"/>
  <c r="G24" i="42"/>
  <c r="E24" i="42"/>
  <c r="G23" i="42"/>
  <c r="E23" i="42"/>
  <c r="G22" i="42"/>
  <c r="E22" i="42"/>
  <c r="H21" i="42"/>
  <c r="I21" i="42" s="1"/>
  <c r="H20" i="42"/>
  <c r="I20" i="42" s="1"/>
  <c r="G19" i="42"/>
  <c r="H19" i="42" s="1"/>
  <c r="I19" i="42" s="1"/>
  <c r="G18" i="42"/>
  <c r="H18" i="42" s="1"/>
  <c r="I18" i="42" s="1"/>
  <c r="G17" i="42"/>
  <c r="H17" i="42" s="1"/>
  <c r="I17" i="42" s="1"/>
  <c r="G16" i="42"/>
  <c r="H16" i="42" s="1"/>
  <c r="I16" i="42" s="1"/>
  <c r="G15" i="42"/>
  <c r="E15" i="42"/>
  <c r="G14" i="42"/>
  <c r="H14" i="42" s="1"/>
  <c r="I14" i="42" s="1"/>
  <c r="G13" i="42"/>
  <c r="H13" i="42" s="1"/>
  <c r="I13" i="42" s="1"/>
  <c r="G110" i="42"/>
  <c r="E110" i="42"/>
  <c r="G72" i="42"/>
  <c r="E72" i="42"/>
  <c r="G71" i="42"/>
  <c r="E71" i="42"/>
  <c r="G70" i="42"/>
  <c r="E70" i="42"/>
  <c r="G69" i="42"/>
  <c r="E69" i="42"/>
  <c r="G68" i="42"/>
  <c r="E68" i="42"/>
  <c r="G67" i="42"/>
  <c r="E67" i="42"/>
  <c r="G66" i="42"/>
  <c r="E66" i="42"/>
  <c r="G65" i="42"/>
  <c r="E65" i="42"/>
  <c r="G64" i="42"/>
  <c r="E64" i="42"/>
  <c r="G63" i="42"/>
  <c r="E63" i="42"/>
  <c r="G62" i="42"/>
  <c r="E62" i="42"/>
  <c r="G61" i="42"/>
  <c r="E61" i="42"/>
  <c r="G60" i="42"/>
  <c r="E60" i="42"/>
  <c r="G113" i="42"/>
  <c r="E113" i="42"/>
  <c r="G112" i="42"/>
  <c r="E112" i="42"/>
  <c r="G111" i="42"/>
  <c r="E111" i="42"/>
  <c r="G59" i="42"/>
  <c r="E59" i="42"/>
  <c r="G58" i="42"/>
  <c r="E58" i="42"/>
  <c r="G57" i="42"/>
  <c r="E57" i="42"/>
  <c r="G56" i="42"/>
  <c r="E56" i="42"/>
  <c r="G55" i="42"/>
  <c r="E55" i="42"/>
  <c r="G54" i="42"/>
  <c r="E54" i="42"/>
  <c r="G53" i="42"/>
  <c r="E53" i="42"/>
  <c r="G52" i="42"/>
  <c r="E52" i="42"/>
  <c r="G51" i="42"/>
  <c r="E51" i="42"/>
  <c r="G50" i="42"/>
  <c r="E50" i="42"/>
  <c r="G49" i="42"/>
  <c r="E49" i="42"/>
  <c r="G48" i="42"/>
  <c r="E48" i="42"/>
  <c r="G47" i="42"/>
  <c r="E47" i="42"/>
  <c r="G46" i="42"/>
  <c r="E46" i="42"/>
  <c r="G45" i="42"/>
  <c r="E45" i="42"/>
  <c r="G44" i="42"/>
  <c r="E44" i="42"/>
  <c r="G43" i="42"/>
  <c r="E43" i="42"/>
  <c r="G42" i="42"/>
  <c r="E42" i="42"/>
  <c r="G41" i="42"/>
  <c r="E41" i="42"/>
  <c r="G40" i="42"/>
  <c r="E40" i="42"/>
  <c r="G39" i="42"/>
  <c r="E39" i="42"/>
  <c r="G38" i="42"/>
  <c r="E38" i="42"/>
  <c r="G37" i="42"/>
  <c r="E37" i="42"/>
  <c r="G36" i="42"/>
  <c r="E36" i="42"/>
  <c r="G35" i="42"/>
  <c r="E35" i="42"/>
  <c r="G34" i="42"/>
  <c r="E34" i="42"/>
  <c r="G33" i="42"/>
  <c r="E33" i="42"/>
  <c r="G32" i="42"/>
  <c r="E32" i="42"/>
  <c r="G31" i="42"/>
  <c r="E31" i="42"/>
  <c r="G30" i="42"/>
  <c r="E30" i="42"/>
  <c r="G29" i="42"/>
  <c r="E29" i="42"/>
  <c r="G28" i="42"/>
  <c r="E28" i="42"/>
  <c r="G27" i="42"/>
  <c r="E27" i="42"/>
  <c r="E11" i="9"/>
  <c r="H11" i="9"/>
  <c r="I11" i="9"/>
  <c r="B11" i="9"/>
  <c r="B16" i="9"/>
  <c r="E12" i="9"/>
  <c r="B12" i="9"/>
  <c r="E11" i="17"/>
  <c r="H11" i="17"/>
  <c r="I11" i="17"/>
  <c r="B11" i="17"/>
  <c r="E19" i="17"/>
  <c r="H19" i="17"/>
  <c r="I19" i="17"/>
  <c r="B19" i="17"/>
  <c r="E92" i="17"/>
  <c r="B92" i="17"/>
  <c r="E12" i="17"/>
  <c r="B12" i="17"/>
  <c r="E14" i="33"/>
  <c r="E11" i="25"/>
  <c r="H11" i="25"/>
  <c r="I11" i="25"/>
  <c r="B11" i="25"/>
  <c r="E12" i="25"/>
  <c r="H12" i="25"/>
  <c r="I12" i="25"/>
  <c r="B12" i="25"/>
  <c r="E19" i="25"/>
  <c r="H19" i="25"/>
  <c r="I19" i="25"/>
  <c r="B19" i="25"/>
  <c r="E65" i="25"/>
  <c r="B65" i="25"/>
  <c r="E77" i="25"/>
  <c r="B77" i="25"/>
  <c r="E71" i="17"/>
  <c r="B71" i="17"/>
  <c r="G116" i="17"/>
  <c r="G117" i="17"/>
  <c r="E79" i="9"/>
  <c r="B79" i="9"/>
  <c r="E62" i="9"/>
  <c r="B62" i="9"/>
  <c r="E16" i="9"/>
  <c r="G100" i="9"/>
  <c r="G101" i="9"/>
  <c r="C10" i="33"/>
  <c r="I11" i="39"/>
  <c r="H12" i="39"/>
  <c r="I12" i="39"/>
  <c r="I579" i="39"/>
  <c r="I1519" i="39"/>
  <c r="I1343" i="39"/>
  <c r="G1921" i="39"/>
  <c r="H1921" i="39" s="1"/>
  <c r="I1921" i="39" s="1"/>
  <c r="C1921" i="39"/>
  <c r="G1920" i="39"/>
  <c r="H1920" i="39" s="1"/>
  <c r="I1920" i="39" s="1"/>
  <c r="C1920" i="39"/>
  <c r="G1919" i="39"/>
  <c r="H1919" i="39" s="1"/>
  <c r="C1919" i="39"/>
  <c r="G1918" i="39"/>
  <c r="H1918" i="39" s="1"/>
  <c r="I1918" i="39" s="1"/>
  <c r="C1918" i="39"/>
  <c r="G1917" i="39"/>
  <c r="H1917" i="39" s="1"/>
  <c r="C1917" i="39"/>
  <c r="G1916" i="39"/>
  <c r="H1916" i="39" s="1"/>
  <c r="I1916" i="39" s="1"/>
  <c r="C1916" i="39"/>
  <c r="G1915" i="39"/>
  <c r="H1915" i="39" s="1"/>
  <c r="C1915" i="39"/>
  <c r="G1914" i="39"/>
  <c r="H1914" i="39" s="1"/>
  <c r="C1914" i="39"/>
  <c r="G1913" i="39"/>
  <c r="H1913" i="39" s="1"/>
  <c r="I1913" i="39" s="1"/>
  <c r="C1913" i="39"/>
  <c r="G1912" i="39"/>
  <c r="H1912" i="39" s="1"/>
  <c r="I1912" i="39" s="1"/>
  <c r="C1912" i="39"/>
  <c r="G1911" i="39"/>
  <c r="H1911" i="39" s="1"/>
  <c r="C1911" i="39"/>
  <c r="G1910" i="39"/>
  <c r="H1910" i="39" s="1"/>
  <c r="I1910" i="39" s="1"/>
  <c r="C1910" i="39"/>
  <c r="G1909" i="39"/>
  <c r="H1909" i="39" s="1"/>
  <c r="C1909" i="39"/>
  <c r="G1908" i="39"/>
  <c r="H1908" i="39" s="1"/>
  <c r="I1908" i="39" s="1"/>
  <c r="C1908" i="39"/>
  <c r="G1907" i="39"/>
  <c r="H1907" i="39" s="1"/>
  <c r="I1907" i="39" s="1"/>
  <c r="C1907" i="39"/>
  <c r="G1906" i="39"/>
  <c r="H1906" i="39" s="1"/>
  <c r="I1906" i="39" s="1"/>
  <c r="C1906" i="39"/>
  <c r="G1905" i="39"/>
  <c r="H1905" i="39" s="1"/>
  <c r="I1905" i="39" s="1"/>
  <c r="C1905" i="39"/>
  <c r="G1904" i="39"/>
  <c r="H1904" i="39" s="1"/>
  <c r="I1904" i="39" s="1"/>
  <c r="C1904" i="39"/>
  <c r="G1903" i="39"/>
  <c r="H1903" i="39" s="1"/>
  <c r="I1903" i="39" s="1"/>
  <c r="C1903" i="39"/>
  <c r="G1902" i="39"/>
  <c r="H1902" i="39" s="1"/>
  <c r="I1902" i="39" s="1"/>
  <c r="C1902" i="39"/>
  <c r="G1901" i="39"/>
  <c r="H1901" i="39" s="1"/>
  <c r="I1901" i="39" s="1"/>
  <c r="C1901" i="39"/>
  <c r="G1900" i="39"/>
  <c r="H1900" i="39" s="1"/>
  <c r="I1900" i="39" s="1"/>
  <c r="C1900" i="39"/>
  <c r="G1899" i="39"/>
  <c r="H1899" i="39" s="1"/>
  <c r="I1899" i="39" s="1"/>
  <c r="C1899" i="39"/>
  <c r="G1898" i="39"/>
  <c r="H1898" i="39" s="1"/>
  <c r="I1898" i="39" s="1"/>
  <c r="C1898" i="39"/>
  <c r="G1897" i="39"/>
  <c r="H1897" i="39" s="1"/>
  <c r="I1897" i="39" s="1"/>
  <c r="C1897" i="39"/>
  <c r="G1896" i="39"/>
  <c r="H1896" i="39" s="1"/>
  <c r="I1896" i="39" s="1"/>
  <c r="C1896" i="39"/>
  <c r="G1895" i="39"/>
  <c r="H1895" i="39" s="1"/>
  <c r="I1895" i="39" s="1"/>
  <c r="C1895" i="39"/>
  <c r="G1894" i="39"/>
  <c r="H1894" i="39" s="1"/>
  <c r="I1894" i="39" s="1"/>
  <c r="C1894" i="39"/>
  <c r="G1893" i="39"/>
  <c r="H1893" i="39" s="1"/>
  <c r="I1893" i="39" s="1"/>
  <c r="C1893" i="39"/>
  <c r="G1892" i="39"/>
  <c r="H1892" i="39" s="1"/>
  <c r="I1892" i="39" s="1"/>
  <c r="C1892" i="39"/>
  <c r="G1891" i="39"/>
  <c r="H1891" i="39" s="1"/>
  <c r="I1891" i="39" s="1"/>
  <c r="C1891" i="39"/>
  <c r="G1890" i="39"/>
  <c r="H1890" i="39" s="1"/>
  <c r="C1890" i="39"/>
  <c r="G1889" i="39"/>
  <c r="H1889" i="39" s="1"/>
  <c r="I1889" i="39" s="1"/>
  <c r="C1889" i="39"/>
  <c r="G1888" i="39"/>
  <c r="H1888" i="39" s="1"/>
  <c r="I1888" i="39" s="1"/>
  <c r="C1888" i="39"/>
  <c r="G1887" i="39"/>
  <c r="H1887" i="39" s="1"/>
  <c r="I1887" i="39" s="1"/>
  <c r="C1887" i="39"/>
  <c r="G1886" i="39"/>
  <c r="H1886" i="39" s="1"/>
  <c r="I1886" i="39" s="1"/>
  <c r="C1886" i="39"/>
  <c r="G1885" i="39"/>
  <c r="H1885" i="39" s="1"/>
  <c r="I1885" i="39" s="1"/>
  <c r="C1885" i="39"/>
  <c r="G1884" i="39"/>
  <c r="H1884" i="39" s="1"/>
  <c r="I1884" i="39" s="1"/>
  <c r="C1884" i="39"/>
  <c r="G1883" i="39"/>
  <c r="H1883" i="39" s="1"/>
  <c r="I1883" i="39" s="1"/>
  <c r="C1883" i="39"/>
  <c r="G1882" i="39"/>
  <c r="H1882" i="39" s="1"/>
  <c r="C1882" i="39"/>
  <c r="G1881" i="39"/>
  <c r="H1881" i="39" s="1"/>
  <c r="I1881" i="39" s="1"/>
  <c r="C1881" i="39"/>
  <c r="G1880" i="39"/>
  <c r="H1880" i="39" s="1"/>
  <c r="I1880" i="39" s="1"/>
  <c r="C1880" i="39"/>
  <c r="G1879" i="39"/>
  <c r="H1879" i="39" s="1"/>
  <c r="C1879" i="39"/>
  <c r="G1878" i="39"/>
  <c r="H1878" i="39" s="1"/>
  <c r="I1878" i="39" s="1"/>
  <c r="C1878" i="39"/>
  <c r="G1877" i="39"/>
  <c r="H1877" i="39" s="1"/>
  <c r="I1877" i="39" s="1"/>
  <c r="C1877" i="39"/>
  <c r="G1876" i="39"/>
  <c r="H1876" i="39" s="1"/>
  <c r="I1876" i="39" s="1"/>
  <c r="C1876" i="39"/>
  <c r="G1875" i="39"/>
  <c r="H1875" i="39" s="1"/>
  <c r="I1875" i="39" s="1"/>
  <c r="C1875" i="39"/>
  <c r="G1874" i="39"/>
  <c r="H1874" i="39" s="1"/>
  <c r="I1874" i="39" s="1"/>
  <c r="C1874" i="39"/>
  <c r="G1873" i="39"/>
  <c r="H1873" i="39" s="1"/>
  <c r="I1873" i="39" s="1"/>
  <c r="C1873" i="39"/>
  <c r="G1872" i="39"/>
  <c r="H1872" i="39" s="1"/>
  <c r="I1872" i="39" s="1"/>
  <c r="C1872" i="39"/>
  <c r="G1871" i="39"/>
  <c r="H1871" i="39" s="1"/>
  <c r="C1871" i="39"/>
  <c r="G1870" i="39"/>
  <c r="H1870" i="39" s="1"/>
  <c r="I1870" i="39" s="1"/>
  <c r="C1870" i="39"/>
  <c r="G1869" i="39"/>
  <c r="H1869" i="39" s="1"/>
  <c r="I1869" i="39" s="1"/>
  <c r="C1869" i="39"/>
  <c r="G1868" i="39"/>
  <c r="H1868" i="39" s="1"/>
  <c r="I1868" i="39" s="1"/>
  <c r="C1868" i="39"/>
  <c r="G1867" i="39"/>
  <c r="H1867" i="39" s="1"/>
  <c r="I1867" i="39" s="1"/>
  <c r="C1867" i="39"/>
  <c r="G1866" i="39"/>
  <c r="H1866" i="39" s="1"/>
  <c r="I1866" i="39" s="1"/>
  <c r="C1866" i="39"/>
  <c r="G1865" i="39"/>
  <c r="H1865" i="39" s="1"/>
  <c r="I1865" i="39" s="1"/>
  <c r="C1865" i="39"/>
  <c r="G1864" i="39"/>
  <c r="H1864" i="39" s="1"/>
  <c r="I1864" i="39" s="1"/>
  <c r="C1864" i="39"/>
  <c r="G1863" i="39"/>
  <c r="H1863" i="39" s="1"/>
  <c r="I1863" i="39" s="1"/>
  <c r="C1863" i="39"/>
  <c r="G1862" i="39"/>
  <c r="H1862" i="39" s="1"/>
  <c r="I1862" i="39" s="1"/>
  <c r="C1862" i="39"/>
  <c r="G1861" i="39"/>
  <c r="H1861" i="39" s="1"/>
  <c r="I1861" i="39" s="1"/>
  <c r="C1861" i="39"/>
  <c r="G1860" i="39"/>
  <c r="H1860" i="39" s="1"/>
  <c r="I1860" i="39" s="1"/>
  <c r="C1860" i="39"/>
  <c r="G1859" i="39"/>
  <c r="H1859" i="39" s="1"/>
  <c r="I1859" i="39" s="1"/>
  <c r="C1859" i="39"/>
  <c r="G1858" i="39"/>
  <c r="H1858" i="39" s="1"/>
  <c r="I1858" i="39" s="1"/>
  <c r="C1858" i="39"/>
  <c r="G1857" i="39"/>
  <c r="H1857" i="39" s="1"/>
  <c r="I1857" i="39" s="1"/>
  <c r="C1857" i="39"/>
  <c r="G1856" i="39"/>
  <c r="H1856" i="39" s="1"/>
  <c r="I1856" i="39" s="1"/>
  <c r="C1856" i="39"/>
  <c r="G1855" i="39"/>
  <c r="H1855" i="39" s="1"/>
  <c r="I1855" i="39" s="1"/>
  <c r="C1855" i="39"/>
  <c r="G1854" i="39"/>
  <c r="H1854" i="39" s="1"/>
  <c r="I1854" i="39" s="1"/>
  <c r="C1854" i="39"/>
  <c r="G1853" i="39"/>
  <c r="H1853" i="39" s="1"/>
  <c r="I1853" i="39" s="1"/>
  <c r="C1853" i="39"/>
  <c r="G1852" i="39"/>
  <c r="H1852" i="39" s="1"/>
  <c r="I1852" i="39" s="1"/>
  <c r="C1852" i="39"/>
  <c r="G1851" i="39"/>
  <c r="H1851" i="39" s="1"/>
  <c r="I1851" i="39" s="1"/>
  <c r="C1851" i="39"/>
  <c r="G1850" i="39"/>
  <c r="H1850" i="39" s="1"/>
  <c r="I1850" i="39" s="1"/>
  <c r="C1850" i="39"/>
  <c r="G1849" i="39"/>
  <c r="H1849" i="39" s="1"/>
  <c r="I1849" i="39" s="1"/>
  <c r="C1849" i="39"/>
  <c r="G1848" i="39"/>
  <c r="H1848" i="39" s="1"/>
  <c r="I1848" i="39" s="1"/>
  <c r="C1848" i="39"/>
  <c r="G1847" i="39"/>
  <c r="H1847" i="39" s="1"/>
  <c r="C1847" i="39"/>
  <c r="G1846" i="39"/>
  <c r="H1846" i="39" s="1"/>
  <c r="I1846" i="39" s="1"/>
  <c r="C1846" i="39"/>
  <c r="G1845" i="39"/>
  <c r="H1845" i="39" s="1"/>
  <c r="I1845" i="39" s="1"/>
  <c r="C1845" i="39"/>
  <c r="G1844" i="39"/>
  <c r="H1844" i="39" s="1"/>
  <c r="I1844" i="39" s="1"/>
  <c r="C1844" i="39"/>
  <c r="G1843" i="39"/>
  <c r="H1843" i="39" s="1"/>
  <c r="I1843" i="39" s="1"/>
  <c r="C1843" i="39"/>
  <c r="G1842" i="39"/>
  <c r="H1842" i="39" s="1"/>
  <c r="I1842" i="39" s="1"/>
  <c r="C1842" i="39"/>
  <c r="G1841" i="39"/>
  <c r="H1841" i="39" s="1"/>
  <c r="I1841" i="39" s="1"/>
  <c r="C1841" i="39"/>
  <c r="G1840" i="39"/>
  <c r="H1840" i="39" s="1"/>
  <c r="I1840" i="39" s="1"/>
  <c r="C1840" i="39"/>
  <c r="G1839" i="39"/>
  <c r="H1839" i="39" s="1"/>
  <c r="C1839" i="39"/>
  <c r="G1838" i="39"/>
  <c r="H1838" i="39" s="1"/>
  <c r="I1838" i="39" s="1"/>
  <c r="C1838" i="39"/>
  <c r="G1837" i="39"/>
  <c r="H1837" i="39" s="1"/>
  <c r="I1837" i="39" s="1"/>
  <c r="C1837" i="39"/>
  <c r="G1836" i="39"/>
  <c r="H1836" i="39" s="1"/>
  <c r="I1836" i="39" s="1"/>
  <c r="C1836" i="39"/>
  <c r="G1835" i="39"/>
  <c r="H1835" i="39" s="1"/>
  <c r="I1835" i="39" s="1"/>
  <c r="C1835" i="39"/>
  <c r="G1834" i="39"/>
  <c r="H1834" i="39" s="1"/>
  <c r="I1834" i="39" s="1"/>
  <c r="C1834" i="39"/>
  <c r="G1833" i="39"/>
  <c r="H1833" i="39" s="1"/>
  <c r="I1833" i="39" s="1"/>
  <c r="C1833" i="39"/>
  <c r="G1832" i="39"/>
  <c r="H1832" i="39" s="1"/>
  <c r="I1832" i="39" s="1"/>
  <c r="C1832" i="39"/>
  <c r="G1831" i="39"/>
  <c r="H1831" i="39" s="1"/>
  <c r="C1831" i="39"/>
  <c r="G1830" i="39"/>
  <c r="H1830" i="39" s="1"/>
  <c r="I1830" i="39" s="1"/>
  <c r="C1830" i="39"/>
  <c r="G1829" i="39"/>
  <c r="H1829" i="39" s="1"/>
  <c r="I1829" i="39" s="1"/>
  <c r="C1829" i="39"/>
  <c r="G1828" i="39"/>
  <c r="H1828" i="39" s="1"/>
  <c r="I1828" i="39" s="1"/>
  <c r="C1828" i="39"/>
  <c r="G1827" i="39"/>
  <c r="H1827" i="39" s="1"/>
  <c r="I1827" i="39" s="1"/>
  <c r="C1827" i="39"/>
  <c r="G1826" i="39"/>
  <c r="H1826" i="39" s="1"/>
  <c r="I1826" i="39" s="1"/>
  <c r="C1826" i="39"/>
  <c r="G1825" i="39"/>
  <c r="H1825" i="39" s="1"/>
  <c r="I1825" i="39" s="1"/>
  <c r="C1825" i="39"/>
  <c r="G1824" i="39"/>
  <c r="H1824" i="39" s="1"/>
  <c r="I1824" i="39" s="1"/>
  <c r="C1824" i="39"/>
  <c r="G1823" i="39"/>
  <c r="H1823" i="39" s="1"/>
  <c r="C1823" i="39"/>
  <c r="G1822" i="39"/>
  <c r="H1822" i="39" s="1"/>
  <c r="I1822" i="39" s="1"/>
  <c r="C1822" i="39"/>
  <c r="G1821" i="39"/>
  <c r="H1821" i="39" s="1"/>
  <c r="I1821" i="39" s="1"/>
  <c r="C1821" i="39"/>
  <c r="G1820" i="39"/>
  <c r="H1820" i="39" s="1"/>
  <c r="I1820" i="39" s="1"/>
  <c r="C1820" i="39"/>
  <c r="G1819" i="39"/>
  <c r="H1819" i="39" s="1"/>
  <c r="I1819" i="39" s="1"/>
  <c r="C1819" i="39"/>
  <c r="G1818" i="39"/>
  <c r="H1818" i="39" s="1"/>
  <c r="I1818" i="39" s="1"/>
  <c r="C1818" i="39"/>
  <c r="G1817" i="39"/>
  <c r="H1817" i="39" s="1"/>
  <c r="I1817" i="39" s="1"/>
  <c r="C1817" i="39"/>
  <c r="G1816" i="39"/>
  <c r="H1816" i="39" s="1"/>
  <c r="I1816" i="39" s="1"/>
  <c r="C1816" i="39"/>
  <c r="G1815" i="39"/>
  <c r="H1815" i="39" s="1"/>
  <c r="C1815" i="39"/>
  <c r="G1814" i="39"/>
  <c r="H1814" i="39" s="1"/>
  <c r="I1814" i="39" s="1"/>
  <c r="C1814" i="39"/>
  <c r="G1813" i="39"/>
  <c r="H1813" i="39" s="1"/>
  <c r="I1813" i="39" s="1"/>
  <c r="C1813" i="39"/>
  <c r="G1812" i="39"/>
  <c r="H1812" i="39" s="1"/>
  <c r="I1812" i="39" s="1"/>
  <c r="C1812" i="39"/>
  <c r="G1811" i="39"/>
  <c r="H1811" i="39" s="1"/>
  <c r="I1811" i="39" s="1"/>
  <c r="C1811" i="39"/>
  <c r="G1810" i="39"/>
  <c r="H1810" i="39" s="1"/>
  <c r="I1810" i="39" s="1"/>
  <c r="C1810" i="39"/>
  <c r="G1809" i="39"/>
  <c r="H1809" i="39" s="1"/>
  <c r="I1809" i="39" s="1"/>
  <c r="C1809" i="39"/>
  <c r="G1808" i="39"/>
  <c r="H1808" i="39" s="1"/>
  <c r="I1808" i="39" s="1"/>
  <c r="C1808" i="39"/>
  <c r="G1807" i="39"/>
  <c r="H1807" i="39" s="1"/>
  <c r="C1807" i="39"/>
  <c r="G1806" i="39"/>
  <c r="H1806" i="39" s="1"/>
  <c r="I1806" i="39" s="1"/>
  <c r="C1806" i="39"/>
  <c r="G1805" i="39"/>
  <c r="H1805" i="39" s="1"/>
  <c r="I1805" i="39" s="1"/>
  <c r="C1805" i="39"/>
  <c r="G1804" i="39"/>
  <c r="H1804" i="39" s="1"/>
  <c r="I1804" i="39" s="1"/>
  <c r="C1804" i="39"/>
  <c r="G1803" i="39"/>
  <c r="H1803" i="39" s="1"/>
  <c r="I1803" i="39" s="1"/>
  <c r="C1803" i="39"/>
  <c r="G1802" i="39"/>
  <c r="H1802" i="39" s="1"/>
  <c r="I1802" i="39" s="1"/>
  <c r="C1802" i="39"/>
  <c r="G1801" i="39"/>
  <c r="H1801" i="39" s="1"/>
  <c r="I1801" i="39" s="1"/>
  <c r="C1801" i="39"/>
  <c r="G1800" i="39"/>
  <c r="H1800" i="39" s="1"/>
  <c r="I1800" i="39" s="1"/>
  <c r="C1800" i="39"/>
  <c r="G1799" i="39"/>
  <c r="H1799" i="39" s="1"/>
  <c r="C1799" i="39"/>
  <c r="G1798" i="39"/>
  <c r="H1798" i="39" s="1"/>
  <c r="I1798" i="39" s="1"/>
  <c r="C1798" i="39"/>
  <c r="G1797" i="39"/>
  <c r="H1797" i="39" s="1"/>
  <c r="I1797" i="39" s="1"/>
  <c r="C1797" i="39"/>
  <c r="G1796" i="39"/>
  <c r="H1796" i="39" s="1"/>
  <c r="I1796" i="39" s="1"/>
  <c r="C1796" i="39"/>
  <c r="G1795" i="39"/>
  <c r="H1795" i="39" s="1"/>
  <c r="I1795" i="39" s="1"/>
  <c r="C1795" i="39"/>
  <c r="G1794" i="39"/>
  <c r="H1794" i="39" s="1"/>
  <c r="I1794" i="39" s="1"/>
  <c r="C1794" i="39"/>
  <c r="G1793" i="39"/>
  <c r="H1793" i="39" s="1"/>
  <c r="I1793" i="39" s="1"/>
  <c r="C1793" i="39"/>
  <c r="G1792" i="39"/>
  <c r="H1792" i="39" s="1"/>
  <c r="I1792" i="39" s="1"/>
  <c r="C1792" i="39"/>
  <c r="G1791" i="39"/>
  <c r="H1791" i="39" s="1"/>
  <c r="C1791" i="39"/>
  <c r="G1790" i="39"/>
  <c r="H1790" i="39" s="1"/>
  <c r="I1790" i="39" s="1"/>
  <c r="C1790" i="39"/>
  <c r="G1789" i="39"/>
  <c r="H1789" i="39" s="1"/>
  <c r="I1789" i="39" s="1"/>
  <c r="C1789" i="39"/>
  <c r="G1788" i="39"/>
  <c r="H1788" i="39" s="1"/>
  <c r="I1788" i="39" s="1"/>
  <c r="C1788" i="39"/>
  <c r="G1787" i="39"/>
  <c r="H1787" i="39" s="1"/>
  <c r="C1787" i="39"/>
  <c r="G1786" i="39"/>
  <c r="H1786" i="39" s="1"/>
  <c r="I1786" i="39" s="1"/>
  <c r="C1786" i="39"/>
  <c r="G1785" i="39"/>
  <c r="H1785" i="39" s="1"/>
  <c r="I1785" i="39" s="1"/>
  <c r="C1785" i="39"/>
  <c r="G1784" i="39"/>
  <c r="H1784" i="39" s="1"/>
  <c r="I1784" i="39" s="1"/>
  <c r="C1784" i="39"/>
  <c r="G1783" i="39"/>
  <c r="H1783" i="39" s="1"/>
  <c r="C1783" i="39"/>
  <c r="G1782" i="39"/>
  <c r="H1782" i="39" s="1"/>
  <c r="I1782" i="39" s="1"/>
  <c r="C1782" i="39"/>
  <c r="G1781" i="39"/>
  <c r="H1781" i="39" s="1"/>
  <c r="I1781" i="39" s="1"/>
  <c r="C1781" i="39"/>
  <c r="G1780" i="39"/>
  <c r="H1780" i="39" s="1"/>
  <c r="I1780" i="39" s="1"/>
  <c r="C1780" i="39"/>
  <c r="G1779" i="39"/>
  <c r="H1779" i="39" s="1"/>
  <c r="I1779" i="39" s="1"/>
  <c r="C1779" i="39"/>
  <c r="G1778" i="39"/>
  <c r="H1778" i="39" s="1"/>
  <c r="C1778" i="39"/>
  <c r="G1777" i="39"/>
  <c r="H1777" i="39" s="1"/>
  <c r="I1777" i="39" s="1"/>
  <c r="C1777" i="39"/>
  <c r="G1776" i="39"/>
  <c r="H1776" i="39" s="1"/>
  <c r="I1776" i="39" s="1"/>
  <c r="C1776" i="39"/>
  <c r="G1775" i="39"/>
  <c r="H1775" i="39" s="1"/>
  <c r="C1775" i="39"/>
  <c r="G1774" i="39"/>
  <c r="H1774" i="39" s="1"/>
  <c r="I1774" i="39" s="1"/>
  <c r="C1774" i="39"/>
  <c r="G1773" i="39"/>
  <c r="H1773" i="39" s="1"/>
  <c r="I1773" i="39" s="1"/>
  <c r="C1773" i="39"/>
  <c r="G1772" i="39"/>
  <c r="H1772" i="39" s="1"/>
  <c r="I1772" i="39" s="1"/>
  <c r="C1772" i="39"/>
  <c r="G1771" i="39"/>
  <c r="H1771" i="39" s="1"/>
  <c r="I1771" i="39" s="1"/>
  <c r="C1771" i="39"/>
  <c r="G1770" i="39"/>
  <c r="H1770" i="39" s="1"/>
  <c r="C1770" i="39"/>
  <c r="G1769" i="39"/>
  <c r="H1769" i="39" s="1"/>
  <c r="I1769" i="39" s="1"/>
  <c r="C1769" i="39"/>
  <c r="G1768" i="39"/>
  <c r="H1768" i="39" s="1"/>
  <c r="I1768" i="39" s="1"/>
  <c r="C1768" i="39"/>
  <c r="G1767" i="39"/>
  <c r="H1767" i="39" s="1"/>
  <c r="C1767" i="39"/>
  <c r="G1766" i="39"/>
  <c r="H1766" i="39" s="1"/>
  <c r="I1766" i="39" s="1"/>
  <c r="C1766" i="39"/>
  <c r="G1765" i="39"/>
  <c r="H1765" i="39" s="1"/>
  <c r="I1765" i="39" s="1"/>
  <c r="C1765" i="39"/>
  <c r="G1764" i="39"/>
  <c r="H1764" i="39" s="1"/>
  <c r="I1764" i="39" s="1"/>
  <c r="C1764" i="39"/>
  <c r="G1763" i="39"/>
  <c r="H1763" i="39" s="1"/>
  <c r="I1763" i="39" s="1"/>
  <c r="C1763" i="39"/>
  <c r="G1762" i="39"/>
  <c r="H1762" i="39" s="1"/>
  <c r="C1762" i="39"/>
  <c r="G1761" i="39"/>
  <c r="H1761" i="39" s="1"/>
  <c r="I1761" i="39" s="1"/>
  <c r="C1761" i="39"/>
  <c r="G1760" i="39"/>
  <c r="H1760" i="39" s="1"/>
  <c r="I1760" i="39" s="1"/>
  <c r="C1760" i="39"/>
  <c r="G1759" i="39"/>
  <c r="H1759" i="39" s="1"/>
  <c r="C1759" i="39"/>
  <c r="G1758" i="39"/>
  <c r="H1758" i="39" s="1"/>
  <c r="I1758" i="39" s="1"/>
  <c r="C1758" i="39"/>
  <c r="G1757" i="39"/>
  <c r="H1757" i="39" s="1"/>
  <c r="I1757" i="39" s="1"/>
  <c r="C1757" i="39"/>
  <c r="G1756" i="39"/>
  <c r="H1756" i="39" s="1"/>
  <c r="I1756" i="39" s="1"/>
  <c r="C1756" i="39"/>
  <c r="G1755" i="39"/>
  <c r="H1755" i="39" s="1"/>
  <c r="I1755" i="39" s="1"/>
  <c r="C1755" i="39"/>
  <c r="G1754" i="39"/>
  <c r="H1754" i="39" s="1"/>
  <c r="C1754" i="39"/>
  <c r="G1753" i="39"/>
  <c r="H1753" i="39" s="1"/>
  <c r="I1753" i="39" s="1"/>
  <c r="C1753" i="39"/>
  <c r="G1752" i="39"/>
  <c r="H1752" i="39" s="1"/>
  <c r="I1752" i="39" s="1"/>
  <c r="C1752" i="39"/>
  <c r="G1751" i="39"/>
  <c r="H1751" i="39" s="1"/>
  <c r="C1751" i="39"/>
  <c r="G1750" i="39"/>
  <c r="H1750" i="39" s="1"/>
  <c r="I1750" i="39" s="1"/>
  <c r="C1750" i="39"/>
  <c r="G1749" i="39"/>
  <c r="H1749" i="39" s="1"/>
  <c r="I1749" i="39" s="1"/>
  <c r="C1749" i="39"/>
  <c r="G1748" i="39"/>
  <c r="H1748" i="39" s="1"/>
  <c r="I1748" i="39" s="1"/>
  <c r="C1748" i="39"/>
  <c r="G1747" i="39"/>
  <c r="H1747" i="39" s="1"/>
  <c r="C1747" i="39"/>
  <c r="G1746" i="39"/>
  <c r="H1746" i="39" s="1"/>
  <c r="I1746" i="39" s="1"/>
  <c r="C1746" i="39"/>
  <c r="G1745" i="39"/>
  <c r="H1745" i="39" s="1"/>
  <c r="I1745" i="39" s="1"/>
  <c r="C1745" i="39"/>
  <c r="G1744" i="39"/>
  <c r="H1744" i="39" s="1"/>
  <c r="I1744" i="39" s="1"/>
  <c r="C1744" i="39"/>
  <c r="G1743" i="39"/>
  <c r="H1743" i="39" s="1"/>
  <c r="I1743" i="39" s="1"/>
  <c r="C1743" i="39"/>
  <c r="G1742" i="39"/>
  <c r="H1742" i="39" s="1"/>
  <c r="I1742" i="39" s="1"/>
  <c r="C1742" i="39"/>
  <c r="G1741" i="39"/>
  <c r="H1741" i="39" s="1"/>
  <c r="I1741" i="39" s="1"/>
  <c r="C1741" i="39"/>
  <c r="G1740" i="39"/>
  <c r="H1740" i="39" s="1"/>
  <c r="I1740" i="39" s="1"/>
  <c r="C1740" i="39"/>
  <c r="G1739" i="39"/>
  <c r="H1739" i="39" s="1"/>
  <c r="I1739" i="39" s="1"/>
  <c r="C1739" i="39"/>
  <c r="G1738" i="39"/>
  <c r="H1738" i="39" s="1"/>
  <c r="C1738" i="39"/>
  <c r="G1737" i="39"/>
  <c r="H1737" i="39" s="1"/>
  <c r="I1737" i="39" s="1"/>
  <c r="C1737" i="39"/>
  <c r="G1736" i="39"/>
  <c r="H1736" i="39" s="1"/>
  <c r="I1736" i="39" s="1"/>
  <c r="C1736" i="39"/>
  <c r="G1735" i="39"/>
  <c r="H1735" i="39" s="1"/>
  <c r="I1735" i="39" s="1"/>
  <c r="C1735" i="39"/>
  <c r="G1734" i="39"/>
  <c r="H1734" i="39" s="1"/>
  <c r="I1734" i="39" s="1"/>
  <c r="C1734" i="39"/>
  <c r="G1733" i="39"/>
  <c r="H1733" i="39" s="1"/>
  <c r="I1733" i="39" s="1"/>
  <c r="C1733" i="39"/>
  <c r="G1732" i="39"/>
  <c r="H1732" i="39" s="1"/>
  <c r="I1732" i="39" s="1"/>
  <c r="C1732" i="39"/>
  <c r="G1731" i="39"/>
  <c r="H1731" i="39" s="1"/>
  <c r="I1731" i="39" s="1"/>
  <c r="C1731" i="39"/>
  <c r="G1730" i="39"/>
  <c r="H1730" i="39" s="1"/>
  <c r="I1730" i="39" s="1"/>
  <c r="C1730" i="39"/>
  <c r="G1729" i="39"/>
  <c r="H1729" i="39" s="1"/>
  <c r="C1729" i="39"/>
  <c r="G1728" i="39"/>
  <c r="H1728" i="39" s="1"/>
  <c r="I1728" i="39" s="1"/>
  <c r="C1728" i="39"/>
  <c r="G1727" i="39"/>
  <c r="H1727" i="39" s="1"/>
  <c r="C1727" i="39"/>
  <c r="G1726" i="39"/>
  <c r="H1726" i="39" s="1"/>
  <c r="C1726" i="39"/>
  <c r="G1725" i="39"/>
  <c r="H1725" i="39" s="1"/>
  <c r="I1725" i="39" s="1"/>
  <c r="C1725" i="39"/>
  <c r="G1724" i="39"/>
  <c r="H1724" i="39" s="1"/>
  <c r="I1724" i="39" s="1"/>
  <c r="C1724" i="39"/>
  <c r="G1723" i="39"/>
  <c r="H1723" i="39" s="1"/>
  <c r="I1723" i="39" s="1"/>
  <c r="C1723" i="39"/>
  <c r="G1722" i="39"/>
  <c r="H1722" i="39" s="1"/>
  <c r="I1722" i="39" s="1"/>
  <c r="C1722" i="39"/>
  <c r="G1721" i="39"/>
  <c r="H1721" i="39" s="1"/>
  <c r="I1721" i="39" s="1"/>
  <c r="C1721" i="39"/>
  <c r="G1720" i="39"/>
  <c r="H1720" i="39" s="1"/>
  <c r="I1720" i="39" s="1"/>
  <c r="C1720" i="39"/>
  <c r="G1719" i="39"/>
  <c r="H1719" i="39" s="1"/>
  <c r="I1719" i="39" s="1"/>
  <c r="C1719" i="39"/>
  <c r="G1718" i="39"/>
  <c r="H1718" i="39" s="1"/>
  <c r="C1718" i="39"/>
  <c r="G1717" i="39"/>
  <c r="H1717" i="39" s="1"/>
  <c r="I1717" i="39" s="1"/>
  <c r="C1717" i="39"/>
  <c r="G1716" i="39"/>
  <c r="H1716" i="39" s="1"/>
  <c r="I1716" i="39" s="1"/>
  <c r="C1716" i="39"/>
  <c r="G1715" i="39"/>
  <c r="H1715" i="39" s="1"/>
  <c r="I1715" i="39" s="1"/>
  <c r="C1715" i="39"/>
  <c r="G1714" i="39"/>
  <c r="H1714" i="39" s="1"/>
  <c r="I1714" i="39" s="1"/>
  <c r="C1714" i="39"/>
  <c r="G1713" i="39"/>
  <c r="H1713" i="39" s="1"/>
  <c r="I1713" i="39" s="1"/>
  <c r="C1713" i="39"/>
  <c r="G1712" i="39"/>
  <c r="H1712" i="39" s="1"/>
  <c r="I1712" i="39" s="1"/>
  <c r="C1712" i="39"/>
  <c r="G1711" i="39"/>
  <c r="H1711" i="39" s="1"/>
  <c r="C1711" i="39"/>
  <c r="G1710" i="39"/>
  <c r="H1710" i="39" s="1"/>
  <c r="C1710" i="39"/>
  <c r="G1709" i="39"/>
  <c r="H1709" i="39" s="1"/>
  <c r="I1709" i="39" s="1"/>
  <c r="C1709" i="39"/>
  <c r="G1708" i="39"/>
  <c r="H1708" i="39" s="1"/>
  <c r="I1708" i="39" s="1"/>
  <c r="C1708" i="39"/>
  <c r="G1707" i="39"/>
  <c r="H1707" i="39" s="1"/>
  <c r="C1707" i="39"/>
  <c r="G1706" i="39"/>
  <c r="H1706" i="39" s="1"/>
  <c r="I1706" i="39" s="1"/>
  <c r="C1706" i="39"/>
  <c r="G1705" i="39"/>
  <c r="H1705" i="39" s="1"/>
  <c r="C1705" i="39"/>
  <c r="G1704" i="39"/>
  <c r="H1704" i="39" s="1"/>
  <c r="I1704" i="39" s="1"/>
  <c r="C1704" i="39"/>
  <c r="G1703" i="39"/>
  <c r="H1703" i="39" s="1"/>
  <c r="C1703" i="39"/>
  <c r="G1702" i="39"/>
  <c r="H1702" i="39" s="1"/>
  <c r="C1702" i="39"/>
  <c r="G1701" i="39"/>
  <c r="H1701" i="39" s="1"/>
  <c r="I1701" i="39" s="1"/>
  <c r="C1701" i="39"/>
  <c r="G1700" i="39"/>
  <c r="H1700" i="39" s="1"/>
  <c r="I1700" i="39" s="1"/>
  <c r="C1700" i="39"/>
  <c r="G1699" i="39"/>
  <c r="H1699" i="39" s="1"/>
  <c r="I1699" i="39" s="1"/>
  <c r="C1699" i="39"/>
  <c r="G1698" i="39"/>
  <c r="H1698" i="39" s="1"/>
  <c r="I1698" i="39" s="1"/>
  <c r="C1698" i="39"/>
  <c r="G1697" i="39"/>
  <c r="H1697" i="39" s="1"/>
  <c r="C1697" i="39"/>
  <c r="G1696" i="39"/>
  <c r="H1696" i="39" s="1"/>
  <c r="I1696" i="39" s="1"/>
  <c r="C1696" i="39"/>
  <c r="G1695" i="39"/>
  <c r="H1695" i="39" s="1"/>
  <c r="I1695" i="39" s="1"/>
  <c r="C1695" i="39"/>
  <c r="G1694" i="39"/>
  <c r="H1694" i="39" s="1"/>
  <c r="C1694" i="39"/>
  <c r="G1693" i="39"/>
  <c r="H1693" i="39" s="1"/>
  <c r="I1693" i="39" s="1"/>
  <c r="C1693" i="39"/>
  <c r="G1692" i="39"/>
  <c r="H1692" i="39" s="1"/>
  <c r="I1692" i="39" s="1"/>
  <c r="C1692" i="39"/>
  <c r="G1691" i="39"/>
  <c r="H1691" i="39" s="1"/>
  <c r="I1691" i="39" s="1"/>
  <c r="C1691" i="39"/>
  <c r="G1690" i="39"/>
  <c r="H1690" i="39" s="1"/>
  <c r="I1690" i="39" s="1"/>
  <c r="C1690" i="39"/>
  <c r="G1689" i="39"/>
  <c r="H1689" i="39" s="1"/>
  <c r="I1689" i="39" s="1"/>
  <c r="C1689" i="39"/>
  <c r="G1688" i="39"/>
  <c r="H1688" i="39" s="1"/>
  <c r="I1688" i="39" s="1"/>
  <c r="C1688" i="39"/>
  <c r="G1687" i="39"/>
  <c r="H1687" i="39" s="1"/>
  <c r="C1687" i="39"/>
  <c r="G1686" i="39"/>
  <c r="H1686" i="39" s="1"/>
  <c r="C1686" i="39"/>
  <c r="G1685" i="39"/>
  <c r="H1685" i="39" s="1"/>
  <c r="I1685" i="39" s="1"/>
  <c r="C1685" i="39"/>
  <c r="G1684" i="39"/>
  <c r="H1684" i="39" s="1"/>
  <c r="I1684" i="39" s="1"/>
  <c r="C1684" i="39"/>
  <c r="G1683" i="39"/>
  <c r="H1683" i="39" s="1"/>
  <c r="C1683" i="39"/>
  <c r="G1682" i="39"/>
  <c r="H1682" i="39" s="1"/>
  <c r="C1682" i="39"/>
  <c r="G1681" i="39"/>
  <c r="H1681" i="39" s="1"/>
  <c r="I1681" i="39" s="1"/>
  <c r="C1681" i="39"/>
  <c r="G1680" i="39"/>
  <c r="H1680" i="39" s="1"/>
  <c r="I1680" i="39" s="1"/>
  <c r="C1680" i="39"/>
  <c r="G1679" i="39"/>
  <c r="H1679" i="39" s="1"/>
  <c r="C1679" i="39"/>
  <c r="G1678" i="39"/>
  <c r="H1678" i="39" s="1"/>
  <c r="I1678" i="39" s="1"/>
  <c r="C1678" i="39"/>
  <c r="G1677" i="39"/>
  <c r="H1677" i="39" s="1"/>
  <c r="I1677" i="39" s="1"/>
  <c r="C1677" i="39"/>
  <c r="G1676" i="39"/>
  <c r="H1676" i="39" s="1"/>
  <c r="I1676" i="39" s="1"/>
  <c r="C1676" i="39"/>
  <c r="G1675" i="39"/>
  <c r="H1675" i="39" s="1"/>
  <c r="I1675" i="39" s="1"/>
  <c r="C1675" i="39"/>
  <c r="G1674" i="39"/>
  <c r="H1674" i="39" s="1"/>
  <c r="C1674" i="39"/>
  <c r="G1673" i="39"/>
  <c r="H1673" i="39" s="1"/>
  <c r="I1673" i="39" s="1"/>
  <c r="C1673" i="39"/>
  <c r="G1672" i="39"/>
  <c r="H1672" i="39" s="1"/>
  <c r="I1672" i="39" s="1"/>
  <c r="C1672" i="39"/>
  <c r="G1671" i="39"/>
  <c r="H1671" i="39" s="1"/>
  <c r="I1671" i="39" s="1"/>
  <c r="C1671" i="39"/>
  <c r="G1670" i="39"/>
  <c r="H1670" i="39" s="1"/>
  <c r="I1670" i="39" s="1"/>
  <c r="C1670" i="39"/>
  <c r="G1669" i="39"/>
  <c r="H1669" i="39" s="1"/>
  <c r="I1669" i="39" s="1"/>
  <c r="C1669" i="39"/>
  <c r="G1668" i="39"/>
  <c r="H1668" i="39" s="1"/>
  <c r="I1668" i="39" s="1"/>
  <c r="C1668" i="39"/>
  <c r="G1667" i="39"/>
  <c r="H1667" i="39" s="1"/>
  <c r="C1667" i="39"/>
  <c r="G1666" i="39"/>
  <c r="H1666" i="39" s="1"/>
  <c r="I1666" i="39" s="1"/>
  <c r="C1666" i="39"/>
  <c r="G1665" i="39"/>
  <c r="H1665" i="39" s="1"/>
  <c r="I1665" i="39" s="1"/>
  <c r="C1665" i="39"/>
  <c r="G1664" i="39"/>
  <c r="H1664" i="39" s="1"/>
  <c r="I1664" i="39" s="1"/>
  <c r="C1664" i="39"/>
  <c r="G1663" i="39"/>
  <c r="H1663" i="39" s="1"/>
  <c r="I1663" i="39" s="1"/>
  <c r="C1663" i="39"/>
  <c r="G1662" i="39"/>
  <c r="H1662" i="39" s="1"/>
  <c r="I1662" i="39" s="1"/>
  <c r="C1662" i="39"/>
  <c r="G1661" i="39"/>
  <c r="H1661" i="39" s="1"/>
  <c r="I1661" i="39" s="1"/>
  <c r="C1661" i="39"/>
  <c r="G1660" i="39"/>
  <c r="H1660" i="39" s="1"/>
  <c r="I1660" i="39" s="1"/>
  <c r="C1660" i="39"/>
  <c r="G1659" i="39"/>
  <c r="H1659" i="39" s="1"/>
  <c r="I1659" i="39" s="1"/>
  <c r="C1659" i="39"/>
  <c r="G1658" i="39"/>
  <c r="H1658" i="39" s="1"/>
  <c r="I1658" i="39" s="1"/>
  <c r="C1658" i="39"/>
  <c r="G1657" i="39"/>
  <c r="H1657" i="39" s="1"/>
  <c r="C1657" i="39"/>
  <c r="G1656" i="39"/>
  <c r="H1656" i="39" s="1"/>
  <c r="I1656" i="39" s="1"/>
  <c r="C1656" i="39"/>
  <c r="G1655" i="39"/>
  <c r="H1655" i="39" s="1"/>
  <c r="C1655" i="39"/>
  <c r="G1654" i="39"/>
  <c r="H1654" i="39" s="1"/>
  <c r="I1654" i="39" s="1"/>
  <c r="C1654" i="39"/>
  <c r="G1653" i="39"/>
  <c r="H1653" i="39" s="1"/>
  <c r="I1653" i="39" s="1"/>
  <c r="C1653" i="39"/>
  <c r="G1652" i="39"/>
  <c r="H1652" i="39" s="1"/>
  <c r="I1652" i="39" s="1"/>
  <c r="C1652" i="39"/>
  <c r="G1651" i="39"/>
  <c r="H1651" i="39" s="1"/>
  <c r="I1651" i="39" s="1"/>
  <c r="C1651" i="39"/>
  <c r="G1650" i="39"/>
  <c r="H1650" i="39" s="1"/>
  <c r="I1650" i="39" s="1"/>
  <c r="C1650" i="39"/>
  <c r="G1649" i="39"/>
  <c r="H1649" i="39" s="1"/>
  <c r="I1649" i="39" s="1"/>
  <c r="C1649" i="39"/>
  <c r="G1648" i="39"/>
  <c r="H1648" i="39" s="1"/>
  <c r="I1648" i="39" s="1"/>
  <c r="C1648" i="39"/>
  <c r="G1647" i="39"/>
  <c r="H1647" i="39" s="1"/>
  <c r="C1647" i="39"/>
  <c r="G1646" i="39"/>
  <c r="H1646" i="39" s="1"/>
  <c r="C1646" i="39"/>
  <c r="G1645" i="39"/>
  <c r="H1645" i="39" s="1"/>
  <c r="I1645" i="39" s="1"/>
  <c r="C1645" i="39"/>
  <c r="G1644" i="39"/>
  <c r="H1644" i="39" s="1"/>
  <c r="I1644" i="39" s="1"/>
  <c r="C1644" i="39"/>
  <c r="G1643" i="39"/>
  <c r="H1643" i="39" s="1"/>
  <c r="I1643" i="39" s="1"/>
  <c r="C1643" i="39"/>
  <c r="G1642" i="39"/>
  <c r="H1642" i="39" s="1"/>
  <c r="I1642" i="39" s="1"/>
  <c r="C1642" i="39"/>
  <c r="G1641" i="39"/>
  <c r="H1641" i="39" s="1"/>
  <c r="C1641" i="39"/>
  <c r="G1640" i="39"/>
  <c r="H1640" i="39" s="1"/>
  <c r="I1640" i="39" s="1"/>
  <c r="C1640" i="39"/>
  <c r="G1639" i="39"/>
  <c r="H1639" i="39" s="1"/>
  <c r="C1639" i="39"/>
  <c r="G1638" i="39"/>
  <c r="H1638" i="39" s="1"/>
  <c r="C1638" i="39"/>
  <c r="G1637" i="39"/>
  <c r="H1637" i="39" s="1"/>
  <c r="I1637" i="39" s="1"/>
  <c r="C1637" i="39"/>
  <c r="G1636" i="39"/>
  <c r="H1636" i="39" s="1"/>
  <c r="I1636" i="39" s="1"/>
  <c r="C1636" i="39"/>
  <c r="G1635" i="39"/>
  <c r="H1635" i="39" s="1"/>
  <c r="I1635" i="39" s="1"/>
  <c r="C1635" i="39"/>
  <c r="G1634" i="39"/>
  <c r="H1634" i="39" s="1"/>
  <c r="I1634" i="39" s="1"/>
  <c r="C1634" i="39"/>
  <c r="G1633" i="39"/>
  <c r="H1633" i="39" s="1"/>
  <c r="I1633" i="39" s="1"/>
  <c r="C1633" i="39"/>
  <c r="G1632" i="39"/>
  <c r="H1632" i="39" s="1"/>
  <c r="I1632" i="39" s="1"/>
  <c r="C1632" i="39"/>
  <c r="G1631" i="39"/>
  <c r="H1631" i="39" s="1"/>
  <c r="C1631" i="39"/>
  <c r="G1630" i="39"/>
  <c r="H1630" i="39" s="1"/>
  <c r="I1630" i="39" s="1"/>
  <c r="C1630" i="39"/>
  <c r="G1629" i="39"/>
  <c r="H1629" i="39" s="1"/>
  <c r="I1629" i="39" s="1"/>
  <c r="C1629" i="39"/>
  <c r="G1628" i="39"/>
  <c r="H1628" i="39" s="1"/>
  <c r="I1628" i="39" s="1"/>
  <c r="C1628" i="39"/>
  <c r="G1627" i="39"/>
  <c r="H1627" i="39" s="1"/>
  <c r="I1627" i="39" s="1"/>
  <c r="C1627" i="39"/>
  <c r="G1626" i="39"/>
  <c r="H1626" i="39" s="1"/>
  <c r="I1626" i="39" s="1"/>
  <c r="C1626" i="39"/>
  <c r="G1625" i="39"/>
  <c r="H1625" i="39" s="1"/>
  <c r="I1625" i="39" s="1"/>
  <c r="C1625" i="39"/>
  <c r="G1624" i="39"/>
  <c r="H1624" i="39" s="1"/>
  <c r="I1624" i="39" s="1"/>
  <c r="C1624" i="39"/>
  <c r="G1623" i="39"/>
  <c r="H1623" i="39" s="1"/>
  <c r="C1623" i="39"/>
  <c r="G1622" i="39"/>
  <c r="H1622" i="39" s="1"/>
  <c r="C1622" i="39"/>
  <c r="G1621" i="39"/>
  <c r="H1621" i="39" s="1"/>
  <c r="I1621" i="39" s="1"/>
  <c r="C1621" i="39"/>
  <c r="G1620" i="39"/>
  <c r="H1620" i="39" s="1"/>
  <c r="I1620" i="39" s="1"/>
  <c r="C1620" i="39"/>
  <c r="G1619" i="39"/>
  <c r="H1619" i="39" s="1"/>
  <c r="C1619" i="39"/>
  <c r="G1618" i="39"/>
  <c r="H1618" i="39" s="1"/>
  <c r="I1618" i="39" s="1"/>
  <c r="C1618" i="39"/>
  <c r="G1617" i="39"/>
  <c r="H1617" i="39" s="1"/>
  <c r="I1617" i="39" s="1"/>
  <c r="C1617" i="39"/>
  <c r="G1616" i="39"/>
  <c r="H1616" i="39" s="1"/>
  <c r="I1616" i="39" s="1"/>
  <c r="C1616" i="39"/>
  <c r="G1615" i="39"/>
  <c r="H1615" i="39" s="1"/>
  <c r="C1615" i="39"/>
  <c r="G1614" i="39"/>
  <c r="H1614" i="39" s="1"/>
  <c r="I1614" i="39" s="1"/>
  <c r="C1614" i="39"/>
  <c r="G1613" i="39"/>
  <c r="H1613" i="39" s="1"/>
  <c r="I1613" i="39" s="1"/>
  <c r="C1613" i="39"/>
  <c r="G1612" i="39"/>
  <c r="H1612" i="39" s="1"/>
  <c r="I1612" i="39" s="1"/>
  <c r="C1612" i="39"/>
  <c r="G1611" i="39"/>
  <c r="H1611" i="39" s="1"/>
  <c r="C1611" i="39"/>
  <c r="G1610" i="39"/>
  <c r="H1610" i="39" s="1"/>
  <c r="I1610" i="39" s="1"/>
  <c r="C1610" i="39"/>
  <c r="G1609" i="39"/>
  <c r="H1609" i="39" s="1"/>
  <c r="I1609" i="39" s="1"/>
  <c r="C1609" i="39"/>
  <c r="G1608" i="39"/>
  <c r="H1608" i="39" s="1"/>
  <c r="I1608" i="39" s="1"/>
  <c r="C1608" i="39"/>
  <c r="G1607" i="39"/>
  <c r="H1607" i="39" s="1"/>
  <c r="C1607" i="39"/>
  <c r="G1606" i="39"/>
  <c r="H1606" i="39" s="1"/>
  <c r="C1606" i="39"/>
  <c r="G1605" i="39"/>
  <c r="H1605" i="39" s="1"/>
  <c r="I1605" i="39" s="1"/>
  <c r="C1605" i="39"/>
  <c r="G1604" i="39"/>
  <c r="H1604" i="39" s="1"/>
  <c r="I1604" i="39" s="1"/>
  <c r="C1604" i="39"/>
  <c r="G1603" i="39"/>
  <c r="H1603" i="39" s="1"/>
  <c r="C1603" i="39"/>
  <c r="G1602" i="39"/>
  <c r="H1602" i="39" s="1"/>
  <c r="C1602" i="39"/>
  <c r="G1601" i="39"/>
  <c r="H1601" i="39" s="1"/>
  <c r="C1601" i="39"/>
  <c r="G1600" i="39"/>
  <c r="H1600" i="39" s="1"/>
  <c r="I1600" i="39" s="1"/>
  <c r="C1600" i="39"/>
  <c r="G1599" i="39"/>
  <c r="H1599" i="39" s="1"/>
  <c r="C1599" i="39"/>
  <c r="G1598" i="39"/>
  <c r="H1598" i="39" s="1"/>
  <c r="C1598" i="39"/>
  <c r="G1597" i="39"/>
  <c r="H1597" i="39" s="1"/>
  <c r="I1597" i="39" s="1"/>
  <c r="C1597" i="39"/>
  <c r="G1596" i="39"/>
  <c r="H1596" i="39" s="1"/>
  <c r="I1596" i="39" s="1"/>
  <c r="C1596" i="39"/>
  <c r="G1595" i="39"/>
  <c r="H1595" i="39" s="1"/>
  <c r="I1595" i="39" s="1"/>
  <c r="C1595" i="39"/>
  <c r="G1594" i="39"/>
  <c r="H1594" i="39" s="1"/>
  <c r="I1594" i="39" s="1"/>
  <c r="C1594" i="39"/>
  <c r="G1593" i="39"/>
  <c r="H1593" i="39" s="1"/>
  <c r="C1593" i="39"/>
  <c r="G1592" i="39"/>
  <c r="H1592" i="39" s="1"/>
  <c r="I1592" i="39" s="1"/>
  <c r="C1592" i="39"/>
  <c r="G1591" i="39"/>
  <c r="H1591" i="39" s="1"/>
  <c r="I1591" i="39" s="1"/>
  <c r="C1591" i="39"/>
  <c r="G1590" i="39"/>
  <c r="H1590" i="39" s="1"/>
  <c r="I1590" i="39" s="1"/>
  <c r="C1590" i="39"/>
  <c r="G1589" i="39"/>
  <c r="H1589" i="39" s="1"/>
  <c r="I1589" i="39" s="1"/>
  <c r="C1589" i="39"/>
  <c r="G1588" i="39"/>
  <c r="H1588" i="39" s="1"/>
  <c r="I1588" i="39" s="1"/>
  <c r="C1588" i="39"/>
  <c r="G1587" i="39"/>
  <c r="H1587" i="39" s="1"/>
  <c r="I1587" i="39" s="1"/>
  <c r="C1587" i="39"/>
  <c r="G1586" i="39"/>
  <c r="H1586" i="39" s="1"/>
  <c r="I1586" i="39" s="1"/>
  <c r="C1586" i="39"/>
  <c r="G1585" i="39"/>
  <c r="H1585" i="39" s="1"/>
  <c r="I1585" i="39" s="1"/>
  <c r="C1585" i="39"/>
  <c r="G1584" i="39"/>
  <c r="H1584" i="39" s="1"/>
  <c r="I1584" i="39" s="1"/>
  <c r="C1584" i="39"/>
  <c r="G1583" i="39"/>
  <c r="H1583" i="39" s="1"/>
  <c r="C1583" i="39"/>
  <c r="G1582" i="39"/>
  <c r="H1582" i="39" s="1"/>
  <c r="I1582" i="39" s="1"/>
  <c r="C1582" i="39"/>
  <c r="G1581" i="39"/>
  <c r="H1581" i="39" s="1"/>
  <c r="I1581" i="39" s="1"/>
  <c r="C1581" i="39"/>
  <c r="G1580" i="39"/>
  <c r="H1580" i="39" s="1"/>
  <c r="I1580" i="39" s="1"/>
  <c r="C1580" i="39"/>
  <c r="G1579" i="39"/>
  <c r="H1579" i="39" s="1"/>
  <c r="I1579" i="39" s="1"/>
  <c r="C1579" i="39"/>
  <c r="G1578" i="39"/>
  <c r="H1578" i="39" s="1"/>
  <c r="I1578" i="39" s="1"/>
  <c r="C1578" i="39"/>
  <c r="G1577" i="39"/>
  <c r="H1577" i="39" s="1"/>
  <c r="I1577" i="39" s="1"/>
  <c r="C1577" i="39"/>
  <c r="G1576" i="39"/>
  <c r="H1576" i="39" s="1"/>
  <c r="I1576" i="39" s="1"/>
  <c r="C1576" i="39"/>
  <c r="G1575" i="39"/>
  <c r="H1575" i="39" s="1"/>
  <c r="I1575" i="39" s="1"/>
  <c r="C1575" i="39"/>
  <c r="G1574" i="39"/>
  <c r="H1574" i="39" s="1"/>
  <c r="I1574" i="39" s="1"/>
  <c r="C1574" i="39"/>
  <c r="G1573" i="39"/>
  <c r="H1573" i="39" s="1"/>
  <c r="I1573" i="39" s="1"/>
  <c r="C1573" i="39"/>
  <c r="G1572" i="39"/>
  <c r="H1572" i="39" s="1"/>
  <c r="I1572" i="39" s="1"/>
  <c r="C1572" i="39"/>
  <c r="G1571" i="39"/>
  <c r="H1571" i="39" s="1"/>
  <c r="I1571" i="39" s="1"/>
  <c r="C1571" i="39"/>
  <c r="G1570" i="39"/>
  <c r="H1570" i="39" s="1"/>
  <c r="I1570" i="39" s="1"/>
  <c r="C1570" i="39"/>
  <c r="G1569" i="39"/>
  <c r="H1569" i="39" s="1"/>
  <c r="I1569" i="39" s="1"/>
  <c r="C1569" i="39"/>
  <c r="G1568" i="39"/>
  <c r="H1568" i="39" s="1"/>
  <c r="I1568" i="39" s="1"/>
  <c r="C1568" i="39"/>
  <c r="G1567" i="39"/>
  <c r="H1567" i="39" s="1"/>
  <c r="I1567" i="39" s="1"/>
  <c r="C1567" i="39"/>
  <c r="G1566" i="39"/>
  <c r="H1566" i="39" s="1"/>
  <c r="I1566" i="39" s="1"/>
  <c r="C1566" i="39"/>
  <c r="G1565" i="39"/>
  <c r="H1565" i="39" s="1"/>
  <c r="I1565" i="39" s="1"/>
  <c r="C1565" i="39"/>
  <c r="G1564" i="39"/>
  <c r="H1564" i="39" s="1"/>
  <c r="I1564" i="39" s="1"/>
  <c r="C1564" i="39"/>
  <c r="G1563" i="39"/>
  <c r="H1563" i="39" s="1"/>
  <c r="I1563" i="39" s="1"/>
  <c r="C1563" i="39"/>
  <c r="G1562" i="39"/>
  <c r="H1562" i="39" s="1"/>
  <c r="I1562" i="39" s="1"/>
  <c r="C1562" i="39"/>
  <c r="G1561" i="39"/>
  <c r="H1561" i="39" s="1"/>
  <c r="I1561" i="39" s="1"/>
  <c r="C1561" i="39"/>
  <c r="G1560" i="39"/>
  <c r="H1560" i="39" s="1"/>
  <c r="I1560" i="39" s="1"/>
  <c r="C1560" i="39"/>
  <c r="G1559" i="39"/>
  <c r="H1559" i="39" s="1"/>
  <c r="I1559" i="39" s="1"/>
  <c r="C1559" i="39"/>
  <c r="G1558" i="39"/>
  <c r="H1558" i="39" s="1"/>
  <c r="I1558" i="39" s="1"/>
  <c r="C1558" i="39"/>
  <c r="G1557" i="39"/>
  <c r="H1557" i="39" s="1"/>
  <c r="I1557" i="39" s="1"/>
  <c r="C1557" i="39"/>
  <c r="G1556" i="39"/>
  <c r="H1556" i="39" s="1"/>
  <c r="I1556" i="39" s="1"/>
  <c r="C1556" i="39"/>
  <c r="G1555" i="39"/>
  <c r="H1555" i="39" s="1"/>
  <c r="I1555" i="39" s="1"/>
  <c r="C1555" i="39"/>
  <c r="G1554" i="39"/>
  <c r="H1554" i="39" s="1"/>
  <c r="I1554" i="39" s="1"/>
  <c r="C1554" i="39"/>
  <c r="G1553" i="39"/>
  <c r="H1553" i="39" s="1"/>
  <c r="I1553" i="39" s="1"/>
  <c r="C1553" i="39"/>
  <c r="G1552" i="39"/>
  <c r="H1552" i="39" s="1"/>
  <c r="I1552" i="39" s="1"/>
  <c r="C1552" i="39"/>
  <c r="G1551" i="39"/>
  <c r="H1551" i="39" s="1"/>
  <c r="I1551" i="39" s="1"/>
  <c r="C1551" i="39"/>
  <c r="G1550" i="39"/>
  <c r="H1550" i="39" s="1"/>
  <c r="I1550" i="39" s="1"/>
  <c r="C1550" i="39"/>
  <c r="G1549" i="39"/>
  <c r="H1549" i="39" s="1"/>
  <c r="I1549" i="39" s="1"/>
  <c r="C1549" i="39"/>
  <c r="G1548" i="39"/>
  <c r="H1548" i="39" s="1"/>
  <c r="I1548" i="39" s="1"/>
  <c r="C1548" i="39"/>
  <c r="G1547" i="39"/>
  <c r="H1547" i="39" s="1"/>
  <c r="I1547" i="39" s="1"/>
  <c r="C1547" i="39"/>
  <c r="G1546" i="39"/>
  <c r="H1546" i="39" s="1"/>
  <c r="I1546" i="39" s="1"/>
  <c r="C1546" i="39"/>
  <c r="G1545" i="39"/>
  <c r="H1545" i="39" s="1"/>
  <c r="I1545" i="39" s="1"/>
  <c r="C1545" i="39"/>
  <c r="G1544" i="39"/>
  <c r="H1544" i="39" s="1"/>
  <c r="I1544" i="39" s="1"/>
  <c r="C1544" i="39"/>
  <c r="G1543" i="39"/>
  <c r="H1543" i="39" s="1"/>
  <c r="I1543" i="39" s="1"/>
  <c r="C1543" i="39"/>
  <c r="G1542" i="39"/>
  <c r="H1542" i="39" s="1"/>
  <c r="I1542" i="39" s="1"/>
  <c r="C1542" i="39"/>
  <c r="G1541" i="39"/>
  <c r="H1541" i="39" s="1"/>
  <c r="I1541" i="39" s="1"/>
  <c r="C1541" i="39"/>
  <c r="G1540" i="39"/>
  <c r="H1540" i="39" s="1"/>
  <c r="I1540" i="39" s="1"/>
  <c r="C1540" i="39"/>
  <c r="G1539" i="39"/>
  <c r="H1539" i="39" s="1"/>
  <c r="I1539" i="39" s="1"/>
  <c r="C1539" i="39"/>
  <c r="G1538" i="39"/>
  <c r="H1538" i="39" s="1"/>
  <c r="I1538" i="39" s="1"/>
  <c r="C1538" i="39"/>
  <c r="G1537" i="39"/>
  <c r="H1537" i="39" s="1"/>
  <c r="I1537" i="39" s="1"/>
  <c r="C1537" i="39"/>
  <c r="G1536" i="39"/>
  <c r="H1536" i="39" s="1"/>
  <c r="I1536" i="39" s="1"/>
  <c r="C1536" i="39"/>
  <c r="G1535" i="39"/>
  <c r="H1535" i="39" s="1"/>
  <c r="I1535" i="39" s="1"/>
  <c r="C1535" i="39"/>
  <c r="G1534" i="39"/>
  <c r="H1534" i="39" s="1"/>
  <c r="I1534" i="39" s="1"/>
  <c r="C1534" i="39"/>
  <c r="G1533" i="39"/>
  <c r="H1533" i="39" s="1"/>
  <c r="I1533" i="39" s="1"/>
  <c r="C1533" i="39"/>
  <c r="G1532" i="39"/>
  <c r="H1532" i="39" s="1"/>
  <c r="I1532" i="39" s="1"/>
  <c r="C1532" i="39"/>
  <c r="G1531" i="39"/>
  <c r="H1531" i="39" s="1"/>
  <c r="I1531" i="39" s="1"/>
  <c r="C1531" i="39"/>
  <c r="G1530" i="39"/>
  <c r="H1530" i="39" s="1"/>
  <c r="I1530" i="39" s="1"/>
  <c r="C1530" i="39"/>
  <c r="G1529" i="39"/>
  <c r="H1529" i="39" s="1"/>
  <c r="I1529" i="39" s="1"/>
  <c r="C1529" i="39"/>
  <c r="G1528" i="39"/>
  <c r="H1528" i="39" s="1"/>
  <c r="I1528" i="39" s="1"/>
  <c r="C1528" i="39"/>
  <c r="G1527" i="39"/>
  <c r="H1527" i="39" s="1"/>
  <c r="I1527" i="39" s="1"/>
  <c r="C1527" i="39"/>
  <c r="G1526" i="39"/>
  <c r="H1526" i="39" s="1"/>
  <c r="I1526" i="39" s="1"/>
  <c r="C1526" i="39"/>
  <c r="G1525" i="39"/>
  <c r="H1525" i="39" s="1"/>
  <c r="I1525" i="39" s="1"/>
  <c r="C1525" i="39"/>
  <c r="G1524" i="39"/>
  <c r="H1524" i="39" s="1"/>
  <c r="I1524" i="39" s="1"/>
  <c r="C1524" i="39"/>
  <c r="G1523" i="39"/>
  <c r="H1523" i="39" s="1"/>
  <c r="I1523" i="39" s="1"/>
  <c r="C1523" i="39"/>
  <c r="G1522" i="39"/>
  <c r="H1522" i="39" s="1"/>
  <c r="I1522" i="39" s="1"/>
  <c r="C1522" i="39"/>
  <c r="G1521" i="39"/>
  <c r="H1521" i="39" s="1"/>
  <c r="I1521" i="39" s="1"/>
  <c r="C1521" i="39"/>
  <c r="G1520" i="39"/>
  <c r="H1520" i="39" s="1"/>
  <c r="I1520" i="39" s="1"/>
  <c r="C1520" i="39"/>
  <c r="E1519" i="39"/>
  <c r="B1519" i="39"/>
  <c r="G1518" i="39"/>
  <c r="H1518" i="39" s="1"/>
  <c r="I1518" i="39" s="1"/>
  <c r="C1518" i="39"/>
  <c r="G1517" i="39"/>
  <c r="H1517" i="39" s="1"/>
  <c r="I1517" i="39" s="1"/>
  <c r="C1517" i="39"/>
  <c r="G1516" i="39"/>
  <c r="H1516" i="39" s="1"/>
  <c r="I1516" i="39" s="1"/>
  <c r="C1516" i="39"/>
  <c r="G1515" i="39"/>
  <c r="H1515" i="39" s="1"/>
  <c r="I1515" i="39" s="1"/>
  <c r="C1515" i="39"/>
  <c r="G1514" i="39"/>
  <c r="H1514" i="39" s="1"/>
  <c r="I1514" i="39" s="1"/>
  <c r="C1514" i="39"/>
  <c r="G1513" i="39"/>
  <c r="H1513" i="39" s="1"/>
  <c r="I1513" i="39" s="1"/>
  <c r="C1513" i="39"/>
  <c r="G1512" i="39"/>
  <c r="H1512" i="39" s="1"/>
  <c r="I1512" i="39" s="1"/>
  <c r="C1512" i="39"/>
  <c r="G1511" i="39"/>
  <c r="H1511" i="39" s="1"/>
  <c r="I1511" i="39" s="1"/>
  <c r="C1511" i="39"/>
  <c r="G1510" i="39"/>
  <c r="H1510" i="39" s="1"/>
  <c r="I1510" i="39" s="1"/>
  <c r="C1510" i="39"/>
  <c r="G1509" i="39"/>
  <c r="H1509" i="39" s="1"/>
  <c r="I1509" i="39" s="1"/>
  <c r="C1509" i="39"/>
  <c r="G1508" i="39"/>
  <c r="H1508" i="39" s="1"/>
  <c r="I1508" i="39" s="1"/>
  <c r="C1508" i="39"/>
  <c r="G1507" i="39"/>
  <c r="H1507" i="39" s="1"/>
  <c r="I1507" i="39" s="1"/>
  <c r="C1507" i="39"/>
  <c r="G1506" i="39"/>
  <c r="H1506" i="39" s="1"/>
  <c r="I1506" i="39" s="1"/>
  <c r="C1506" i="39"/>
  <c r="G1505" i="39"/>
  <c r="H1505" i="39" s="1"/>
  <c r="I1505" i="39" s="1"/>
  <c r="C1505" i="39"/>
  <c r="G1504" i="39"/>
  <c r="H1504" i="39" s="1"/>
  <c r="I1504" i="39" s="1"/>
  <c r="C1504" i="39"/>
  <c r="G1503" i="39"/>
  <c r="H1503" i="39" s="1"/>
  <c r="I1503" i="39" s="1"/>
  <c r="C1503" i="39"/>
  <c r="G1502" i="39"/>
  <c r="H1502" i="39" s="1"/>
  <c r="I1502" i="39" s="1"/>
  <c r="C1502" i="39"/>
  <c r="G1501" i="39"/>
  <c r="H1501" i="39" s="1"/>
  <c r="I1501" i="39" s="1"/>
  <c r="C1501" i="39"/>
  <c r="G1500" i="39"/>
  <c r="H1500" i="39" s="1"/>
  <c r="I1500" i="39" s="1"/>
  <c r="C1500" i="39"/>
  <c r="G1499" i="39"/>
  <c r="H1499" i="39" s="1"/>
  <c r="I1499" i="39" s="1"/>
  <c r="C1499" i="39"/>
  <c r="G1498" i="39"/>
  <c r="H1498" i="39" s="1"/>
  <c r="I1498" i="39" s="1"/>
  <c r="C1498" i="39"/>
  <c r="G1497" i="39"/>
  <c r="H1497" i="39" s="1"/>
  <c r="I1497" i="39" s="1"/>
  <c r="C1497" i="39"/>
  <c r="G1496" i="39"/>
  <c r="H1496" i="39" s="1"/>
  <c r="I1496" i="39" s="1"/>
  <c r="C1496" i="39"/>
  <c r="G1495" i="39"/>
  <c r="H1495" i="39" s="1"/>
  <c r="I1495" i="39" s="1"/>
  <c r="C1495" i="39"/>
  <c r="G1494" i="39"/>
  <c r="H1494" i="39" s="1"/>
  <c r="I1494" i="39" s="1"/>
  <c r="C1494" i="39"/>
  <c r="G1493" i="39"/>
  <c r="H1493" i="39" s="1"/>
  <c r="I1493" i="39" s="1"/>
  <c r="C1493" i="39"/>
  <c r="G1492" i="39"/>
  <c r="H1492" i="39" s="1"/>
  <c r="I1492" i="39" s="1"/>
  <c r="C1492" i="39"/>
  <c r="G1491" i="39"/>
  <c r="H1491" i="39" s="1"/>
  <c r="I1491" i="39" s="1"/>
  <c r="C1491" i="39"/>
  <c r="G1490" i="39"/>
  <c r="H1490" i="39" s="1"/>
  <c r="I1490" i="39" s="1"/>
  <c r="C1490" i="39"/>
  <c r="G1489" i="39"/>
  <c r="H1489" i="39" s="1"/>
  <c r="I1489" i="39" s="1"/>
  <c r="C1489" i="39"/>
  <c r="G1488" i="39"/>
  <c r="H1488" i="39" s="1"/>
  <c r="I1488" i="39" s="1"/>
  <c r="C1488" i="39"/>
  <c r="G1487" i="39"/>
  <c r="H1487" i="39" s="1"/>
  <c r="I1487" i="39" s="1"/>
  <c r="C1487" i="39"/>
  <c r="G1486" i="39"/>
  <c r="H1486" i="39" s="1"/>
  <c r="I1486" i="39" s="1"/>
  <c r="C1486" i="39"/>
  <c r="G1485" i="39"/>
  <c r="H1485" i="39" s="1"/>
  <c r="I1485" i="39" s="1"/>
  <c r="C1485" i="39"/>
  <c r="G1484" i="39"/>
  <c r="H1484" i="39" s="1"/>
  <c r="I1484" i="39" s="1"/>
  <c r="C1484" i="39"/>
  <c r="G1483" i="39"/>
  <c r="H1483" i="39" s="1"/>
  <c r="I1483" i="39" s="1"/>
  <c r="C1483" i="39"/>
  <c r="G1482" i="39"/>
  <c r="H1482" i="39" s="1"/>
  <c r="I1482" i="39" s="1"/>
  <c r="C1482" i="39"/>
  <c r="G1481" i="39"/>
  <c r="H1481" i="39" s="1"/>
  <c r="I1481" i="39" s="1"/>
  <c r="C1481" i="39"/>
  <c r="G1480" i="39"/>
  <c r="H1480" i="39" s="1"/>
  <c r="I1480" i="39" s="1"/>
  <c r="C1480" i="39"/>
  <c r="G1479" i="39"/>
  <c r="H1479" i="39" s="1"/>
  <c r="I1479" i="39" s="1"/>
  <c r="C1479" i="39"/>
  <c r="G1478" i="39"/>
  <c r="H1478" i="39" s="1"/>
  <c r="I1478" i="39" s="1"/>
  <c r="C1478" i="39"/>
  <c r="G1477" i="39"/>
  <c r="H1477" i="39" s="1"/>
  <c r="I1477" i="39" s="1"/>
  <c r="C1477" i="39"/>
  <c r="G1476" i="39"/>
  <c r="H1476" i="39" s="1"/>
  <c r="I1476" i="39" s="1"/>
  <c r="C1476" i="39"/>
  <c r="G1475" i="39"/>
  <c r="H1475" i="39" s="1"/>
  <c r="I1475" i="39" s="1"/>
  <c r="C1475" i="39"/>
  <c r="G1474" i="39"/>
  <c r="H1474" i="39" s="1"/>
  <c r="I1474" i="39" s="1"/>
  <c r="C1474" i="39"/>
  <c r="G1473" i="39"/>
  <c r="H1473" i="39" s="1"/>
  <c r="I1473" i="39" s="1"/>
  <c r="C1473" i="39"/>
  <c r="G1472" i="39"/>
  <c r="H1472" i="39" s="1"/>
  <c r="I1472" i="39" s="1"/>
  <c r="C1472" i="39"/>
  <c r="G1471" i="39"/>
  <c r="H1471" i="39" s="1"/>
  <c r="I1471" i="39" s="1"/>
  <c r="C1471" i="39"/>
  <c r="G1470" i="39"/>
  <c r="H1470" i="39" s="1"/>
  <c r="I1470" i="39" s="1"/>
  <c r="C1470" i="39"/>
  <c r="G1469" i="39"/>
  <c r="H1469" i="39" s="1"/>
  <c r="I1469" i="39" s="1"/>
  <c r="C1469" i="39"/>
  <c r="G1468" i="39"/>
  <c r="H1468" i="39" s="1"/>
  <c r="I1468" i="39" s="1"/>
  <c r="C1468" i="39"/>
  <c r="G1467" i="39"/>
  <c r="H1467" i="39" s="1"/>
  <c r="I1467" i="39" s="1"/>
  <c r="C1467" i="39"/>
  <c r="G1466" i="39"/>
  <c r="H1466" i="39" s="1"/>
  <c r="I1466" i="39" s="1"/>
  <c r="C1466" i="39"/>
  <c r="G1465" i="39"/>
  <c r="H1465" i="39" s="1"/>
  <c r="I1465" i="39" s="1"/>
  <c r="C1465" i="39"/>
  <c r="G1464" i="39"/>
  <c r="H1464" i="39" s="1"/>
  <c r="I1464" i="39" s="1"/>
  <c r="C1464" i="39"/>
  <c r="G1463" i="39"/>
  <c r="H1463" i="39" s="1"/>
  <c r="I1463" i="39" s="1"/>
  <c r="C1463" i="39"/>
  <c r="G1462" i="39"/>
  <c r="H1462" i="39" s="1"/>
  <c r="I1462" i="39" s="1"/>
  <c r="C1462" i="39"/>
  <c r="G1461" i="39"/>
  <c r="H1461" i="39" s="1"/>
  <c r="I1461" i="39" s="1"/>
  <c r="C1461" i="39"/>
  <c r="G1460" i="39"/>
  <c r="H1460" i="39" s="1"/>
  <c r="I1460" i="39" s="1"/>
  <c r="C1460" i="39"/>
  <c r="G1459" i="39"/>
  <c r="H1459" i="39" s="1"/>
  <c r="I1459" i="39" s="1"/>
  <c r="C1459" i="39"/>
  <c r="G1458" i="39"/>
  <c r="H1458" i="39" s="1"/>
  <c r="I1458" i="39" s="1"/>
  <c r="C1458" i="39"/>
  <c r="G1457" i="39"/>
  <c r="H1457" i="39" s="1"/>
  <c r="I1457" i="39" s="1"/>
  <c r="C1457" i="39"/>
  <c r="G1456" i="39"/>
  <c r="H1456" i="39" s="1"/>
  <c r="I1456" i="39" s="1"/>
  <c r="C1456" i="39"/>
  <c r="G1455" i="39"/>
  <c r="H1455" i="39" s="1"/>
  <c r="I1455" i="39" s="1"/>
  <c r="C1455" i="39"/>
  <c r="G1454" i="39"/>
  <c r="H1454" i="39" s="1"/>
  <c r="I1454" i="39" s="1"/>
  <c r="C1454" i="39"/>
  <c r="G1453" i="39"/>
  <c r="H1453" i="39" s="1"/>
  <c r="I1453" i="39" s="1"/>
  <c r="C1453" i="39"/>
  <c r="G1452" i="39"/>
  <c r="H1452" i="39" s="1"/>
  <c r="I1452" i="39" s="1"/>
  <c r="C1452" i="39"/>
  <c r="G1451" i="39"/>
  <c r="H1451" i="39" s="1"/>
  <c r="I1451" i="39" s="1"/>
  <c r="C1451" i="39"/>
  <c r="G1450" i="39"/>
  <c r="H1450" i="39" s="1"/>
  <c r="I1450" i="39" s="1"/>
  <c r="C1450" i="39"/>
  <c r="G1449" i="39"/>
  <c r="H1449" i="39" s="1"/>
  <c r="I1449" i="39" s="1"/>
  <c r="C1449" i="39"/>
  <c r="G1448" i="39"/>
  <c r="H1448" i="39" s="1"/>
  <c r="I1448" i="39" s="1"/>
  <c r="C1448" i="39"/>
  <c r="G1447" i="39"/>
  <c r="H1447" i="39" s="1"/>
  <c r="I1447" i="39" s="1"/>
  <c r="C1447" i="39"/>
  <c r="G1446" i="39"/>
  <c r="H1446" i="39" s="1"/>
  <c r="I1446" i="39" s="1"/>
  <c r="C1446" i="39"/>
  <c r="G1445" i="39"/>
  <c r="H1445" i="39" s="1"/>
  <c r="I1445" i="39" s="1"/>
  <c r="C1445" i="39"/>
  <c r="G1444" i="39"/>
  <c r="H1444" i="39" s="1"/>
  <c r="I1444" i="39" s="1"/>
  <c r="C1444" i="39"/>
  <c r="G1443" i="39"/>
  <c r="H1443" i="39" s="1"/>
  <c r="I1443" i="39" s="1"/>
  <c r="C1443" i="39"/>
  <c r="G1442" i="39"/>
  <c r="H1442" i="39" s="1"/>
  <c r="I1442" i="39" s="1"/>
  <c r="C1442" i="39"/>
  <c r="G1441" i="39"/>
  <c r="H1441" i="39" s="1"/>
  <c r="I1441" i="39" s="1"/>
  <c r="C1441" i="39"/>
  <c r="G1440" i="39"/>
  <c r="H1440" i="39" s="1"/>
  <c r="I1440" i="39" s="1"/>
  <c r="C1440" i="39"/>
  <c r="G1439" i="39"/>
  <c r="H1439" i="39" s="1"/>
  <c r="I1439" i="39" s="1"/>
  <c r="C1439" i="39"/>
  <c r="G1438" i="39"/>
  <c r="H1438" i="39" s="1"/>
  <c r="I1438" i="39" s="1"/>
  <c r="C1438" i="39"/>
  <c r="G1437" i="39"/>
  <c r="H1437" i="39" s="1"/>
  <c r="I1437" i="39" s="1"/>
  <c r="C1437" i="39"/>
  <c r="G1436" i="39"/>
  <c r="H1436" i="39" s="1"/>
  <c r="I1436" i="39" s="1"/>
  <c r="C1436" i="39"/>
  <c r="G1435" i="39"/>
  <c r="H1435" i="39" s="1"/>
  <c r="I1435" i="39" s="1"/>
  <c r="C1435" i="39"/>
  <c r="G1434" i="39"/>
  <c r="H1434" i="39" s="1"/>
  <c r="I1434" i="39" s="1"/>
  <c r="C1434" i="39"/>
  <c r="G1433" i="39"/>
  <c r="H1433" i="39" s="1"/>
  <c r="I1433" i="39" s="1"/>
  <c r="C1433" i="39"/>
  <c r="G1432" i="39"/>
  <c r="H1432" i="39" s="1"/>
  <c r="I1432" i="39" s="1"/>
  <c r="C1432" i="39"/>
  <c r="G1431" i="39"/>
  <c r="H1431" i="39" s="1"/>
  <c r="I1431" i="39" s="1"/>
  <c r="C1431" i="39"/>
  <c r="G1430" i="39"/>
  <c r="H1430" i="39" s="1"/>
  <c r="I1430" i="39" s="1"/>
  <c r="C1430" i="39"/>
  <c r="G1429" i="39"/>
  <c r="H1429" i="39" s="1"/>
  <c r="I1429" i="39" s="1"/>
  <c r="C1429" i="39"/>
  <c r="G1428" i="39"/>
  <c r="H1428" i="39" s="1"/>
  <c r="I1428" i="39" s="1"/>
  <c r="C1428" i="39"/>
  <c r="G1427" i="39"/>
  <c r="H1427" i="39" s="1"/>
  <c r="I1427" i="39" s="1"/>
  <c r="C1427" i="39"/>
  <c r="G1426" i="39"/>
  <c r="H1426" i="39" s="1"/>
  <c r="I1426" i="39" s="1"/>
  <c r="C1426" i="39"/>
  <c r="G1425" i="39"/>
  <c r="H1425" i="39" s="1"/>
  <c r="I1425" i="39" s="1"/>
  <c r="C1425" i="39"/>
  <c r="G1424" i="39"/>
  <c r="H1424" i="39" s="1"/>
  <c r="I1424" i="39" s="1"/>
  <c r="C1424" i="39"/>
  <c r="G1423" i="39"/>
  <c r="H1423" i="39" s="1"/>
  <c r="I1423" i="39" s="1"/>
  <c r="C1423" i="39"/>
  <c r="G1422" i="39"/>
  <c r="H1422" i="39" s="1"/>
  <c r="I1422" i="39" s="1"/>
  <c r="C1422" i="39"/>
  <c r="G1421" i="39"/>
  <c r="H1421" i="39" s="1"/>
  <c r="I1421" i="39" s="1"/>
  <c r="C1421" i="39"/>
  <c r="G1420" i="39"/>
  <c r="H1420" i="39" s="1"/>
  <c r="I1420" i="39" s="1"/>
  <c r="C1420" i="39"/>
  <c r="G1419" i="39"/>
  <c r="H1419" i="39" s="1"/>
  <c r="I1419" i="39" s="1"/>
  <c r="C1419" i="39"/>
  <c r="G1418" i="39"/>
  <c r="H1418" i="39" s="1"/>
  <c r="I1418" i="39" s="1"/>
  <c r="C1418" i="39"/>
  <c r="G1417" i="39"/>
  <c r="H1417" i="39" s="1"/>
  <c r="I1417" i="39" s="1"/>
  <c r="C1417" i="39"/>
  <c r="G1416" i="39"/>
  <c r="H1416" i="39" s="1"/>
  <c r="I1416" i="39" s="1"/>
  <c r="C1416" i="39"/>
  <c r="G1415" i="39"/>
  <c r="H1415" i="39" s="1"/>
  <c r="I1415" i="39" s="1"/>
  <c r="C1415" i="39"/>
  <c r="G1414" i="39"/>
  <c r="H1414" i="39" s="1"/>
  <c r="I1414" i="39" s="1"/>
  <c r="C1414" i="39"/>
  <c r="G1413" i="39"/>
  <c r="H1413" i="39" s="1"/>
  <c r="I1413" i="39" s="1"/>
  <c r="C1413" i="39"/>
  <c r="G1412" i="39"/>
  <c r="H1412" i="39" s="1"/>
  <c r="I1412" i="39" s="1"/>
  <c r="C1412" i="39"/>
  <c r="G1411" i="39"/>
  <c r="H1411" i="39" s="1"/>
  <c r="I1411" i="39" s="1"/>
  <c r="C1411" i="39"/>
  <c r="G1410" i="39"/>
  <c r="H1410" i="39" s="1"/>
  <c r="I1410" i="39" s="1"/>
  <c r="C1410" i="39"/>
  <c r="G1409" i="39"/>
  <c r="H1409" i="39" s="1"/>
  <c r="I1409" i="39" s="1"/>
  <c r="C1409" i="39"/>
  <c r="G1408" i="39"/>
  <c r="H1408" i="39" s="1"/>
  <c r="I1408" i="39" s="1"/>
  <c r="C1408" i="39"/>
  <c r="G1407" i="39"/>
  <c r="H1407" i="39" s="1"/>
  <c r="I1407" i="39" s="1"/>
  <c r="C1407" i="39"/>
  <c r="G1406" i="39"/>
  <c r="H1406" i="39" s="1"/>
  <c r="I1406" i="39" s="1"/>
  <c r="C1406" i="39"/>
  <c r="G1405" i="39"/>
  <c r="H1405" i="39" s="1"/>
  <c r="I1405" i="39" s="1"/>
  <c r="C1405" i="39"/>
  <c r="G1404" i="39"/>
  <c r="H1404" i="39" s="1"/>
  <c r="I1404" i="39" s="1"/>
  <c r="C1404" i="39"/>
  <c r="G1403" i="39"/>
  <c r="H1403" i="39" s="1"/>
  <c r="I1403" i="39" s="1"/>
  <c r="C1403" i="39"/>
  <c r="G1402" i="39"/>
  <c r="H1402" i="39" s="1"/>
  <c r="I1402" i="39" s="1"/>
  <c r="C1402" i="39"/>
  <c r="G1401" i="39"/>
  <c r="H1401" i="39" s="1"/>
  <c r="I1401" i="39" s="1"/>
  <c r="C1401" i="39"/>
  <c r="G1400" i="39"/>
  <c r="H1400" i="39" s="1"/>
  <c r="I1400" i="39" s="1"/>
  <c r="C1400" i="39"/>
  <c r="G1399" i="39"/>
  <c r="H1399" i="39" s="1"/>
  <c r="I1399" i="39" s="1"/>
  <c r="C1399" i="39"/>
  <c r="G1398" i="39"/>
  <c r="H1398" i="39" s="1"/>
  <c r="I1398" i="39" s="1"/>
  <c r="C1398" i="39"/>
  <c r="G1397" i="39"/>
  <c r="H1397" i="39" s="1"/>
  <c r="I1397" i="39" s="1"/>
  <c r="C1397" i="39"/>
  <c r="G1396" i="39"/>
  <c r="H1396" i="39" s="1"/>
  <c r="I1396" i="39" s="1"/>
  <c r="C1396" i="39"/>
  <c r="G1395" i="39"/>
  <c r="H1395" i="39" s="1"/>
  <c r="I1395" i="39" s="1"/>
  <c r="C1395" i="39"/>
  <c r="G1394" i="39"/>
  <c r="H1394" i="39" s="1"/>
  <c r="I1394" i="39" s="1"/>
  <c r="C1394" i="39"/>
  <c r="G1393" i="39"/>
  <c r="H1393" i="39" s="1"/>
  <c r="I1393" i="39" s="1"/>
  <c r="C1393" i="39"/>
  <c r="G1392" i="39"/>
  <c r="H1392" i="39" s="1"/>
  <c r="I1392" i="39" s="1"/>
  <c r="C1392" i="39"/>
  <c r="G1391" i="39"/>
  <c r="H1391" i="39" s="1"/>
  <c r="I1391" i="39" s="1"/>
  <c r="C1391" i="39"/>
  <c r="G1390" i="39"/>
  <c r="H1390" i="39" s="1"/>
  <c r="I1390" i="39" s="1"/>
  <c r="C1390" i="39"/>
  <c r="G1389" i="39"/>
  <c r="H1389" i="39" s="1"/>
  <c r="I1389" i="39" s="1"/>
  <c r="C1389" i="39"/>
  <c r="G1388" i="39"/>
  <c r="H1388" i="39" s="1"/>
  <c r="I1388" i="39" s="1"/>
  <c r="C1388" i="39"/>
  <c r="G1387" i="39"/>
  <c r="H1387" i="39" s="1"/>
  <c r="I1387" i="39" s="1"/>
  <c r="C1387" i="39"/>
  <c r="G1386" i="39"/>
  <c r="H1386" i="39" s="1"/>
  <c r="I1386" i="39" s="1"/>
  <c r="C1386" i="39"/>
  <c r="G1385" i="39"/>
  <c r="H1385" i="39" s="1"/>
  <c r="I1385" i="39" s="1"/>
  <c r="C1385" i="39"/>
  <c r="G1384" i="39"/>
  <c r="H1384" i="39" s="1"/>
  <c r="I1384" i="39" s="1"/>
  <c r="C1384" i="39"/>
  <c r="G1383" i="39"/>
  <c r="H1383" i="39" s="1"/>
  <c r="I1383" i="39" s="1"/>
  <c r="C1383" i="39"/>
  <c r="G1382" i="39"/>
  <c r="H1382" i="39" s="1"/>
  <c r="I1382" i="39" s="1"/>
  <c r="C1382" i="39"/>
  <c r="G1381" i="39"/>
  <c r="H1381" i="39" s="1"/>
  <c r="I1381" i="39" s="1"/>
  <c r="C1381" i="39"/>
  <c r="G1380" i="39"/>
  <c r="H1380" i="39" s="1"/>
  <c r="I1380" i="39" s="1"/>
  <c r="C1380" i="39"/>
  <c r="G1379" i="39"/>
  <c r="H1379" i="39" s="1"/>
  <c r="I1379" i="39" s="1"/>
  <c r="C1379" i="39"/>
  <c r="G1378" i="39"/>
  <c r="H1378" i="39" s="1"/>
  <c r="I1378" i="39" s="1"/>
  <c r="C1378" i="39"/>
  <c r="G1377" i="39"/>
  <c r="H1377" i="39" s="1"/>
  <c r="I1377" i="39" s="1"/>
  <c r="C1377" i="39"/>
  <c r="G1376" i="39"/>
  <c r="H1376" i="39" s="1"/>
  <c r="I1376" i="39" s="1"/>
  <c r="C1376" i="39"/>
  <c r="G1375" i="39"/>
  <c r="H1375" i="39" s="1"/>
  <c r="I1375" i="39" s="1"/>
  <c r="C1375" i="39"/>
  <c r="G1374" i="39"/>
  <c r="H1374" i="39" s="1"/>
  <c r="I1374" i="39" s="1"/>
  <c r="C1374" i="39"/>
  <c r="G1373" i="39"/>
  <c r="H1373" i="39" s="1"/>
  <c r="I1373" i="39" s="1"/>
  <c r="C1373" i="39"/>
  <c r="G1372" i="39"/>
  <c r="H1372" i="39" s="1"/>
  <c r="I1372" i="39" s="1"/>
  <c r="C1372" i="39"/>
  <c r="G1371" i="39"/>
  <c r="H1371" i="39" s="1"/>
  <c r="I1371" i="39" s="1"/>
  <c r="C1371" i="39"/>
  <c r="G1370" i="39"/>
  <c r="H1370" i="39" s="1"/>
  <c r="I1370" i="39" s="1"/>
  <c r="C1370" i="39"/>
  <c r="G1369" i="39"/>
  <c r="H1369" i="39" s="1"/>
  <c r="I1369" i="39" s="1"/>
  <c r="C1369" i="39"/>
  <c r="G1368" i="39"/>
  <c r="H1368" i="39" s="1"/>
  <c r="I1368" i="39" s="1"/>
  <c r="C1368" i="39"/>
  <c r="G1367" i="39"/>
  <c r="H1367" i="39" s="1"/>
  <c r="I1367" i="39" s="1"/>
  <c r="C1367" i="39"/>
  <c r="G1366" i="39"/>
  <c r="H1366" i="39" s="1"/>
  <c r="I1366" i="39" s="1"/>
  <c r="C1366" i="39"/>
  <c r="G1365" i="39"/>
  <c r="H1365" i="39" s="1"/>
  <c r="I1365" i="39" s="1"/>
  <c r="C1365" i="39"/>
  <c r="G1364" i="39"/>
  <c r="H1364" i="39" s="1"/>
  <c r="I1364" i="39" s="1"/>
  <c r="C1364" i="39"/>
  <c r="G1363" i="39"/>
  <c r="H1363" i="39" s="1"/>
  <c r="I1363" i="39" s="1"/>
  <c r="C1363" i="39"/>
  <c r="G1362" i="39"/>
  <c r="H1362" i="39" s="1"/>
  <c r="I1362" i="39" s="1"/>
  <c r="C1362" i="39"/>
  <c r="G1361" i="39"/>
  <c r="H1361" i="39" s="1"/>
  <c r="I1361" i="39" s="1"/>
  <c r="C1361" i="39"/>
  <c r="G1360" i="39"/>
  <c r="H1360" i="39" s="1"/>
  <c r="I1360" i="39" s="1"/>
  <c r="C1360" i="39"/>
  <c r="G1359" i="39"/>
  <c r="H1359" i="39" s="1"/>
  <c r="I1359" i="39" s="1"/>
  <c r="C1359" i="39"/>
  <c r="G1358" i="39"/>
  <c r="H1358" i="39" s="1"/>
  <c r="I1358" i="39" s="1"/>
  <c r="C1358" i="39"/>
  <c r="G1357" i="39"/>
  <c r="H1357" i="39" s="1"/>
  <c r="I1357" i="39" s="1"/>
  <c r="C1357" i="39"/>
  <c r="G1356" i="39"/>
  <c r="H1356" i="39" s="1"/>
  <c r="I1356" i="39" s="1"/>
  <c r="C1356" i="39"/>
  <c r="G1355" i="39"/>
  <c r="H1355" i="39" s="1"/>
  <c r="I1355" i="39" s="1"/>
  <c r="C1355" i="39"/>
  <c r="G1354" i="39"/>
  <c r="H1354" i="39" s="1"/>
  <c r="I1354" i="39" s="1"/>
  <c r="C1354" i="39"/>
  <c r="G1353" i="39"/>
  <c r="H1353" i="39" s="1"/>
  <c r="I1353" i="39" s="1"/>
  <c r="C1353" i="39"/>
  <c r="G1352" i="39"/>
  <c r="H1352" i="39" s="1"/>
  <c r="I1352" i="39" s="1"/>
  <c r="C1352" i="39"/>
  <c r="G1351" i="39"/>
  <c r="H1351" i="39" s="1"/>
  <c r="I1351" i="39" s="1"/>
  <c r="C1351" i="39"/>
  <c r="G1350" i="39"/>
  <c r="H1350" i="39" s="1"/>
  <c r="I1350" i="39" s="1"/>
  <c r="C1350" i="39"/>
  <c r="G1349" i="39"/>
  <c r="H1349" i="39" s="1"/>
  <c r="I1349" i="39" s="1"/>
  <c r="C1349" i="39"/>
  <c r="G1348" i="39"/>
  <c r="H1348" i="39" s="1"/>
  <c r="I1348" i="39" s="1"/>
  <c r="C1348" i="39"/>
  <c r="G1347" i="39"/>
  <c r="H1347" i="39" s="1"/>
  <c r="I1347" i="39" s="1"/>
  <c r="C1347" i="39"/>
  <c r="G1346" i="39"/>
  <c r="H1346" i="39" s="1"/>
  <c r="I1346" i="39" s="1"/>
  <c r="C1346" i="39"/>
  <c r="G1345" i="39"/>
  <c r="H1345" i="39" s="1"/>
  <c r="I1345" i="39" s="1"/>
  <c r="C1345" i="39"/>
  <c r="G1344" i="39"/>
  <c r="H1344" i="39" s="1"/>
  <c r="I1344" i="39" s="1"/>
  <c r="C1344" i="39"/>
  <c r="E1343" i="39"/>
  <c r="B1343" i="39"/>
  <c r="G1342" i="39"/>
  <c r="H1342" i="39" s="1"/>
  <c r="I1342" i="39" s="1"/>
  <c r="C1342" i="39"/>
  <c r="G1341" i="39"/>
  <c r="H1341" i="39" s="1"/>
  <c r="I1341" i="39" s="1"/>
  <c r="C1341" i="39"/>
  <c r="G1340" i="39"/>
  <c r="H1340" i="39" s="1"/>
  <c r="I1340" i="39" s="1"/>
  <c r="C1340" i="39"/>
  <c r="G1339" i="39"/>
  <c r="H1339" i="39" s="1"/>
  <c r="I1339" i="39" s="1"/>
  <c r="C1339" i="39"/>
  <c r="G1338" i="39"/>
  <c r="H1338" i="39" s="1"/>
  <c r="I1338" i="39" s="1"/>
  <c r="C1338" i="39"/>
  <c r="G1337" i="39"/>
  <c r="H1337" i="39" s="1"/>
  <c r="I1337" i="39" s="1"/>
  <c r="C1337" i="39"/>
  <c r="G1336" i="39"/>
  <c r="H1336" i="39" s="1"/>
  <c r="I1336" i="39" s="1"/>
  <c r="C1336" i="39"/>
  <c r="G1335" i="39"/>
  <c r="H1335" i="39" s="1"/>
  <c r="I1335" i="39" s="1"/>
  <c r="C1335" i="39"/>
  <c r="G1334" i="39"/>
  <c r="H1334" i="39" s="1"/>
  <c r="I1334" i="39" s="1"/>
  <c r="C1334" i="39"/>
  <c r="G1333" i="39"/>
  <c r="H1333" i="39" s="1"/>
  <c r="I1333" i="39" s="1"/>
  <c r="C1333" i="39"/>
  <c r="G1332" i="39"/>
  <c r="H1332" i="39" s="1"/>
  <c r="I1332" i="39" s="1"/>
  <c r="C1332" i="39"/>
  <c r="G1331" i="39"/>
  <c r="H1331" i="39" s="1"/>
  <c r="I1331" i="39" s="1"/>
  <c r="C1331" i="39"/>
  <c r="G1330" i="39"/>
  <c r="H1330" i="39" s="1"/>
  <c r="I1330" i="39" s="1"/>
  <c r="C1330" i="39"/>
  <c r="G1329" i="39"/>
  <c r="H1329" i="39" s="1"/>
  <c r="I1329" i="39" s="1"/>
  <c r="C1329" i="39"/>
  <c r="G1328" i="39"/>
  <c r="H1328" i="39" s="1"/>
  <c r="I1328" i="39" s="1"/>
  <c r="C1328" i="39"/>
  <c r="G1327" i="39"/>
  <c r="H1327" i="39" s="1"/>
  <c r="I1327" i="39" s="1"/>
  <c r="C1327" i="39"/>
  <c r="G1326" i="39"/>
  <c r="H1326" i="39" s="1"/>
  <c r="I1326" i="39" s="1"/>
  <c r="C1326" i="39"/>
  <c r="G1325" i="39"/>
  <c r="H1325" i="39" s="1"/>
  <c r="I1325" i="39" s="1"/>
  <c r="C1325" i="39"/>
  <c r="G1324" i="39"/>
  <c r="H1324" i="39" s="1"/>
  <c r="I1324" i="39" s="1"/>
  <c r="C1324" i="39"/>
  <c r="G1323" i="39"/>
  <c r="H1323" i="39" s="1"/>
  <c r="I1323" i="39" s="1"/>
  <c r="C1323" i="39"/>
  <c r="G1322" i="39"/>
  <c r="H1322" i="39" s="1"/>
  <c r="I1322" i="39" s="1"/>
  <c r="C1322" i="39"/>
  <c r="G1321" i="39"/>
  <c r="H1321" i="39" s="1"/>
  <c r="I1321" i="39" s="1"/>
  <c r="C1321" i="39"/>
  <c r="G1320" i="39"/>
  <c r="H1320" i="39" s="1"/>
  <c r="I1320" i="39" s="1"/>
  <c r="C1320" i="39"/>
  <c r="G1319" i="39"/>
  <c r="H1319" i="39" s="1"/>
  <c r="I1319" i="39" s="1"/>
  <c r="C1319" i="39"/>
  <c r="G1318" i="39"/>
  <c r="H1318" i="39" s="1"/>
  <c r="I1318" i="39" s="1"/>
  <c r="C1318" i="39"/>
  <c r="G1317" i="39"/>
  <c r="H1317" i="39" s="1"/>
  <c r="I1317" i="39" s="1"/>
  <c r="C1317" i="39"/>
  <c r="G1316" i="39"/>
  <c r="H1316" i="39" s="1"/>
  <c r="I1316" i="39" s="1"/>
  <c r="C1316" i="39"/>
  <c r="G1315" i="39"/>
  <c r="H1315" i="39" s="1"/>
  <c r="I1315" i="39" s="1"/>
  <c r="C1315" i="39"/>
  <c r="G1314" i="39"/>
  <c r="H1314" i="39" s="1"/>
  <c r="I1314" i="39" s="1"/>
  <c r="C1314" i="39"/>
  <c r="G1313" i="39"/>
  <c r="H1313" i="39" s="1"/>
  <c r="I1313" i="39" s="1"/>
  <c r="C1313" i="39"/>
  <c r="G1312" i="39"/>
  <c r="H1312" i="39" s="1"/>
  <c r="I1312" i="39" s="1"/>
  <c r="C1312" i="39"/>
  <c r="G1311" i="39"/>
  <c r="H1311" i="39" s="1"/>
  <c r="I1311" i="39" s="1"/>
  <c r="C1311" i="39"/>
  <c r="G1310" i="39"/>
  <c r="H1310" i="39" s="1"/>
  <c r="I1310" i="39" s="1"/>
  <c r="C1310" i="39"/>
  <c r="G1309" i="39"/>
  <c r="H1309" i="39" s="1"/>
  <c r="I1309" i="39" s="1"/>
  <c r="C1309" i="39"/>
  <c r="G1308" i="39"/>
  <c r="H1308" i="39" s="1"/>
  <c r="I1308" i="39" s="1"/>
  <c r="C1308" i="39"/>
  <c r="G1307" i="39"/>
  <c r="H1307" i="39" s="1"/>
  <c r="I1307" i="39" s="1"/>
  <c r="C1307" i="39"/>
  <c r="G1306" i="39"/>
  <c r="H1306" i="39" s="1"/>
  <c r="I1306" i="39" s="1"/>
  <c r="C1306" i="39"/>
  <c r="G1305" i="39"/>
  <c r="H1305" i="39" s="1"/>
  <c r="I1305" i="39" s="1"/>
  <c r="C1305" i="39"/>
  <c r="G1304" i="39"/>
  <c r="H1304" i="39" s="1"/>
  <c r="I1304" i="39" s="1"/>
  <c r="C1304" i="39"/>
  <c r="G1303" i="39"/>
  <c r="H1303" i="39" s="1"/>
  <c r="I1303" i="39" s="1"/>
  <c r="C1303" i="39"/>
  <c r="G1302" i="39"/>
  <c r="H1302" i="39" s="1"/>
  <c r="I1302" i="39" s="1"/>
  <c r="C1302" i="39"/>
  <c r="G1301" i="39"/>
  <c r="H1301" i="39" s="1"/>
  <c r="I1301" i="39" s="1"/>
  <c r="C1301" i="39"/>
  <c r="G1300" i="39"/>
  <c r="H1300" i="39" s="1"/>
  <c r="I1300" i="39" s="1"/>
  <c r="C1300" i="39"/>
  <c r="G1299" i="39"/>
  <c r="H1299" i="39" s="1"/>
  <c r="I1299" i="39" s="1"/>
  <c r="C1299" i="39"/>
  <c r="G1298" i="39"/>
  <c r="H1298" i="39" s="1"/>
  <c r="I1298" i="39" s="1"/>
  <c r="C1298" i="39"/>
  <c r="G1297" i="39"/>
  <c r="H1297" i="39" s="1"/>
  <c r="I1297" i="39" s="1"/>
  <c r="C1297" i="39"/>
  <c r="G1296" i="39"/>
  <c r="H1296" i="39" s="1"/>
  <c r="I1296" i="39" s="1"/>
  <c r="C1296" i="39"/>
  <c r="G1295" i="39"/>
  <c r="H1295" i="39" s="1"/>
  <c r="I1295" i="39" s="1"/>
  <c r="C1295" i="39"/>
  <c r="G1294" i="39"/>
  <c r="H1294" i="39" s="1"/>
  <c r="I1294" i="39" s="1"/>
  <c r="C1294" i="39"/>
  <c r="G1293" i="39"/>
  <c r="H1293" i="39" s="1"/>
  <c r="I1293" i="39" s="1"/>
  <c r="C1293" i="39"/>
  <c r="G1292" i="39"/>
  <c r="H1292" i="39" s="1"/>
  <c r="I1292" i="39" s="1"/>
  <c r="C1292" i="39"/>
  <c r="G1291" i="39"/>
  <c r="H1291" i="39" s="1"/>
  <c r="I1291" i="39" s="1"/>
  <c r="C1291" i="39"/>
  <c r="G1290" i="39"/>
  <c r="H1290" i="39" s="1"/>
  <c r="I1290" i="39" s="1"/>
  <c r="C1290" i="39"/>
  <c r="G1289" i="39"/>
  <c r="H1289" i="39" s="1"/>
  <c r="I1289" i="39" s="1"/>
  <c r="C1289" i="39"/>
  <c r="G1288" i="39"/>
  <c r="H1288" i="39" s="1"/>
  <c r="I1288" i="39" s="1"/>
  <c r="C1288" i="39"/>
  <c r="G1287" i="39"/>
  <c r="H1287" i="39" s="1"/>
  <c r="I1287" i="39" s="1"/>
  <c r="C1287" i="39"/>
  <c r="G1286" i="39"/>
  <c r="H1286" i="39" s="1"/>
  <c r="I1286" i="39" s="1"/>
  <c r="C1286" i="39"/>
  <c r="G1285" i="39"/>
  <c r="H1285" i="39" s="1"/>
  <c r="I1285" i="39" s="1"/>
  <c r="C1285" i="39"/>
  <c r="G1284" i="39"/>
  <c r="H1284" i="39" s="1"/>
  <c r="I1284" i="39" s="1"/>
  <c r="C1284" i="39"/>
  <c r="G1283" i="39"/>
  <c r="H1283" i="39" s="1"/>
  <c r="I1283" i="39" s="1"/>
  <c r="C1283" i="39"/>
  <c r="G1282" i="39"/>
  <c r="H1282" i="39" s="1"/>
  <c r="I1282" i="39" s="1"/>
  <c r="C1282" i="39"/>
  <c r="G1281" i="39"/>
  <c r="H1281" i="39" s="1"/>
  <c r="I1281" i="39" s="1"/>
  <c r="C1281" i="39"/>
  <c r="G1280" i="39"/>
  <c r="H1280" i="39" s="1"/>
  <c r="I1280" i="39" s="1"/>
  <c r="C1280" i="39"/>
  <c r="G1279" i="39"/>
  <c r="H1279" i="39" s="1"/>
  <c r="I1279" i="39" s="1"/>
  <c r="C1279" i="39"/>
  <c r="G1278" i="39"/>
  <c r="H1278" i="39" s="1"/>
  <c r="I1278" i="39" s="1"/>
  <c r="C1278" i="39"/>
  <c r="G1277" i="39"/>
  <c r="H1277" i="39" s="1"/>
  <c r="I1277" i="39" s="1"/>
  <c r="C1277" i="39"/>
  <c r="G1276" i="39"/>
  <c r="H1276" i="39" s="1"/>
  <c r="I1276" i="39" s="1"/>
  <c r="C1276" i="39"/>
  <c r="G1275" i="39"/>
  <c r="H1275" i="39" s="1"/>
  <c r="I1275" i="39" s="1"/>
  <c r="C1275" i="39"/>
  <c r="G1274" i="39"/>
  <c r="H1274" i="39" s="1"/>
  <c r="I1274" i="39" s="1"/>
  <c r="C1274" i="39"/>
  <c r="G1273" i="39"/>
  <c r="H1273" i="39" s="1"/>
  <c r="I1273" i="39" s="1"/>
  <c r="C1273" i="39"/>
  <c r="G1272" i="39"/>
  <c r="H1272" i="39" s="1"/>
  <c r="I1272" i="39" s="1"/>
  <c r="C1272" i="39"/>
  <c r="G1271" i="39"/>
  <c r="H1271" i="39" s="1"/>
  <c r="I1271" i="39" s="1"/>
  <c r="C1271" i="39"/>
  <c r="G1270" i="39"/>
  <c r="H1270" i="39" s="1"/>
  <c r="I1270" i="39" s="1"/>
  <c r="C1270" i="39"/>
  <c r="G1269" i="39"/>
  <c r="H1269" i="39" s="1"/>
  <c r="I1269" i="39" s="1"/>
  <c r="C1269" i="39"/>
  <c r="G1268" i="39"/>
  <c r="H1268" i="39" s="1"/>
  <c r="I1268" i="39" s="1"/>
  <c r="C1268" i="39"/>
  <c r="G1267" i="39"/>
  <c r="H1267" i="39" s="1"/>
  <c r="C1267" i="39"/>
  <c r="G1266" i="39"/>
  <c r="H1266" i="39" s="1"/>
  <c r="C1266" i="39"/>
  <c r="G1265" i="39"/>
  <c r="H1265" i="39" s="1"/>
  <c r="I1265" i="39" s="1"/>
  <c r="C1265" i="39"/>
  <c r="G1264" i="39"/>
  <c r="H1264" i="39" s="1"/>
  <c r="I1264" i="39" s="1"/>
  <c r="C1264" i="39"/>
  <c r="G1263" i="39"/>
  <c r="H1263" i="39" s="1"/>
  <c r="C1263" i="39"/>
  <c r="G1262" i="39"/>
  <c r="H1262" i="39" s="1"/>
  <c r="I1262" i="39" s="1"/>
  <c r="C1262" i="39"/>
  <c r="G1261" i="39"/>
  <c r="H1261" i="39" s="1"/>
  <c r="I1261" i="39" s="1"/>
  <c r="C1261" i="39"/>
  <c r="G1260" i="39"/>
  <c r="H1260" i="39" s="1"/>
  <c r="I1260" i="39" s="1"/>
  <c r="C1260" i="39"/>
  <c r="G1259" i="39"/>
  <c r="H1259" i="39" s="1"/>
  <c r="C1259" i="39"/>
  <c r="G1258" i="39"/>
  <c r="H1258" i="39" s="1"/>
  <c r="C1258" i="39"/>
  <c r="G1257" i="39"/>
  <c r="H1257" i="39" s="1"/>
  <c r="C1257" i="39"/>
  <c r="G1256" i="39"/>
  <c r="H1256" i="39" s="1"/>
  <c r="I1256" i="39" s="1"/>
  <c r="C1256" i="39"/>
  <c r="G1255" i="39"/>
  <c r="H1255" i="39" s="1"/>
  <c r="C1255" i="39"/>
  <c r="G1254" i="39"/>
  <c r="H1254" i="39" s="1"/>
  <c r="I1254" i="39" s="1"/>
  <c r="C1254" i="39"/>
  <c r="G1253" i="39"/>
  <c r="H1253" i="39" s="1"/>
  <c r="I1253" i="39" s="1"/>
  <c r="C1253" i="39"/>
  <c r="G1252" i="39"/>
  <c r="H1252" i="39" s="1"/>
  <c r="I1252" i="39" s="1"/>
  <c r="C1252" i="39"/>
  <c r="G1251" i="39"/>
  <c r="H1251" i="39" s="1"/>
  <c r="C1251" i="39"/>
  <c r="G1250" i="39"/>
  <c r="H1250" i="39" s="1"/>
  <c r="C1250" i="39"/>
  <c r="G1249" i="39"/>
  <c r="H1249" i="39" s="1"/>
  <c r="I1249" i="39" s="1"/>
  <c r="C1249" i="39"/>
  <c r="G1248" i="39"/>
  <c r="H1248" i="39" s="1"/>
  <c r="I1248" i="39" s="1"/>
  <c r="C1248" i="39"/>
  <c r="G1247" i="39"/>
  <c r="H1247" i="39" s="1"/>
  <c r="C1247" i="39"/>
  <c r="G1246" i="39"/>
  <c r="H1246" i="39" s="1"/>
  <c r="I1246" i="39" s="1"/>
  <c r="C1246" i="39"/>
  <c r="G1245" i="39"/>
  <c r="H1245" i="39" s="1"/>
  <c r="I1245" i="39" s="1"/>
  <c r="C1245" i="39"/>
  <c r="G1244" i="39"/>
  <c r="H1244" i="39" s="1"/>
  <c r="I1244" i="39" s="1"/>
  <c r="C1244" i="39"/>
  <c r="G1243" i="39"/>
  <c r="H1243" i="39" s="1"/>
  <c r="C1243" i="39"/>
  <c r="G1242" i="39"/>
  <c r="H1242" i="39" s="1"/>
  <c r="C1242" i="39"/>
  <c r="G1241" i="39"/>
  <c r="H1241" i="39" s="1"/>
  <c r="C1241" i="39"/>
  <c r="G1240" i="39"/>
  <c r="H1240" i="39" s="1"/>
  <c r="I1240" i="39" s="1"/>
  <c r="C1240" i="39"/>
  <c r="G1239" i="39"/>
  <c r="H1239" i="39" s="1"/>
  <c r="C1239" i="39"/>
  <c r="G1238" i="39"/>
  <c r="H1238" i="39" s="1"/>
  <c r="I1238" i="39" s="1"/>
  <c r="C1238" i="39"/>
  <c r="G1237" i="39"/>
  <c r="H1237" i="39" s="1"/>
  <c r="I1237" i="39" s="1"/>
  <c r="C1237" i="39"/>
  <c r="G1236" i="39"/>
  <c r="H1236" i="39" s="1"/>
  <c r="I1236" i="39" s="1"/>
  <c r="C1236" i="39"/>
  <c r="G1235" i="39"/>
  <c r="H1235" i="39" s="1"/>
  <c r="C1235" i="39"/>
  <c r="G1234" i="39"/>
  <c r="H1234" i="39" s="1"/>
  <c r="I1234" i="39" s="1"/>
  <c r="C1234" i="39"/>
  <c r="G1233" i="39"/>
  <c r="H1233" i="39" s="1"/>
  <c r="C1233" i="39"/>
  <c r="G1232" i="39"/>
  <c r="H1232" i="39" s="1"/>
  <c r="I1232" i="39" s="1"/>
  <c r="C1232" i="39"/>
  <c r="G1231" i="39"/>
  <c r="H1231" i="39" s="1"/>
  <c r="C1231" i="39"/>
  <c r="G1230" i="39"/>
  <c r="H1230" i="39" s="1"/>
  <c r="I1230" i="39" s="1"/>
  <c r="C1230" i="39"/>
  <c r="G1229" i="39"/>
  <c r="H1229" i="39" s="1"/>
  <c r="I1229" i="39" s="1"/>
  <c r="C1229" i="39"/>
  <c r="G1228" i="39"/>
  <c r="H1228" i="39" s="1"/>
  <c r="I1228" i="39" s="1"/>
  <c r="C1228" i="39"/>
  <c r="G1227" i="39"/>
  <c r="H1227" i="39" s="1"/>
  <c r="C1227" i="39"/>
  <c r="G1226" i="39"/>
  <c r="H1226" i="39" s="1"/>
  <c r="I1226" i="39" s="1"/>
  <c r="C1226" i="39"/>
  <c r="G1225" i="39"/>
  <c r="H1225" i="39" s="1"/>
  <c r="C1225" i="39"/>
  <c r="G1224" i="39"/>
  <c r="H1224" i="39" s="1"/>
  <c r="I1224" i="39" s="1"/>
  <c r="C1224" i="39"/>
  <c r="G1223" i="39"/>
  <c r="H1223" i="39" s="1"/>
  <c r="C1223" i="39"/>
  <c r="G1222" i="39"/>
  <c r="H1222" i="39" s="1"/>
  <c r="I1222" i="39" s="1"/>
  <c r="C1222" i="39"/>
  <c r="G1221" i="39"/>
  <c r="H1221" i="39" s="1"/>
  <c r="I1221" i="39" s="1"/>
  <c r="C1221" i="39"/>
  <c r="G1220" i="39"/>
  <c r="H1220" i="39" s="1"/>
  <c r="I1220" i="39" s="1"/>
  <c r="C1220" i="39"/>
  <c r="G1219" i="39"/>
  <c r="H1219" i="39" s="1"/>
  <c r="C1219" i="39"/>
  <c r="G1218" i="39"/>
  <c r="H1218" i="39" s="1"/>
  <c r="C1218" i="39"/>
  <c r="G1217" i="39"/>
  <c r="H1217" i="39" s="1"/>
  <c r="I1217" i="39" s="1"/>
  <c r="C1217" i="39"/>
  <c r="G1216" i="39"/>
  <c r="H1216" i="39" s="1"/>
  <c r="I1216" i="39" s="1"/>
  <c r="C1216" i="39"/>
  <c r="G1215" i="39"/>
  <c r="H1215" i="39" s="1"/>
  <c r="I1215" i="39" s="1"/>
  <c r="C1215" i="39"/>
  <c r="G1214" i="39"/>
  <c r="H1214" i="39" s="1"/>
  <c r="I1214" i="39" s="1"/>
  <c r="C1214" i="39"/>
  <c r="G1213" i="39"/>
  <c r="H1213" i="39" s="1"/>
  <c r="I1213" i="39" s="1"/>
  <c r="C1213" i="39"/>
  <c r="G1212" i="39"/>
  <c r="H1212" i="39" s="1"/>
  <c r="I1212" i="39" s="1"/>
  <c r="C1212" i="39"/>
  <c r="G1211" i="39"/>
  <c r="H1211" i="39" s="1"/>
  <c r="C1211" i="39"/>
  <c r="G1210" i="39"/>
  <c r="H1210" i="39" s="1"/>
  <c r="I1210" i="39" s="1"/>
  <c r="C1210" i="39"/>
  <c r="G1209" i="39"/>
  <c r="H1209" i="39" s="1"/>
  <c r="C1209" i="39"/>
  <c r="G1208" i="39"/>
  <c r="H1208" i="39" s="1"/>
  <c r="I1208" i="39" s="1"/>
  <c r="C1208" i="39"/>
  <c r="G1207" i="39"/>
  <c r="H1207" i="39" s="1"/>
  <c r="C1207" i="39"/>
  <c r="G1206" i="39"/>
  <c r="H1206" i="39" s="1"/>
  <c r="I1206" i="39" s="1"/>
  <c r="C1206" i="39"/>
  <c r="G1205" i="39"/>
  <c r="H1205" i="39" s="1"/>
  <c r="I1205" i="39" s="1"/>
  <c r="C1205" i="39"/>
  <c r="G1204" i="39"/>
  <c r="H1204" i="39" s="1"/>
  <c r="I1204" i="39" s="1"/>
  <c r="C1204" i="39"/>
  <c r="G1203" i="39"/>
  <c r="H1203" i="39" s="1"/>
  <c r="C1203" i="39"/>
  <c r="G1202" i="39"/>
  <c r="H1202" i="39" s="1"/>
  <c r="I1202" i="39" s="1"/>
  <c r="C1202" i="39"/>
  <c r="G1201" i="39"/>
  <c r="H1201" i="39" s="1"/>
  <c r="C1201" i="39"/>
  <c r="G1200" i="39"/>
  <c r="H1200" i="39" s="1"/>
  <c r="I1200" i="39" s="1"/>
  <c r="C1200" i="39"/>
  <c r="G1199" i="39"/>
  <c r="H1199" i="39" s="1"/>
  <c r="C1199" i="39"/>
  <c r="G1198" i="39"/>
  <c r="H1198" i="39" s="1"/>
  <c r="I1198" i="39" s="1"/>
  <c r="C1198" i="39"/>
  <c r="G1197" i="39"/>
  <c r="H1197" i="39" s="1"/>
  <c r="I1197" i="39" s="1"/>
  <c r="C1197" i="39"/>
  <c r="G1196" i="39"/>
  <c r="H1196" i="39" s="1"/>
  <c r="I1196" i="39" s="1"/>
  <c r="C1196" i="39"/>
  <c r="G1195" i="39"/>
  <c r="H1195" i="39" s="1"/>
  <c r="C1195" i="39"/>
  <c r="G1194" i="39"/>
  <c r="H1194" i="39" s="1"/>
  <c r="I1194" i="39" s="1"/>
  <c r="C1194" i="39"/>
  <c r="G1193" i="39"/>
  <c r="H1193" i="39" s="1"/>
  <c r="C1193" i="39"/>
  <c r="G1192" i="39"/>
  <c r="H1192" i="39" s="1"/>
  <c r="I1192" i="39" s="1"/>
  <c r="C1192" i="39"/>
  <c r="G1191" i="39"/>
  <c r="H1191" i="39" s="1"/>
  <c r="I1191" i="39" s="1"/>
  <c r="C1191" i="39"/>
  <c r="G1190" i="39"/>
  <c r="H1190" i="39" s="1"/>
  <c r="I1190" i="39" s="1"/>
  <c r="C1190" i="39"/>
  <c r="G1189" i="39"/>
  <c r="H1189" i="39" s="1"/>
  <c r="I1189" i="39" s="1"/>
  <c r="C1189" i="39"/>
  <c r="G1188" i="39"/>
  <c r="H1188" i="39" s="1"/>
  <c r="I1188" i="39" s="1"/>
  <c r="C1188" i="39"/>
  <c r="G1187" i="39"/>
  <c r="H1187" i="39" s="1"/>
  <c r="C1187" i="39"/>
  <c r="G1186" i="39"/>
  <c r="H1186" i="39" s="1"/>
  <c r="C1186" i="39"/>
  <c r="G1185" i="39"/>
  <c r="H1185" i="39" s="1"/>
  <c r="I1185" i="39" s="1"/>
  <c r="C1185" i="39"/>
  <c r="G1184" i="39"/>
  <c r="H1184" i="39" s="1"/>
  <c r="I1184" i="39" s="1"/>
  <c r="C1184" i="39"/>
  <c r="G1183" i="39"/>
  <c r="H1183" i="39" s="1"/>
  <c r="C1183" i="39"/>
  <c r="G1182" i="39"/>
  <c r="H1182" i="39" s="1"/>
  <c r="I1182" i="39" s="1"/>
  <c r="C1182" i="39"/>
  <c r="G1181" i="39"/>
  <c r="H1181" i="39" s="1"/>
  <c r="I1181" i="39" s="1"/>
  <c r="C1181" i="39"/>
  <c r="G1180" i="39"/>
  <c r="H1180" i="39" s="1"/>
  <c r="I1180" i="39" s="1"/>
  <c r="C1180" i="39"/>
  <c r="G1179" i="39"/>
  <c r="H1179" i="39" s="1"/>
  <c r="C1179" i="39"/>
  <c r="G1178" i="39"/>
  <c r="H1178" i="39" s="1"/>
  <c r="C1178" i="39"/>
  <c r="G1177" i="39"/>
  <c r="H1177" i="39" s="1"/>
  <c r="I1177" i="39" s="1"/>
  <c r="C1177" i="39"/>
  <c r="G1176" i="39"/>
  <c r="H1176" i="39" s="1"/>
  <c r="I1176" i="39" s="1"/>
  <c r="C1176" i="39"/>
  <c r="G1175" i="39"/>
  <c r="H1175" i="39" s="1"/>
  <c r="C1175" i="39"/>
  <c r="G1174" i="39"/>
  <c r="H1174" i="39" s="1"/>
  <c r="I1174" i="39" s="1"/>
  <c r="C1174" i="39"/>
  <c r="G1173" i="39"/>
  <c r="H1173" i="39" s="1"/>
  <c r="I1173" i="39" s="1"/>
  <c r="C1173" i="39"/>
  <c r="G1172" i="39"/>
  <c r="H1172" i="39" s="1"/>
  <c r="I1172" i="39" s="1"/>
  <c r="C1172" i="39"/>
  <c r="G1171" i="39"/>
  <c r="H1171" i="39" s="1"/>
  <c r="C1171" i="39"/>
  <c r="G1170" i="39"/>
  <c r="H1170" i="39" s="1"/>
  <c r="C1170" i="39"/>
  <c r="G1169" i="39"/>
  <c r="H1169" i="39" s="1"/>
  <c r="I1169" i="39" s="1"/>
  <c r="C1169" i="39"/>
  <c r="G1168" i="39"/>
  <c r="H1168" i="39" s="1"/>
  <c r="I1168" i="39" s="1"/>
  <c r="C1168" i="39"/>
  <c r="G1167" i="39"/>
  <c r="H1167" i="39" s="1"/>
  <c r="C1167" i="39"/>
  <c r="G1166" i="39"/>
  <c r="H1166" i="39" s="1"/>
  <c r="I1166" i="39" s="1"/>
  <c r="C1166" i="39"/>
  <c r="G1165" i="39"/>
  <c r="H1165" i="39" s="1"/>
  <c r="I1165" i="39" s="1"/>
  <c r="C1165" i="39"/>
  <c r="G1164" i="39"/>
  <c r="H1164" i="39" s="1"/>
  <c r="I1164" i="39" s="1"/>
  <c r="C1164" i="39"/>
  <c r="G1163" i="39"/>
  <c r="H1163" i="39" s="1"/>
  <c r="C1163" i="39"/>
  <c r="G1162" i="39"/>
  <c r="H1162" i="39" s="1"/>
  <c r="I1162" i="39" s="1"/>
  <c r="C1162" i="39"/>
  <c r="G1161" i="39"/>
  <c r="H1161" i="39" s="1"/>
  <c r="C1161" i="39"/>
  <c r="G1160" i="39"/>
  <c r="H1160" i="39" s="1"/>
  <c r="I1160" i="39" s="1"/>
  <c r="C1160" i="39"/>
  <c r="G1159" i="39"/>
  <c r="H1159" i="39" s="1"/>
  <c r="I1159" i="39" s="1"/>
  <c r="C1159" i="39"/>
  <c r="G1158" i="39"/>
  <c r="H1158" i="39" s="1"/>
  <c r="I1158" i="39" s="1"/>
  <c r="C1158" i="39"/>
  <c r="G1157" i="39"/>
  <c r="H1157" i="39" s="1"/>
  <c r="C1157" i="39"/>
  <c r="G1156" i="39"/>
  <c r="H1156" i="39" s="1"/>
  <c r="I1156" i="39" s="1"/>
  <c r="C1156" i="39"/>
  <c r="G1155" i="39"/>
  <c r="H1155" i="39" s="1"/>
  <c r="I1155" i="39" s="1"/>
  <c r="C1155" i="39"/>
  <c r="G1154" i="39"/>
  <c r="H1154" i="39" s="1"/>
  <c r="I1154" i="39" s="1"/>
  <c r="C1154" i="39"/>
  <c r="G1153" i="39"/>
  <c r="H1153" i="39" s="1"/>
  <c r="C1153" i="39"/>
  <c r="G1152" i="39"/>
  <c r="H1152" i="39" s="1"/>
  <c r="I1152" i="39" s="1"/>
  <c r="C1152" i="39"/>
  <c r="G1151" i="39"/>
  <c r="H1151" i="39" s="1"/>
  <c r="C1151" i="39"/>
  <c r="G1150" i="39"/>
  <c r="H1150" i="39" s="1"/>
  <c r="C1150" i="39"/>
  <c r="G1149" i="39"/>
  <c r="H1149" i="39" s="1"/>
  <c r="C1149" i="39"/>
  <c r="G1148" i="39"/>
  <c r="H1148" i="39" s="1"/>
  <c r="I1148" i="39" s="1"/>
  <c r="C1148" i="39"/>
  <c r="G1147" i="39"/>
  <c r="H1147" i="39" s="1"/>
  <c r="I1147" i="39" s="1"/>
  <c r="C1147" i="39"/>
  <c r="G1146" i="39"/>
  <c r="H1146" i="39" s="1"/>
  <c r="I1146" i="39" s="1"/>
  <c r="C1146" i="39"/>
  <c r="G1145" i="39"/>
  <c r="H1145" i="39" s="1"/>
  <c r="I1145" i="39" s="1"/>
  <c r="C1145" i="39"/>
  <c r="G1144" i="39"/>
  <c r="H1144" i="39" s="1"/>
  <c r="I1144" i="39" s="1"/>
  <c r="C1144" i="39"/>
  <c r="G1143" i="39"/>
  <c r="H1143" i="39" s="1"/>
  <c r="C1143" i="39"/>
  <c r="G1142" i="39"/>
  <c r="H1142" i="39" s="1"/>
  <c r="C1142" i="39"/>
  <c r="G1141" i="39"/>
  <c r="H1141" i="39" s="1"/>
  <c r="C1141" i="39"/>
  <c r="G1140" i="39"/>
  <c r="H1140" i="39" s="1"/>
  <c r="I1140" i="39" s="1"/>
  <c r="C1140" i="39"/>
  <c r="G1139" i="39"/>
  <c r="H1139" i="39" s="1"/>
  <c r="I1139" i="39" s="1"/>
  <c r="C1139" i="39"/>
  <c r="G1138" i="39"/>
  <c r="H1138" i="39" s="1"/>
  <c r="I1138" i="39" s="1"/>
  <c r="C1138" i="39"/>
  <c r="G1137" i="39"/>
  <c r="H1137" i="39" s="1"/>
  <c r="I1137" i="39" s="1"/>
  <c r="C1137" i="39"/>
  <c r="G1136" i="39"/>
  <c r="H1136" i="39" s="1"/>
  <c r="I1136" i="39" s="1"/>
  <c r="C1136" i="39"/>
  <c r="G1135" i="39"/>
  <c r="H1135" i="39" s="1"/>
  <c r="C1135" i="39"/>
  <c r="G1134" i="39"/>
  <c r="H1134" i="39" s="1"/>
  <c r="I1134" i="39" s="1"/>
  <c r="C1134" i="39"/>
  <c r="G1133" i="39"/>
  <c r="H1133" i="39" s="1"/>
  <c r="C1133" i="39"/>
  <c r="G1132" i="39"/>
  <c r="H1132" i="39" s="1"/>
  <c r="I1132" i="39" s="1"/>
  <c r="C1132" i="39"/>
  <c r="G1131" i="39"/>
  <c r="H1131" i="39" s="1"/>
  <c r="C1131" i="39"/>
  <c r="G1130" i="39"/>
  <c r="H1130" i="39" s="1"/>
  <c r="I1130" i="39" s="1"/>
  <c r="C1130" i="39"/>
  <c r="G1129" i="39"/>
  <c r="H1129" i="39" s="1"/>
  <c r="I1129" i="39" s="1"/>
  <c r="C1129" i="39"/>
  <c r="G1128" i="39"/>
  <c r="H1128" i="39" s="1"/>
  <c r="I1128" i="39" s="1"/>
  <c r="C1128" i="39"/>
  <c r="G1127" i="39"/>
  <c r="H1127" i="39" s="1"/>
  <c r="C1127" i="39"/>
  <c r="G1126" i="39"/>
  <c r="H1126" i="39" s="1"/>
  <c r="I1126" i="39" s="1"/>
  <c r="C1126" i="39"/>
  <c r="G1125" i="39"/>
  <c r="H1125" i="39" s="1"/>
  <c r="C1125" i="39"/>
  <c r="G1124" i="39"/>
  <c r="H1124" i="39" s="1"/>
  <c r="I1124" i="39" s="1"/>
  <c r="C1124" i="39"/>
  <c r="G1123" i="39"/>
  <c r="H1123" i="39" s="1"/>
  <c r="C1123" i="39"/>
  <c r="G1122" i="39"/>
  <c r="H1122" i="39" s="1"/>
  <c r="I1122" i="39" s="1"/>
  <c r="C1122" i="39"/>
  <c r="G1121" i="39"/>
  <c r="H1121" i="39" s="1"/>
  <c r="I1121" i="39" s="1"/>
  <c r="C1121" i="39"/>
  <c r="G1120" i="39"/>
  <c r="H1120" i="39" s="1"/>
  <c r="I1120" i="39" s="1"/>
  <c r="C1120" i="39"/>
  <c r="G1119" i="39"/>
  <c r="H1119" i="39" s="1"/>
  <c r="C1119" i="39"/>
  <c r="G1118" i="39"/>
  <c r="H1118" i="39" s="1"/>
  <c r="C1118" i="39"/>
  <c r="G1117" i="39"/>
  <c r="H1117" i="39" s="1"/>
  <c r="I1117" i="39" s="1"/>
  <c r="C1117" i="39"/>
  <c r="G1116" i="39"/>
  <c r="H1116" i="39" s="1"/>
  <c r="I1116" i="39" s="1"/>
  <c r="C1116" i="39"/>
  <c r="G1115" i="39"/>
  <c r="H1115" i="39" s="1"/>
  <c r="C1115" i="39"/>
  <c r="G1114" i="39"/>
  <c r="H1114" i="39" s="1"/>
  <c r="I1114" i="39" s="1"/>
  <c r="C1114" i="39"/>
  <c r="G1113" i="39"/>
  <c r="H1113" i="39" s="1"/>
  <c r="I1113" i="39" s="1"/>
  <c r="C1113" i="39"/>
  <c r="G1112" i="39"/>
  <c r="H1112" i="39" s="1"/>
  <c r="I1112" i="39" s="1"/>
  <c r="C1112" i="39"/>
  <c r="G1111" i="39"/>
  <c r="H1111" i="39" s="1"/>
  <c r="I1111" i="39" s="1"/>
  <c r="C1111" i="39"/>
  <c r="G1110" i="39"/>
  <c r="H1110" i="39" s="1"/>
  <c r="C1110" i="39"/>
  <c r="G1109" i="39"/>
  <c r="H1109" i="39" s="1"/>
  <c r="I1109" i="39" s="1"/>
  <c r="C1109" i="39"/>
  <c r="G1108" i="39"/>
  <c r="H1108" i="39" s="1"/>
  <c r="I1108" i="39" s="1"/>
  <c r="C1108" i="39"/>
  <c r="G1107" i="39"/>
  <c r="H1107" i="39" s="1"/>
  <c r="C1107" i="39"/>
  <c r="G1106" i="39"/>
  <c r="H1106" i="39" s="1"/>
  <c r="I1106" i="39" s="1"/>
  <c r="C1106" i="39"/>
  <c r="G1105" i="39"/>
  <c r="H1105" i="39" s="1"/>
  <c r="I1105" i="39" s="1"/>
  <c r="C1105" i="39"/>
  <c r="G1104" i="39"/>
  <c r="H1104" i="39" s="1"/>
  <c r="I1104" i="39" s="1"/>
  <c r="C1104" i="39"/>
  <c r="G1103" i="39"/>
  <c r="H1103" i="39" s="1"/>
  <c r="C1103" i="39"/>
  <c r="G1102" i="39"/>
  <c r="H1102" i="39" s="1"/>
  <c r="I1102" i="39" s="1"/>
  <c r="C1102" i="39"/>
  <c r="G1101" i="39"/>
  <c r="H1101" i="39" s="1"/>
  <c r="I1101" i="39" s="1"/>
  <c r="C1101" i="39"/>
  <c r="G1100" i="39"/>
  <c r="H1100" i="39" s="1"/>
  <c r="I1100" i="39" s="1"/>
  <c r="C1100" i="39"/>
  <c r="G1099" i="39"/>
  <c r="H1099" i="39" s="1"/>
  <c r="C1099" i="39"/>
  <c r="G1098" i="39"/>
  <c r="H1098" i="39" s="1"/>
  <c r="C1098" i="39"/>
  <c r="G1097" i="39"/>
  <c r="H1097" i="39" s="1"/>
  <c r="I1097" i="39" s="1"/>
  <c r="C1097" i="39"/>
  <c r="G1096" i="39"/>
  <c r="H1096" i="39" s="1"/>
  <c r="I1096" i="39" s="1"/>
  <c r="C1096" i="39"/>
  <c r="G1095" i="39"/>
  <c r="H1095" i="39" s="1"/>
  <c r="C1095" i="39"/>
  <c r="G1094" i="39"/>
  <c r="H1094" i="39" s="1"/>
  <c r="I1094" i="39" s="1"/>
  <c r="C1094" i="39"/>
  <c r="G1093" i="39"/>
  <c r="H1093" i="39" s="1"/>
  <c r="I1093" i="39" s="1"/>
  <c r="C1093" i="39"/>
  <c r="G1092" i="39"/>
  <c r="H1092" i="39" s="1"/>
  <c r="I1092" i="39" s="1"/>
  <c r="C1092" i="39"/>
  <c r="G1091" i="39"/>
  <c r="H1091" i="39" s="1"/>
  <c r="C1091" i="39"/>
  <c r="G1090" i="39"/>
  <c r="H1090" i="39" s="1"/>
  <c r="C1090" i="39"/>
  <c r="G1089" i="39"/>
  <c r="H1089" i="39" s="1"/>
  <c r="I1089" i="39" s="1"/>
  <c r="C1089" i="39"/>
  <c r="G1088" i="39"/>
  <c r="H1088" i="39" s="1"/>
  <c r="I1088" i="39" s="1"/>
  <c r="C1088" i="39"/>
  <c r="G1087" i="39"/>
  <c r="H1087" i="39" s="1"/>
  <c r="C1087" i="39"/>
  <c r="G1086" i="39"/>
  <c r="H1086" i="39" s="1"/>
  <c r="I1086" i="39" s="1"/>
  <c r="C1086" i="39"/>
  <c r="G1085" i="39"/>
  <c r="H1085" i="39" s="1"/>
  <c r="I1085" i="39" s="1"/>
  <c r="C1085" i="39"/>
  <c r="G1084" i="39"/>
  <c r="H1084" i="39" s="1"/>
  <c r="I1084" i="39" s="1"/>
  <c r="C1084" i="39"/>
  <c r="G1083" i="39"/>
  <c r="H1083" i="39" s="1"/>
  <c r="C1083" i="39"/>
  <c r="G1082" i="39"/>
  <c r="H1082" i="39" s="1"/>
  <c r="C1082" i="39"/>
  <c r="G1081" i="39"/>
  <c r="H1081" i="39" s="1"/>
  <c r="I1081" i="39" s="1"/>
  <c r="C1081" i="39"/>
  <c r="G1080" i="39"/>
  <c r="H1080" i="39" s="1"/>
  <c r="I1080" i="39" s="1"/>
  <c r="C1080" i="39"/>
  <c r="G1079" i="39"/>
  <c r="H1079" i="39" s="1"/>
  <c r="C1079" i="39"/>
  <c r="G1078" i="39"/>
  <c r="H1078" i="39" s="1"/>
  <c r="C1078" i="39"/>
  <c r="G1077" i="39"/>
  <c r="H1077" i="39" s="1"/>
  <c r="I1077" i="39" s="1"/>
  <c r="C1077" i="39"/>
  <c r="G1076" i="39"/>
  <c r="H1076" i="39" s="1"/>
  <c r="I1076" i="39" s="1"/>
  <c r="C1076" i="39"/>
  <c r="G1075" i="39"/>
  <c r="H1075" i="39" s="1"/>
  <c r="C1075" i="39"/>
  <c r="G1074" i="39"/>
  <c r="H1074" i="39" s="1"/>
  <c r="C1074" i="39"/>
  <c r="G1073" i="39"/>
  <c r="H1073" i="39" s="1"/>
  <c r="I1073" i="39" s="1"/>
  <c r="C1073" i="39"/>
  <c r="G1072" i="39"/>
  <c r="H1072" i="39" s="1"/>
  <c r="I1072" i="39" s="1"/>
  <c r="C1072" i="39"/>
  <c r="G1071" i="39"/>
  <c r="H1071" i="39" s="1"/>
  <c r="C1071" i="39"/>
  <c r="G1070" i="39"/>
  <c r="H1070" i="39" s="1"/>
  <c r="I1070" i="39" s="1"/>
  <c r="C1070" i="39"/>
  <c r="G1069" i="39"/>
  <c r="H1069" i="39" s="1"/>
  <c r="I1069" i="39" s="1"/>
  <c r="C1069" i="39"/>
  <c r="G1068" i="39"/>
  <c r="H1068" i="39" s="1"/>
  <c r="I1068" i="39" s="1"/>
  <c r="C1068" i="39"/>
  <c r="G1067" i="39"/>
  <c r="H1067" i="39" s="1"/>
  <c r="I1067" i="39" s="1"/>
  <c r="C1067" i="39"/>
  <c r="G1066" i="39"/>
  <c r="H1066" i="39" s="1"/>
  <c r="C1066" i="39"/>
  <c r="G1065" i="39"/>
  <c r="H1065" i="39" s="1"/>
  <c r="I1065" i="39" s="1"/>
  <c r="C1065" i="39"/>
  <c r="G1064" i="39"/>
  <c r="H1064" i="39" s="1"/>
  <c r="I1064" i="39" s="1"/>
  <c r="C1064" i="39"/>
  <c r="G1063" i="39"/>
  <c r="H1063" i="39" s="1"/>
  <c r="C1063" i="39"/>
  <c r="G1062" i="39"/>
  <c r="H1062" i="39" s="1"/>
  <c r="C1062" i="39"/>
  <c r="G1061" i="39"/>
  <c r="H1061" i="39" s="1"/>
  <c r="I1061" i="39" s="1"/>
  <c r="C1061" i="39"/>
  <c r="G1060" i="39"/>
  <c r="H1060" i="39" s="1"/>
  <c r="I1060" i="39" s="1"/>
  <c r="C1060" i="39"/>
  <c r="G1059" i="39"/>
  <c r="H1059" i="39" s="1"/>
  <c r="C1059" i="39"/>
  <c r="G1058" i="39"/>
  <c r="H1058" i="39" s="1"/>
  <c r="I1058" i="39" s="1"/>
  <c r="C1058" i="39"/>
  <c r="G1057" i="39"/>
  <c r="H1057" i="39" s="1"/>
  <c r="C1057" i="39"/>
  <c r="G1056" i="39"/>
  <c r="H1056" i="39" s="1"/>
  <c r="I1056" i="39" s="1"/>
  <c r="C1056" i="39"/>
  <c r="G1055" i="39"/>
  <c r="H1055" i="39" s="1"/>
  <c r="C1055" i="39"/>
  <c r="G1054" i="39"/>
  <c r="H1054" i="39" s="1"/>
  <c r="I1054" i="39" s="1"/>
  <c r="C1054" i="39"/>
  <c r="G1053" i="39"/>
  <c r="H1053" i="39" s="1"/>
  <c r="I1053" i="39" s="1"/>
  <c r="C1053" i="39"/>
  <c r="G1052" i="39"/>
  <c r="H1052" i="39" s="1"/>
  <c r="I1052" i="39" s="1"/>
  <c r="C1052" i="39"/>
  <c r="G1051" i="39"/>
  <c r="H1051" i="39" s="1"/>
  <c r="I1051" i="39" s="1"/>
  <c r="C1051" i="39"/>
  <c r="G1050" i="39"/>
  <c r="H1050" i="39" s="1"/>
  <c r="C1050" i="39"/>
  <c r="G1049" i="39"/>
  <c r="H1049" i="39" s="1"/>
  <c r="C1049" i="39"/>
  <c r="G1048" i="39"/>
  <c r="H1048" i="39" s="1"/>
  <c r="I1048" i="39" s="1"/>
  <c r="C1048" i="39"/>
  <c r="G1047" i="39"/>
  <c r="H1047" i="39" s="1"/>
  <c r="C1047" i="39"/>
  <c r="G1046" i="39"/>
  <c r="H1046" i="39" s="1"/>
  <c r="C1046" i="39"/>
  <c r="G1045" i="39"/>
  <c r="H1045" i="39" s="1"/>
  <c r="I1045" i="39" s="1"/>
  <c r="C1045" i="39"/>
  <c r="G1044" i="39"/>
  <c r="H1044" i="39" s="1"/>
  <c r="I1044" i="39" s="1"/>
  <c r="C1044" i="39"/>
  <c r="G1043" i="39"/>
  <c r="H1043" i="39" s="1"/>
  <c r="I1043" i="39" s="1"/>
  <c r="C1043" i="39"/>
  <c r="G1042" i="39"/>
  <c r="H1042" i="39" s="1"/>
  <c r="C1042" i="39"/>
  <c r="G1041" i="39"/>
  <c r="H1041" i="39" s="1"/>
  <c r="I1041" i="39" s="1"/>
  <c r="C1041" i="39"/>
  <c r="G1040" i="39"/>
  <c r="H1040" i="39" s="1"/>
  <c r="I1040" i="39" s="1"/>
  <c r="C1040" i="39"/>
  <c r="G1039" i="39"/>
  <c r="H1039" i="39" s="1"/>
  <c r="C1039" i="39"/>
  <c r="G1038" i="39"/>
  <c r="H1038" i="39" s="1"/>
  <c r="C1038" i="39"/>
  <c r="G1037" i="39"/>
  <c r="H1037" i="39" s="1"/>
  <c r="I1037" i="39" s="1"/>
  <c r="C1037" i="39"/>
  <c r="G1036" i="39"/>
  <c r="H1036" i="39" s="1"/>
  <c r="I1036" i="39" s="1"/>
  <c r="C1036" i="39"/>
  <c r="G1035" i="39"/>
  <c r="H1035" i="39" s="1"/>
  <c r="I1035" i="39" s="1"/>
  <c r="C1035" i="39"/>
  <c r="G1034" i="39"/>
  <c r="H1034" i="39" s="1"/>
  <c r="C1034" i="39"/>
  <c r="G1033" i="39"/>
  <c r="H1033" i="39" s="1"/>
  <c r="C1033" i="39"/>
  <c r="G1032" i="39"/>
  <c r="H1032" i="39" s="1"/>
  <c r="I1032" i="39" s="1"/>
  <c r="C1032" i="39"/>
  <c r="G1031" i="39"/>
  <c r="H1031" i="39" s="1"/>
  <c r="C1031" i="39"/>
  <c r="G1030" i="39"/>
  <c r="H1030" i="39" s="1"/>
  <c r="C1030" i="39"/>
  <c r="G1029" i="39"/>
  <c r="H1029" i="39" s="1"/>
  <c r="I1029" i="39" s="1"/>
  <c r="C1029" i="39"/>
  <c r="G1028" i="39"/>
  <c r="H1028" i="39" s="1"/>
  <c r="I1028" i="39" s="1"/>
  <c r="C1028" i="39"/>
  <c r="G1027" i="39"/>
  <c r="H1027" i="39" s="1"/>
  <c r="I1027" i="39" s="1"/>
  <c r="C1027" i="39"/>
  <c r="G1026" i="39"/>
  <c r="H1026" i="39" s="1"/>
  <c r="C1026" i="39"/>
  <c r="G1025" i="39"/>
  <c r="H1025" i="39" s="1"/>
  <c r="I1025" i="39" s="1"/>
  <c r="C1025" i="39"/>
  <c r="G1024" i="39"/>
  <c r="H1024" i="39" s="1"/>
  <c r="I1024" i="39" s="1"/>
  <c r="C1024" i="39"/>
  <c r="G1023" i="39"/>
  <c r="H1023" i="39" s="1"/>
  <c r="C1023" i="39"/>
  <c r="G1022" i="39"/>
  <c r="H1022" i="39" s="1"/>
  <c r="C1022" i="39"/>
  <c r="G1021" i="39"/>
  <c r="H1021" i="39" s="1"/>
  <c r="I1021" i="39" s="1"/>
  <c r="C1021" i="39"/>
  <c r="G1020" i="39"/>
  <c r="H1020" i="39" s="1"/>
  <c r="I1020" i="39" s="1"/>
  <c r="C1020" i="39"/>
  <c r="G1019" i="39"/>
  <c r="H1019" i="39" s="1"/>
  <c r="I1019" i="39" s="1"/>
  <c r="C1019" i="39"/>
  <c r="G1018" i="39"/>
  <c r="H1018" i="39" s="1"/>
  <c r="C1018" i="39"/>
  <c r="G1017" i="39"/>
  <c r="H1017" i="39" s="1"/>
  <c r="I1017" i="39" s="1"/>
  <c r="C1017" i="39"/>
  <c r="G1016" i="39"/>
  <c r="H1016" i="39" s="1"/>
  <c r="I1016" i="39" s="1"/>
  <c r="C1016" i="39"/>
  <c r="G1015" i="39"/>
  <c r="H1015" i="39" s="1"/>
  <c r="C1015" i="39"/>
  <c r="G1014" i="39"/>
  <c r="H1014" i="39" s="1"/>
  <c r="C1014" i="39"/>
  <c r="G1013" i="39"/>
  <c r="H1013" i="39" s="1"/>
  <c r="I1013" i="39" s="1"/>
  <c r="C1013" i="39"/>
  <c r="G1012" i="39"/>
  <c r="H1012" i="39" s="1"/>
  <c r="I1012" i="39" s="1"/>
  <c r="C1012" i="39"/>
  <c r="G1011" i="39"/>
  <c r="H1011" i="39" s="1"/>
  <c r="I1011" i="39" s="1"/>
  <c r="C1011" i="39"/>
  <c r="G1010" i="39"/>
  <c r="H1010" i="39" s="1"/>
  <c r="C1010" i="39"/>
  <c r="G1009" i="39"/>
  <c r="H1009" i="39" s="1"/>
  <c r="I1009" i="39" s="1"/>
  <c r="C1009" i="39"/>
  <c r="G1008" i="39"/>
  <c r="H1008" i="39" s="1"/>
  <c r="I1008" i="39" s="1"/>
  <c r="C1008" i="39"/>
  <c r="G1007" i="39"/>
  <c r="H1007" i="39" s="1"/>
  <c r="C1007" i="39"/>
  <c r="G1006" i="39"/>
  <c r="H1006" i="39" s="1"/>
  <c r="C1006" i="39"/>
  <c r="G1005" i="39"/>
  <c r="H1005" i="39" s="1"/>
  <c r="I1005" i="39" s="1"/>
  <c r="C1005" i="39"/>
  <c r="G1004" i="39"/>
  <c r="H1004" i="39" s="1"/>
  <c r="I1004" i="39" s="1"/>
  <c r="C1004" i="39"/>
  <c r="G1003" i="39"/>
  <c r="H1003" i="39" s="1"/>
  <c r="I1003" i="39" s="1"/>
  <c r="C1003" i="39"/>
  <c r="G1002" i="39"/>
  <c r="H1002" i="39" s="1"/>
  <c r="C1002" i="39"/>
  <c r="G1001" i="39"/>
  <c r="H1001" i="39" s="1"/>
  <c r="I1001" i="39" s="1"/>
  <c r="C1001" i="39"/>
  <c r="G1000" i="39"/>
  <c r="H1000" i="39" s="1"/>
  <c r="I1000" i="39" s="1"/>
  <c r="C1000" i="39"/>
  <c r="G999" i="39"/>
  <c r="H999" i="39" s="1"/>
  <c r="C999" i="39"/>
  <c r="G998" i="39"/>
  <c r="H998" i="39" s="1"/>
  <c r="C998" i="39"/>
  <c r="G997" i="39"/>
  <c r="H997" i="39" s="1"/>
  <c r="I997" i="39" s="1"/>
  <c r="C997" i="39"/>
  <c r="G996" i="39"/>
  <c r="H996" i="39" s="1"/>
  <c r="I996" i="39" s="1"/>
  <c r="C996" i="39"/>
  <c r="G995" i="39"/>
  <c r="H995" i="39" s="1"/>
  <c r="I995" i="39" s="1"/>
  <c r="C995" i="39"/>
  <c r="G994" i="39"/>
  <c r="H994" i="39" s="1"/>
  <c r="I994" i="39" s="1"/>
  <c r="C994" i="39"/>
  <c r="G993" i="39"/>
  <c r="H993" i="39" s="1"/>
  <c r="I993" i="39" s="1"/>
  <c r="C993" i="39"/>
  <c r="G992" i="39"/>
  <c r="H992" i="39" s="1"/>
  <c r="I992" i="39" s="1"/>
  <c r="C992" i="39"/>
  <c r="G991" i="39"/>
  <c r="H991" i="39" s="1"/>
  <c r="C991" i="39"/>
  <c r="G990" i="39"/>
  <c r="H990" i="39" s="1"/>
  <c r="C990" i="39"/>
  <c r="G989" i="39"/>
  <c r="H989" i="39" s="1"/>
  <c r="I989" i="39" s="1"/>
  <c r="C989" i="39"/>
  <c r="G988" i="39"/>
  <c r="H988" i="39" s="1"/>
  <c r="I988" i="39" s="1"/>
  <c r="C988" i="39"/>
  <c r="G987" i="39"/>
  <c r="H987" i="39" s="1"/>
  <c r="I987" i="39" s="1"/>
  <c r="C987" i="39"/>
  <c r="G986" i="39"/>
  <c r="H986" i="39" s="1"/>
  <c r="C986" i="39"/>
  <c r="G985" i="39"/>
  <c r="H985" i="39" s="1"/>
  <c r="I985" i="39" s="1"/>
  <c r="C985" i="39"/>
  <c r="G984" i="39"/>
  <c r="H984" i="39" s="1"/>
  <c r="I984" i="39" s="1"/>
  <c r="C984" i="39"/>
  <c r="G983" i="39"/>
  <c r="H983" i="39" s="1"/>
  <c r="C983" i="39"/>
  <c r="G982" i="39"/>
  <c r="H982" i="39" s="1"/>
  <c r="C982" i="39"/>
  <c r="G981" i="39"/>
  <c r="H981" i="39" s="1"/>
  <c r="I981" i="39" s="1"/>
  <c r="C981" i="39"/>
  <c r="G980" i="39"/>
  <c r="H980" i="39" s="1"/>
  <c r="I980" i="39" s="1"/>
  <c r="C980" i="39"/>
  <c r="G979" i="39"/>
  <c r="H979" i="39" s="1"/>
  <c r="I979" i="39" s="1"/>
  <c r="C979" i="39"/>
  <c r="G978" i="39"/>
  <c r="H978" i="39" s="1"/>
  <c r="I978" i="39" s="1"/>
  <c r="C978" i="39"/>
  <c r="G977" i="39"/>
  <c r="H977" i="39" s="1"/>
  <c r="C977" i="39"/>
  <c r="G976" i="39"/>
  <c r="H976" i="39" s="1"/>
  <c r="I976" i="39" s="1"/>
  <c r="C976" i="39"/>
  <c r="G975" i="39"/>
  <c r="H975" i="39" s="1"/>
  <c r="C975" i="39"/>
  <c r="G974" i="39"/>
  <c r="H974" i="39" s="1"/>
  <c r="C974" i="39"/>
  <c r="G973" i="39"/>
  <c r="H973" i="39" s="1"/>
  <c r="I973" i="39" s="1"/>
  <c r="C973" i="39"/>
  <c r="G972" i="39"/>
  <c r="H972" i="39" s="1"/>
  <c r="I972" i="39" s="1"/>
  <c r="C972" i="39"/>
  <c r="G971" i="39"/>
  <c r="H971" i="39" s="1"/>
  <c r="I971" i="39" s="1"/>
  <c r="C971" i="39"/>
  <c r="G970" i="39"/>
  <c r="H970" i="39" s="1"/>
  <c r="I970" i="39" s="1"/>
  <c r="C970" i="39"/>
  <c r="G969" i="39"/>
  <c r="H969" i="39" s="1"/>
  <c r="C969" i="39"/>
  <c r="G968" i="39"/>
  <c r="H968" i="39" s="1"/>
  <c r="I968" i="39" s="1"/>
  <c r="C968" i="39"/>
  <c r="G967" i="39"/>
  <c r="H967" i="39" s="1"/>
  <c r="C967" i="39"/>
  <c r="G966" i="39"/>
  <c r="H966" i="39" s="1"/>
  <c r="C966" i="39"/>
  <c r="G965" i="39"/>
  <c r="H965" i="39" s="1"/>
  <c r="I965" i="39" s="1"/>
  <c r="C965" i="39"/>
  <c r="G964" i="39"/>
  <c r="H964" i="39" s="1"/>
  <c r="I964" i="39" s="1"/>
  <c r="C964" i="39"/>
  <c r="G963" i="39"/>
  <c r="H963" i="39" s="1"/>
  <c r="I963" i="39" s="1"/>
  <c r="C963" i="39"/>
  <c r="G962" i="39"/>
  <c r="H962" i="39" s="1"/>
  <c r="I962" i="39" s="1"/>
  <c r="C962" i="39"/>
  <c r="G961" i="39"/>
  <c r="H961" i="39" s="1"/>
  <c r="C961" i="39"/>
  <c r="G960" i="39"/>
  <c r="H960" i="39" s="1"/>
  <c r="I960" i="39" s="1"/>
  <c r="C960" i="39"/>
  <c r="G959" i="39"/>
  <c r="H959" i="39" s="1"/>
  <c r="C959" i="39"/>
  <c r="G958" i="39"/>
  <c r="H958" i="39" s="1"/>
  <c r="C958" i="39"/>
  <c r="G957" i="39"/>
  <c r="H957" i="39" s="1"/>
  <c r="I957" i="39" s="1"/>
  <c r="C957" i="39"/>
  <c r="G956" i="39"/>
  <c r="H956" i="39" s="1"/>
  <c r="I956" i="39" s="1"/>
  <c r="C956" i="39"/>
  <c r="G955" i="39"/>
  <c r="H955" i="39" s="1"/>
  <c r="I955" i="39" s="1"/>
  <c r="C955" i="39"/>
  <c r="G954" i="39"/>
  <c r="H954" i="39" s="1"/>
  <c r="I954" i="39" s="1"/>
  <c r="C954" i="39"/>
  <c r="G953" i="39"/>
  <c r="H953" i="39" s="1"/>
  <c r="I953" i="39" s="1"/>
  <c r="C953" i="39"/>
  <c r="G952" i="39"/>
  <c r="H952" i="39" s="1"/>
  <c r="I952" i="39" s="1"/>
  <c r="C952" i="39"/>
  <c r="G951" i="39"/>
  <c r="H951" i="39" s="1"/>
  <c r="C951" i="39"/>
  <c r="G950" i="39"/>
  <c r="H950" i="39" s="1"/>
  <c r="I950" i="39" s="1"/>
  <c r="C950" i="39"/>
  <c r="G949" i="39"/>
  <c r="H949" i="39" s="1"/>
  <c r="I949" i="39" s="1"/>
  <c r="C949" i="39"/>
  <c r="G948" i="39"/>
  <c r="H948" i="39" s="1"/>
  <c r="I948" i="39" s="1"/>
  <c r="C948" i="39"/>
  <c r="G947" i="39"/>
  <c r="H947" i="39" s="1"/>
  <c r="C947" i="39"/>
  <c r="G946" i="39"/>
  <c r="H946" i="39" s="1"/>
  <c r="C946" i="39"/>
  <c r="G945" i="39"/>
  <c r="H945" i="39" s="1"/>
  <c r="I945" i="39" s="1"/>
  <c r="C945" i="39"/>
  <c r="G944" i="39"/>
  <c r="H944" i="39" s="1"/>
  <c r="I944" i="39" s="1"/>
  <c r="C944" i="39"/>
  <c r="G943" i="39"/>
  <c r="H943" i="39" s="1"/>
  <c r="C943" i="39"/>
  <c r="G942" i="39"/>
  <c r="H942" i="39" s="1"/>
  <c r="I942" i="39" s="1"/>
  <c r="C942" i="39"/>
  <c r="G941" i="39"/>
  <c r="H941" i="39" s="1"/>
  <c r="I941" i="39" s="1"/>
  <c r="C941" i="39"/>
  <c r="G940" i="39"/>
  <c r="H940" i="39" s="1"/>
  <c r="I940" i="39" s="1"/>
  <c r="C940" i="39"/>
  <c r="G939" i="39"/>
  <c r="H939" i="39" s="1"/>
  <c r="C939" i="39"/>
  <c r="G938" i="39"/>
  <c r="H938" i="39" s="1"/>
  <c r="C938" i="39"/>
  <c r="G937" i="39"/>
  <c r="H937" i="39" s="1"/>
  <c r="I937" i="39" s="1"/>
  <c r="C937" i="39"/>
  <c r="G936" i="39"/>
  <c r="H936" i="39" s="1"/>
  <c r="I936" i="39" s="1"/>
  <c r="C936" i="39"/>
  <c r="G935" i="39"/>
  <c r="H935" i="39" s="1"/>
  <c r="C935" i="39"/>
  <c r="G934" i="39"/>
  <c r="H934" i="39" s="1"/>
  <c r="I934" i="39" s="1"/>
  <c r="C934" i="39"/>
  <c r="G933" i="39"/>
  <c r="H933" i="39" s="1"/>
  <c r="I933" i="39" s="1"/>
  <c r="C933" i="39"/>
  <c r="G932" i="39"/>
  <c r="H932" i="39" s="1"/>
  <c r="I932" i="39" s="1"/>
  <c r="C932" i="39"/>
  <c r="G931" i="39"/>
  <c r="H931" i="39" s="1"/>
  <c r="C931" i="39"/>
  <c r="G930" i="39"/>
  <c r="H930" i="39" s="1"/>
  <c r="C930" i="39"/>
  <c r="G929" i="39"/>
  <c r="H929" i="39" s="1"/>
  <c r="I929" i="39" s="1"/>
  <c r="C929" i="39"/>
  <c r="G928" i="39"/>
  <c r="H928" i="39" s="1"/>
  <c r="I928" i="39" s="1"/>
  <c r="C928" i="39"/>
  <c r="G927" i="39"/>
  <c r="H927" i="39" s="1"/>
  <c r="C927" i="39"/>
  <c r="G926" i="39"/>
  <c r="H926" i="39" s="1"/>
  <c r="I926" i="39" s="1"/>
  <c r="C926" i="39"/>
  <c r="G925" i="39"/>
  <c r="H925" i="39" s="1"/>
  <c r="I925" i="39" s="1"/>
  <c r="C925" i="39"/>
  <c r="G924" i="39"/>
  <c r="H924" i="39" s="1"/>
  <c r="I924" i="39" s="1"/>
  <c r="C924" i="39"/>
  <c r="G923" i="39"/>
  <c r="H923" i="39" s="1"/>
  <c r="C923" i="39"/>
  <c r="G922" i="39"/>
  <c r="H922" i="39" s="1"/>
  <c r="C922" i="39"/>
  <c r="G921" i="39"/>
  <c r="H921" i="39" s="1"/>
  <c r="I921" i="39" s="1"/>
  <c r="C921" i="39"/>
  <c r="G920" i="39"/>
  <c r="H920" i="39" s="1"/>
  <c r="I920" i="39" s="1"/>
  <c r="C920" i="39"/>
  <c r="G919" i="39"/>
  <c r="H919" i="39" s="1"/>
  <c r="C919" i="39"/>
  <c r="G918" i="39"/>
  <c r="H918" i="39" s="1"/>
  <c r="I918" i="39" s="1"/>
  <c r="C918" i="39"/>
  <c r="G917" i="39"/>
  <c r="H917" i="39" s="1"/>
  <c r="I917" i="39" s="1"/>
  <c r="C917" i="39"/>
  <c r="G916" i="39"/>
  <c r="H916" i="39" s="1"/>
  <c r="I916" i="39" s="1"/>
  <c r="C916" i="39"/>
  <c r="G915" i="39"/>
  <c r="H915" i="39" s="1"/>
  <c r="C915" i="39"/>
  <c r="G914" i="39"/>
  <c r="H914" i="39" s="1"/>
  <c r="C914" i="39"/>
  <c r="G913" i="39"/>
  <c r="H913" i="39" s="1"/>
  <c r="I913" i="39" s="1"/>
  <c r="C913" i="39"/>
  <c r="G912" i="39"/>
  <c r="H912" i="39" s="1"/>
  <c r="I912" i="39" s="1"/>
  <c r="C912" i="39"/>
  <c r="G911" i="39"/>
  <c r="H911" i="39" s="1"/>
  <c r="C911" i="39"/>
  <c r="G910" i="39"/>
  <c r="H910" i="39" s="1"/>
  <c r="I910" i="39" s="1"/>
  <c r="C910" i="39"/>
  <c r="G909" i="39"/>
  <c r="H909" i="39" s="1"/>
  <c r="I909" i="39" s="1"/>
  <c r="C909" i="39"/>
  <c r="G908" i="39"/>
  <c r="H908" i="39" s="1"/>
  <c r="I908" i="39" s="1"/>
  <c r="C908" i="39"/>
  <c r="G907" i="39"/>
  <c r="H907" i="39" s="1"/>
  <c r="C907" i="39"/>
  <c r="G906" i="39"/>
  <c r="H906" i="39" s="1"/>
  <c r="C906" i="39"/>
  <c r="G905" i="39"/>
  <c r="H905" i="39" s="1"/>
  <c r="I905" i="39" s="1"/>
  <c r="C905" i="39"/>
  <c r="G904" i="39"/>
  <c r="H904" i="39" s="1"/>
  <c r="I904" i="39" s="1"/>
  <c r="C904" i="39"/>
  <c r="G903" i="39"/>
  <c r="H903" i="39" s="1"/>
  <c r="C903" i="39"/>
  <c r="G902" i="39"/>
  <c r="H902" i="39" s="1"/>
  <c r="C902" i="39"/>
  <c r="G901" i="39"/>
  <c r="H901" i="39" s="1"/>
  <c r="I901" i="39" s="1"/>
  <c r="C901" i="39"/>
  <c r="G900" i="39"/>
  <c r="H900" i="39" s="1"/>
  <c r="I900" i="39" s="1"/>
  <c r="C900" i="39"/>
  <c r="G899" i="39"/>
  <c r="H899" i="39" s="1"/>
  <c r="C899" i="39"/>
  <c r="G898" i="39"/>
  <c r="H898" i="39" s="1"/>
  <c r="C898" i="39"/>
  <c r="G897" i="39"/>
  <c r="H897" i="39" s="1"/>
  <c r="I897" i="39" s="1"/>
  <c r="C897" i="39"/>
  <c r="G896" i="39"/>
  <c r="H896" i="39" s="1"/>
  <c r="I896" i="39" s="1"/>
  <c r="C896" i="39"/>
  <c r="G895" i="39"/>
  <c r="H895" i="39" s="1"/>
  <c r="C895" i="39"/>
  <c r="G894" i="39"/>
  <c r="H894" i="39" s="1"/>
  <c r="I894" i="39" s="1"/>
  <c r="C894" i="39"/>
  <c r="G893" i="39"/>
  <c r="H893" i="39" s="1"/>
  <c r="I893" i="39" s="1"/>
  <c r="C893" i="39"/>
  <c r="G892" i="39"/>
  <c r="H892" i="39" s="1"/>
  <c r="I892" i="39" s="1"/>
  <c r="C892" i="39"/>
  <c r="G891" i="39"/>
  <c r="H891" i="39" s="1"/>
  <c r="C891" i="39"/>
  <c r="G890" i="39"/>
  <c r="H890" i="39" s="1"/>
  <c r="C890" i="39"/>
  <c r="G889" i="39"/>
  <c r="H889" i="39" s="1"/>
  <c r="I889" i="39" s="1"/>
  <c r="C889" i="39"/>
  <c r="G888" i="39"/>
  <c r="H888" i="39" s="1"/>
  <c r="I888" i="39" s="1"/>
  <c r="C888" i="39"/>
  <c r="G887" i="39"/>
  <c r="H887" i="39" s="1"/>
  <c r="I887" i="39" s="1"/>
  <c r="C887" i="39"/>
  <c r="G886" i="39"/>
  <c r="H886" i="39" s="1"/>
  <c r="I886" i="39" s="1"/>
  <c r="C886" i="39"/>
  <c r="G885" i="39"/>
  <c r="H885" i="39" s="1"/>
  <c r="I885" i="39" s="1"/>
  <c r="C885" i="39"/>
  <c r="G884" i="39"/>
  <c r="H884" i="39" s="1"/>
  <c r="I884" i="39" s="1"/>
  <c r="C884" i="39"/>
  <c r="G883" i="39"/>
  <c r="H883" i="39" s="1"/>
  <c r="C883" i="39"/>
  <c r="G882" i="39"/>
  <c r="H882" i="39" s="1"/>
  <c r="C882" i="39"/>
  <c r="G881" i="39"/>
  <c r="H881" i="39" s="1"/>
  <c r="C881" i="39"/>
  <c r="G880" i="39"/>
  <c r="H880" i="39" s="1"/>
  <c r="I880" i="39" s="1"/>
  <c r="C880" i="39"/>
  <c r="G879" i="39"/>
  <c r="H879" i="39" s="1"/>
  <c r="I879" i="39" s="1"/>
  <c r="C879" i="39"/>
  <c r="G878" i="39"/>
  <c r="H878" i="39" s="1"/>
  <c r="I878" i="39" s="1"/>
  <c r="C878" i="39"/>
  <c r="G877" i="39"/>
  <c r="H877" i="39" s="1"/>
  <c r="I877" i="39" s="1"/>
  <c r="C877" i="39"/>
  <c r="G876" i="39"/>
  <c r="H876" i="39" s="1"/>
  <c r="I876" i="39" s="1"/>
  <c r="C876" i="39"/>
  <c r="G875" i="39"/>
  <c r="H875" i="39" s="1"/>
  <c r="C875" i="39"/>
  <c r="G874" i="39"/>
  <c r="H874" i="39" s="1"/>
  <c r="C874" i="39"/>
  <c r="G873" i="39"/>
  <c r="H873" i="39" s="1"/>
  <c r="C873" i="39"/>
  <c r="G872" i="39"/>
  <c r="H872" i="39" s="1"/>
  <c r="I872" i="39" s="1"/>
  <c r="C872" i="39"/>
  <c r="G871" i="39"/>
  <c r="H871" i="39" s="1"/>
  <c r="I871" i="39" s="1"/>
  <c r="C871" i="39"/>
  <c r="G870" i="39"/>
  <c r="H870" i="39" s="1"/>
  <c r="I870" i="39" s="1"/>
  <c r="C870" i="39"/>
  <c r="G869" i="39"/>
  <c r="H869" i="39" s="1"/>
  <c r="I869" i="39" s="1"/>
  <c r="C869" i="39"/>
  <c r="G868" i="39"/>
  <c r="H868" i="39" s="1"/>
  <c r="I868" i="39" s="1"/>
  <c r="C868" i="39"/>
  <c r="G867" i="39"/>
  <c r="H867" i="39" s="1"/>
  <c r="C867" i="39"/>
  <c r="G866" i="39"/>
  <c r="H866" i="39" s="1"/>
  <c r="I866" i="39" s="1"/>
  <c r="C866" i="39"/>
  <c r="G865" i="39"/>
  <c r="H865" i="39" s="1"/>
  <c r="C865" i="39"/>
  <c r="G864" i="39"/>
  <c r="H864" i="39" s="1"/>
  <c r="I864" i="39" s="1"/>
  <c r="C864" i="39"/>
  <c r="G863" i="39"/>
  <c r="H863" i="39" s="1"/>
  <c r="C863" i="39"/>
  <c r="G862" i="39"/>
  <c r="H862" i="39" s="1"/>
  <c r="I862" i="39" s="1"/>
  <c r="C862" i="39"/>
  <c r="G861" i="39"/>
  <c r="H861" i="39" s="1"/>
  <c r="I861" i="39" s="1"/>
  <c r="C861" i="39"/>
  <c r="G860" i="39"/>
  <c r="H860" i="39" s="1"/>
  <c r="I860" i="39" s="1"/>
  <c r="C860" i="39"/>
  <c r="G859" i="39"/>
  <c r="H859" i="39" s="1"/>
  <c r="I859" i="39" s="1"/>
  <c r="C859" i="39"/>
  <c r="G858" i="39"/>
  <c r="H858" i="39" s="1"/>
  <c r="C858" i="39"/>
  <c r="G857" i="39"/>
  <c r="H857" i="39" s="1"/>
  <c r="C857" i="39"/>
  <c r="G856" i="39"/>
  <c r="H856" i="39" s="1"/>
  <c r="I856" i="39" s="1"/>
  <c r="C856" i="39"/>
  <c r="G855" i="39"/>
  <c r="H855" i="39" s="1"/>
  <c r="C855" i="39"/>
  <c r="G854" i="39"/>
  <c r="H854" i="39" s="1"/>
  <c r="I854" i="39" s="1"/>
  <c r="C854" i="39"/>
  <c r="G853" i="39"/>
  <c r="H853" i="39" s="1"/>
  <c r="I853" i="39" s="1"/>
  <c r="C853" i="39"/>
  <c r="G852" i="39"/>
  <c r="H852" i="39" s="1"/>
  <c r="I852" i="39" s="1"/>
  <c r="C852" i="39"/>
  <c r="G851" i="39"/>
  <c r="H851" i="39" s="1"/>
  <c r="I851" i="39" s="1"/>
  <c r="C851" i="39"/>
  <c r="G850" i="39"/>
  <c r="H850" i="39" s="1"/>
  <c r="C850" i="39"/>
  <c r="G849" i="39"/>
  <c r="H849" i="39" s="1"/>
  <c r="C849" i="39"/>
  <c r="G848" i="39"/>
  <c r="H848" i="39" s="1"/>
  <c r="I848" i="39" s="1"/>
  <c r="C848" i="39"/>
  <c r="G847" i="39"/>
  <c r="H847" i="39" s="1"/>
  <c r="C847" i="39"/>
  <c r="G846" i="39"/>
  <c r="H846" i="39" s="1"/>
  <c r="C846" i="39"/>
  <c r="G845" i="39"/>
  <c r="H845" i="39" s="1"/>
  <c r="I845" i="39" s="1"/>
  <c r="C845" i="39"/>
  <c r="G844" i="39"/>
  <c r="H844" i="39" s="1"/>
  <c r="I844" i="39" s="1"/>
  <c r="C844" i="39"/>
  <c r="G843" i="39"/>
  <c r="H843" i="39" s="1"/>
  <c r="C843" i="39"/>
  <c r="G842" i="39"/>
  <c r="H842" i="39" s="1"/>
  <c r="I842" i="39" s="1"/>
  <c r="C842" i="39"/>
  <c r="G841" i="39"/>
  <c r="H841" i="39" s="1"/>
  <c r="C841" i="39"/>
  <c r="G840" i="39"/>
  <c r="H840" i="39" s="1"/>
  <c r="I840" i="39" s="1"/>
  <c r="C840" i="39"/>
  <c r="G839" i="39"/>
  <c r="H839" i="39" s="1"/>
  <c r="C839" i="39"/>
  <c r="G838" i="39"/>
  <c r="H838" i="39" s="1"/>
  <c r="C838" i="39"/>
  <c r="G837" i="39"/>
  <c r="H837" i="39" s="1"/>
  <c r="I837" i="39" s="1"/>
  <c r="C837" i="39"/>
  <c r="G836" i="39"/>
  <c r="H836" i="39" s="1"/>
  <c r="I836" i="39" s="1"/>
  <c r="C836" i="39"/>
  <c r="G835" i="39"/>
  <c r="H835" i="39" s="1"/>
  <c r="I835" i="39" s="1"/>
  <c r="C835" i="39"/>
  <c r="G834" i="39"/>
  <c r="H834" i="39" s="1"/>
  <c r="C834" i="39"/>
  <c r="G833" i="39"/>
  <c r="H833" i="39" s="1"/>
  <c r="C833" i="39"/>
  <c r="G832" i="39"/>
  <c r="H832" i="39" s="1"/>
  <c r="I832" i="39" s="1"/>
  <c r="C832" i="39"/>
  <c r="G831" i="39"/>
  <c r="H831" i="39" s="1"/>
  <c r="C831" i="39"/>
  <c r="G830" i="39"/>
  <c r="H830" i="39" s="1"/>
  <c r="C830" i="39"/>
  <c r="G829" i="39"/>
  <c r="H829" i="39" s="1"/>
  <c r="I829" i="39" s="1"/>
  <c r="C829" i="39"/>
  <c r="G828" i="39"/>
  <c r="H828" i="39" s="1"/>
  <c r="I828" i="39" s="1"/>
  <c r="C828" i="39"/>
  <c r="G827" i="39"/>
  <c r="H827" i="39" s="1"/>
  <c r="I827" i="39" s="1"/>
  <c r="C827" i="39"/>
  <c r="G826" i="39"/>
  <c r="H826" i="39" s="1"/>
  <c r="C826" i="39"/>
  <c r="G825" i="39"/>
  <c r="H825" i="39" s="1"/>
  <c r="I825" i="39" s="1"/>
  <c r="C825" i="39"/>
  <c r="G824" i="39"/>
  <c r="H824" i="39" s="1"/>
  <c r="I824" i="39" s="1"/>
  <c r="C824" i="39"/>
  <c r="G823" i="39"/>
  <c r="H823" i="39" s="1"/>
  <c r="I823" i="39" s="1"/>
  <c r="C823" i="39"/>
  <c r="G822" i="39"/>
  <c r="H822" i="39" s="1"/>
  <c r="C822" i="39"/>
  <c r="G821" i="39"/>
  <c r="H821" i="39" s="1"/>
  <c r="I821" i="39" s="1"/>
  <c r="C821" i="39"/>
  <c r="G820" i="39"/>
  <c r="H820" i="39" s="1"/>
  <c r="I820" i="39" s="1"/>
  <c r="C820" i="39"/>
  <c r="G819" i="39"/>
  <c r="H819" i="39" s="1"/>
  <c r="C819" i="39"/>
  <c r="G818" i="39"/>
  <c r="H818" i="39" s="1"/>
  <c r="I818" i="39" s="1"/>
  <c r="C818" i="39"/>
  <c r="G817" i="39"/>
  <c r="H817" i="39" s="1"/>
  <c r="I817" i="39" s="1"/>
  <c r="C817" i="39"/>
  <c r="G816" i="39"/>
  <c r="H816" i="39" s="1"/>
  <c r="I816" i="39" s="1"/>
  <c r="C816" i="39"/>
  <c r="G815" i="39"/>
  <c r="H815" i="39" s="1"/>
  <c r="I815" i="39" s="1"/>
  <c r="C815" i="39"/>
  <c r="G814" i="39"/>
  <c r="H814" i="39" s="1"/>
  <c r="C814" i="39"/>
  <c r="G813" i="39"/>
  <c r="H813" i="39" s="1"/>
  <c r="I813" i="39" s="1"/>
  <c r="C813" i="39"/>
  <c r="G812" i="39"/>
  <c r="H812" i="39" s="1"/>
  <c r="I812" i="39" s="1"/>
  <c r="C812" i="39"/>
  <c r="G811" i="39"/>
  <c r="H811" i="39" s="1"/>
  <c r="C811" i="39"/>
  <c r="G810" i="39"/>
  <c r="H810" i="39" s="1"/>
  <c r="I810" i="39" s="1"/>
  <c r="C810" i="39"/>
  <c r="G809" i="39"/>
  <c r="H809" i="39" s="1"/>
  <c r="I809" i="39" s="1"/>
  <c r="C809" i="39"/>
  <c r="G808" i="39"/>
  <c r="H808" i="39" s="1"/>
  <c r="I808" i="39" s="1"/>
  <c r="C808" i="39"/>
  <c r="G807" i="39"/>
  <c r="H807" i="39" s="1"/>
  <c r="I807" i="39" s="1"/>
  <c r="C807" i="39"/>
  <c r="G806" i="39"/>
  <c r="H806" i="39" s="1"/>
  <c r="C806" i="39"/>
  <c r="G805" i="39"/>
  <c r="H805" i="39" s="1"/>
  <c r="I805" i="39" s="1"/>
  <c r="C805" i="39"/>
  <c r="G804" i="39"/>
  <c r="H804" i="39" s="1"/>
  <c r="I804" i="39" s="1"/>
  <c r="C804" i="39"/>
  <c r="G803" i="39"/>
  <c r="H803" i="39" s="1"/>
  <c r="C803" i="39"/>
  <c r="G802" i="39"/>
  <c r="H802" i="39" s="1"/>
  <c r="I802" i="39" s="1"/>
  <c r="C802" i="39"/>
  <c r="G801" i="39"/>
  <c r="H801" i="39" s="1"/>
  <c r="I801" i="39" s="1"/>
  <c r="C801" i="39"/>
  <c r="G800" i="39"/>
  <c r="H800" i="39" s="1"/>
  <c r="I800" i="39" s="1"/>
  <c r="C800" i="39"/>
  <c r="G799" i="39"/>
  <c r="H799" i="39" s="1"/>
  <c r="C799" i="39"/>
  <c r="G798" i="39"/>
  <c r="H798" i="39" s="1"/>
  <c r="I798" i="39" s="1"/>
  <c r="C798" i="39"/>
  <c r="G797" i="39"/>
  <c r="H797" i="39" s="1"/>
  <c r="I797" i="39" s="1"/>
  <c r="C797" i="39"/>
  <c r="G796" i="39"/>
  <c r="H796" i="39" s="1"/>
  <c r="I796" i="39" s="1"/>
  <c r="C796" i="39"/>
  <c r="G795" i="39"/>
  <c r="H795" i="39" s="1"/>
  <c r="C795" i="39"/>
  <c r="G794" i="39"/>
  <c r="H794" i="39" s="1"/>
  <c r="C794" i="39"/>
  <c r="G793" i="39"/>
  <c r="H793" i="39" s="1"/>
  <c r="C793" i="39"/>
  <c r="G792" i="39"/>
  <c r="H792" i="39" s="1"/>
  <c r="I792" i="39" s="1"/>
  <c r="C792" i="39"/>
  <c r="G791" i="39"/>
  <c r="H791" i="39" s="1"/>
  <c r="I791" i="39" s="1"/>
  <c r="C791" i="39"/>
  <c r="G790" i="39"/>
  <c r="H790" i="39" s="1"/>
  <c r="C790" i="39"/>
  <c r="G789" i="39"/>
  <c r="H789" i="39" s="1"/>
  <c r="I789" i="39" s="1"/>
  <c r="C789" i="39"/>
  <c r="G788" i="39"/>
  <c r="H788" i="39" s="1"/>
  <c r="I788" i="39" s="1"/>
  <c r="C788" i="39"/>
  <c r="G787" i="39"/>
  <c r="H787" i="39" s="1"/>
  <c r="C787" i="39"/>
  <c r="G786" i="39"/>
  <c r="H786" i="39" s="1"/>
  <c r="C786" i="39"/>
  <c r="G785" i="39"/>
  <c r="H785" i="39" s="1"/>
  <c r="I785" i="39" s="1"/>
  <c r="C785" i="39"/>
  <c r="G784" i="39"/>
  <c r="H784" i="39" s="1"/>
  <c r="I784" i="39" s="1"/>
  <c r="C784" i="39"/>
  <c r="G783" i="39"/>
  <c r="H783" i="39" s="1"/>
  <c r="C783" i="39"/>
  <c r="G782" i="39"/>
  <c r="H782" i="39" s="1"/>
  <c r="I782" i="39" s="1"/>
  <c r="C782" i="39"/>
  <c r="G781" i="39"/>
  <c r="H781" i="39" s="1"/>
  <c r="I781" i="39" s="1"/>
  <c r="C781" i="39"/>
  <c r="G780" i="39"/>
  <c r="H780" i="39" s="1"/>
  <c r="I780" i="39" s="1"/>
  <c r="C780" i="39"/>
  <c r="G779" i="39"/>
  <c r="H779" i="39" s="1"/>
  <c r="I779" i="39" s="1"/>
  <c r="C779" i="39"/>
  <c r="G778" i="39"/>
  <c r="H778" i="39" s="1"/>
  <c r="C778" i="39"/>
  <c r="G777" i="39"/>
  <c r="H777" i="39" s="1"/>
  <c r="I777" i="39" s="1"/>
  <c r="C777" i="39"/>
  <c r="G776" i="39"/>
  <c r="H776" i="39" s="1"/>
  <c r="I776" i="39" s="1"/>
  <c r="C776" i="39"/>
  <c r="G775" i="39"/>
  <c r="H775" i="39" s="1"/>
  <c r="I775" i="39" s="1"/>
  <c r="C775" i="39"/>
  <c r="G774" i="39"/>
  <c r="H774" i="39" s="1"/>
  <c r="C774" i="39"/>
  <c r="G773" i="39"/>
  <c r="H773" i="39" s="1"/>
  <c r="I773" i="39" s="1"/>
  <c r="C773" i="39"/>
  <c r="G772" i="39"/>
  <c r="H772" i="39" s="1"/>
  <c r="I772" i="39" s="1"/>
  <c r="C772" i="39"/>
  <c r="G771" i="39"/>
  <c r="H771" i="39" s="1"/>
  <c r="I771" i="39" s="1"/>
  <c r="C771" i="39"/>
  <c r="G770" i="39"/>
  <c r="H770" i="39" s="1"/>
  <c r="C770" i="39"/>
  <c r="G769" i="39"/>
  <c r="H769" i="39" s="1"/>
  <c r="C769" i="39"/>
  <c r="G768" i="39"/>
  <c r="H768" i="39" s="1"/>
  <c r="I768" i="39" s="1"/>
  <c r="C768" i="39"/>
  <c r="G767" i="39"/>
  <c r="H767" i="39" s="1"/>
  <c r="C767" i="39"/>
  <c r="G766" i="39"/>
  <c r="H766" i="39" s="1"/>
  <c r="C766" i="39"/>
  <c r="G765" i="39"/>
  <c r="H765" i="39" s="1"/>
  <c r="I765" i="39" s="1"/>
  <c r="C765" i="39"/>
  <c r="G764" i="39"/>
  <c r="H764" i="39" s="1"/>
  <c r="I764" i="39" s="1"/>
  <c r="C764" i="39"/>
  <c r="G763" i="39"/>
  <c r="H763" i="39" s="1"/>
  <c r="I763" i="39" s="1"/>
  <c r="C763" i="39"/>
  <c r="G762" i="39"/>
  <c r="H762" i="39" s="1"/>
  <c r="I762" i="39" s="1"/>
  <c r="C762" i="39"/>
  <c r="G761" i="39"/>
  <c r="H761" i="39" s="1"/>
  <c r="I761" i="39" s="1"/>
  <c r="C761" i="39"/>
  <c r="G760" i="39"/>
  <c r="H760" i="39" s="1"/>
  <c r="I760" i="39" s="1"/>
  <c r="C760" i="39"/>
  <c r="G759" i="39"/>
  <c r="H759" i="39" s="1"/>
  <c r="I759" i="39" s="1"/>
  <c r="C759" i="39"/>
  <c r="G758" i="39"/>
  <c r="H758" i="39" s="1"/>
  <c r="C758" i="39"/>
  <c r="G757" i="39"/>
  <c r="H757" i="39" s="1"/>
  <c r="I757" i="39" s="1"/>
  <c r="C757" i="39"/>
  <c r="G756" i="39"/>
  <c r="H756" i="39" s="1"/>
  <c r="I756" i="39" s="1"/>
  <c r="C756" i="39"/>
  <c r="G755" i="39"/>
  <c r="H755" i="39" s="1"/>
  <c r="C755" i="39"/>
  <c r="G754" i="39"/>
  <c r="H754" i="39" s="1"/>
  <c r="I754" i="39" s="1"/>
  <c r="C754" i="39"/>
  <c r="G753" i="39"/>
  <c r="H753" i="39" s="1"/>
  <c r="I753" i="39" s="1"/>
  <c r="C753" i="39"/>
  <c r="G752" i="39"/>
  <c r="H752" i="39" s="1"/>
  <c r="I752" i="39" s="1"/>
  <c r="C752" i="39"/>
  <c r="G751" i="39"/>
  <c r="H751" i="39" s="1"/>
  <c r="I751" i="39" s="1"/>
  <c r="C751" i="39"/>
  <c r="G750" i="39"/>
  <c r="H750" i="39" s="1"/>
  <c r="C750" i="39"/>
  <c r="G749" i="39"/>
  <c r="H749" i="39" s="1"/>
  <c r="I749" i="39" s="1"/>
  <c r="C749" i="39"/>
  <c r="G748" i="39"/>
  <c r="H748" i="39" s="1"/>
  <c r="I748" i="39" s="1"/>
  <c r="C748" i="39"/>
  <c r="G747" i="39"/>
  <c r="H747" i="39" s="1"/>
  <c r="C747" i="39"/>
  <c r="G746" i="39"/>
  <c r="H746" i="39" s="1"/>
  <c r="I746" i="39" s="1"/>
  <c r="C746" i="39"/>
  <c r="G745" i="39"/>
  <c r="H745" i="39" s="1"/>
  <c r="I745" i="39" s="1"/>
  <c r="C745" i="39"/>
  <c r="G744" i="39"/>
  <c r="H744" i="39" s="1"/>
  <c r="I744" i="39" s="1"/>
  <c r="C744" i="39"/>
  <c r="G743" i="39"/>
  <c r="H743" i="39" s="1"/>
  <c r="C743" i="39"/>
  <c r="G742" i="39"/>
  <c r="H742" i="39" s="1"/>
  <c r="C742" i="39"/>
  <c r="G741" i="39"/>
  <c r="H741" i="39" s="1"/>
  <c r="I741" i="39" s="1"/>
  <c r="C741" i="39"/>
  <c r="G740" i="39"/>
  <c r="H740" i="39" s="1"/>
  <c r="I740" i="39" s="1"/>
  <c r="C740" i="39"/>
  <c r="G739" i="39"/>
  <c r="H739" i="39" s="1"/>
  <c r="C739" i="39"/>
  <c r="G738" i="39"/>
  <c r="H738" i="39" s="1"/>
  <c r="I738" i="39" s="1"/>
  <c r="C738" i="39"/>
  <c r="G737" i="39"/>
  <c r="H737" i="39" s="1"/>
  <c r="I737" i="39" s="1"/>
  <c r="C737" i="39"/>
  <c r="G736" i="39"/>
  <c r="H736" i="39" s="1"/>
  <c r="I736" i="39" s="1"/>
  <c r="C736" i="39"/>
  <c r="G735" i="39"/>
  <c r="H735" i="39" s="1"/>
  <c r="I735" i="39" s="1"/>
  <c r="C735" i="39"/>
  <c r="G734" i="39"/>
  <c r="H734" i="39" s="1"/>
  <c r="I734" i="39" s="1"/>
  <c r="C734" i="39"/>
  <c r="G733" i="39"/>
  <c r="H733" i="39" s="1"/>
  <c r="I733" i="39" s="1"/>
  <c r="C733" i="39"/>
  <c r="G732" i="39"/>
  <c r="H732" i="39" s="1"/>
  <c r="I732" i="39" s="1"/>
  <c r="C732" i="39"/>
  <c r="G731" i="39"/>
  <c r="H731" i="39" s="1"/>
  <c r="C731" i="39"/>
  <c r="G730" i="39"/>
  <c r="H730" i="39" s="1"/>
  <c r="C730" i="39"/>
  <c r="H729" i="39"/>
  <c r="G729" i="39"/>
  <c r="C729" i="39"/>
  <c r="G728" i="39"/>
  <c r="H728" i="39" s="1"/>
  <c r="I728" i="39" s="1"/>
  <c r="C728" i="39"/>
  <c r="G727" i="39"/>
  <c r="H727" i="39" s="1"/>
  <c r="C727" i="39"/>
  <c r="G726" i="39"/>
  <c r="H726" i="39" s="1"/>
  <c r="I726" i="39" s="1"/>
  <c r="C726" i="39"/>
  <c r="G725" i="39"/>
  <c r="H725" i="39" s="1"/>
  <c r="I725" i="39" s="1"/>
  <c r="C725" i="39"/>
  <c r="G724" i="39"/>
  <c r="H724" i="39" s="1"/>
  <c r="I724" i="39" s="1"/>
  <c r="C724" i="39"/>
  <c r="G723" i="39"/>
  <c r="H723" i="39" s="1"/>
  <c r="C723" i="39"/>
  <c r="G722" i="39"/>
  <c r="H722" i="39" s="1"/>
  <c r="C722" i="39"/>
  <c r="G721" i="39"/>
  <c r="H721" i="39" s="1"/>
  <c r="I721" i="39" s="1"/>
  <c r="C721" i="39"/>
  <c r="G720" i="39"/>
  <c r="H720" i="39" s="1"/>
  <c r="I720" i="39" s="1"/>
  <c r="C720" i="39"/>
  <c r="G719" i="39"/>
  <c r="H719" i="39" s="1"/>
  <c r="C719" i="39"/>
  <c r="G718" i="39"/>
  <c r="H718" i="39" s="1"/>
  <c r="I718" i="39" s="1"/>
  <c r="C718" i="39"/>
  <c r="G717" i="39"/>
  <c r="H717" i="39" s="1"/>
  <c r="I717" i="39" s="1"/>
  <c r="C717" i="39"/>
  <c r="G716" i="39"/>
  <c r="H716" i="39" s="1"/>
  <c r="I716" i="39" s="1"/>
  <c r="C716" i="39"/>
  <c r="G715" i="39"/>
  <c r="H715" i="39" s="1"/>
  <c r="I715" i="39" s="1"/>
  <c r="C715" i="39"/>
  <c r="G714" i="39"/>
  <c r="H714" i="39" s="1"/>
  <c r="C714" i="39"/>
  <c r="G713" i="39"/>
  <c r="H713" i="39" s="1"/>
  <c r="C713" i="39"/>
  <c r="G712" i="39"/>
  <c r="H712" i="39" s="1"/>
  <c r="I712" i="39" s="1"/>
  <c r="C712" i="39"/>
  <c r="G711" i="39"/>
  <c r="H711" i="39" s="1"/>
  <c r="C711" i="39"/>
  <c r="G710" i="39"/>
  <c r="H710" i="39" s="1"/>
  <c r="I710" i="39" s="1"/>
  <c r="C710" i="39"/>
  <c r="G709" i="39"/>
  <c r="H709" i="39" s="1"/>
  <c r="I709" i="39" s="1"/>
  <c r="C709" i="39"/>
  <c r="G708" i="39"/>
  <c r="H708" i="39" s="1"/>
  <c r="I708" i="39" s="1"/>
  <c r="C708" i="39"/>
  <c r="G707" i="39"/>
  <c r="H707" i="39" s="1"/>
  <c r="C707" i="39"/>
  <c r="G706" i="39"/>
  <c r="H706" i="39" s="1"/>
  <c r="C706" i="39"/>
  <c r="G705" i="39"/>
  <c r="H705" i="39" s="1"/>
  <c r="C705" i="39"/>
  <c r="G704" i="39"/>
  <c r="H704" i="39" s="1"/>
  <c r="I704" i="39" s="1"/>
  <c r="C704" i="39"/>
  <c r="G703" i="39"/>
  <c r="H703" i="39" s="1"/>
  <c r="C703" i="39"/>
  <c r="G702" i="39"/>
  <c r="H702" i="39" s="1"/>
  <c r="I702" i="39" s="1"/>
  <c r="C702" i="39"/>
  <c r="G701" i="39"/>
  <c r="H701" i="39" s="1"/>
  <c r="I701" i="39" s="1"/>
  <c r="C701" i="39"/>
  <c r="G700" i="39"/>
  <c r="H700" i="39" s="1"/>
  <c r="I700" i="39" s="1"/>
  <c r="C700" i="39"/>
  <c r="G699" i="39"/>
  <c r="H699" i="39" s="1"/>
  <c r="C699" i="39"/>
  <c r="G698" i="39"/>
  <c r="H698" i="39" s="1"/>
  <c r="C698" i="39"/>
  <c r="G697" i="39"/>
  <c r="H697" i="39" s="1"/>
  <c r="I697" i="39" s="1"/>
  <c r="C697" i="39"/>
  <c r="G696" i="39"/>
  <c r="H696" i="39" s="1"/>
  <c r="I696" i="39" s="1"/>
  <c r="C696" i="39"/>
  <c r="G695" i="39"/>
  <c r="H695" i="39" s="1"/>
  <c r="C695" i="39"/>
  <c r="G694" i="39"/>
  <c r="H694" i="39" s="1"/>
  <c r="C694" i="39"/>
  <c r="G693" i="39"/>
  <c r="H693" i="39" s="1"/>
  <c r="I693" i="39" s="1"/>
  <c r="C693" i="39"/>
  <c r="G692" i="39"/>
  <c r="H692" i="39" s="1"/>
  <c r="I692" i="39" s="1"/>
  <c r="C692" i="39"/>
  <c r="G691" i="39"/>
  <c r="H691" i="39" s="1"/>
  <c r="C691" i="39"/>
  <c r="G690" i="39"/>
  <c r="H690" i="39" s="1"/>
  <c r="I690" i="39" s="1"/>
  <c r="C690" i="39"/>
  <c r="G689" i="39"/>
  <c r="H689" i="39" s="1"/>
  <c r="C689" i="39"/>
  <c r="G688" i="39"/>
  <c r="H688" i="39" s="1"/>
  <c r="I688" i="39" s="1"/>
  <c r="C688" i="39"/>
  <c r="G687" i="39"/>
  <c r="H687" i="39" s="1"/>
  <c r="C687" i="39"/>
  <c r="G686" i="39"/>
  <c r="H686" i="39" s="1"/>
  <c r="C686" i="39"/>
  <c r="G685" i="39"/>
  <c r="H685" i="39" s="1"/>
  <c r="I685" i="39" s="1"/>
  <c r="C685" i="39"/>
  <c r="G684" i="39"/>
  <c r="H684" i="39" s="1"/>
  <c r="I684" i="39" s="1"/>
  <c r="C684" i="39"/>
  <c r="G683" i="39"/>
  <c r="H683" i="39" s="1"/>
  <c r="I683" i="39" s="1"/>
  <c r="C683" i="39"/>
  <c r="G682" i="39"/>
  <c r="H682" i="39" s="1"/>
  <c r="C682" i="39"/>
  <c r="G681" i="39"/>
  <c r="H681" i="39" s="1"/>
  <c r="C681" i="39"/>
  <c r="G680" i="39"/>
  <c r="H680" i="39" s="1"/>
  <c r="I680" i="39" s="1"/>
  <c r="C680" i="39"/>
  <c r="G679" i="39"/>
  <c r="H679" i="39" s="1"/>
  <c r="I679" i="39" s="1"/>
  <c r="C679" i="39"/>
  <c r="G678" i="39"/>
  <c r="H678" i="39" s="1"/>
  <c r="C678" i="39"/>
  <c r="G677" i="39"/>
  <c r="H677" i="39" s="1"/>
  <c r="I677" i="39" s="1"/>
  <c r="C677" i="39"/>
  <c r="G676" i="39"/>
  <c r="H676" i="39" s="1"/>
  <c r="I676" i="39" s="1"/>
  <c r="C676" i="39"/>
  <c r="G675" i="39"/>
  <c r="H675" i="39" s="1"/>
  <c r="I675" i="39" s="1"/>
  <c r="C675" i="39"/>
  <c r="G674" i="39"/>
  <c r="H674" i="39" s="1"/>
  <c r="I674" i="39" s="1"/>
  <c r="C674" i="39"/>
  <c r="G673" i="39"/>
  <c r="H673" i="39" s="1"/>
  <c r="I673" i="39" s="1"/>
  <c r="C673" i="39"/>
  <c r="G672" i="39"/>
  <c r="H672" i="39" s="1"/>
  <c r="I672" i="39" s="1"/>
  <c r="C672" i="39"/>
  <c r="G671" i="39"/>
  <c r="H671" i="39" s="1"/>
  <c r="C671" i="39"/>
  <c r="G670" i="39"/>
  <c r="H670" i="39" s="1"/>
  <c r="C670" i="39"/>
  <c r="G669" i="39"/>
  <c r="H669" i="39" s="1"/>
  <c r="I669" i="39" s="1"/>
  <c r="C669" i="39"/>
  <c r="G668" i="39"/>
  <c r="H668" i="39" s="1"/>
  <c r="I668" i="39" s="1"/>
  <c r="C668" i="39"/>
  <c r="G667" i="39"/>
  <c r="H667" i="39" s="1"/>
  <c r="I667" i="39" s="1"/>
  <c r="C667" i="39"/>
  <c r="G666" i="39"/>
  <c r="H666" i="39" s="1"/>
  <c r="I666" i="39" s="1"/>
  <c r="C666" i="39"/>
  <c r="G665" i="39"/>
  <c r="H665" i="39" s="1"/>
  <c r="C665" i="39"/>
  <c r="G664" i="39"/>
  <c r="H664" i="39" s="1"/>
  <c r="I664" i="39" s="1"/>
  <c r="C664" i="39"/>
  <c r="G663" i="39"/>
  <c r="H663" i="39" s="1"/>
  <c r="C663" i="39"/>
  <c r="G662" i="39"/>
  <c r="H662" i="39" s="1"/>
  <c r="C662" i="39"/>
  <c r="G661" i="39"/>
  <c r="H661" i="39" s="1"/>
  <c r="I661" i="39" s="1"/>
  <c r="C661" i="39"/>
  <c r="G660" i="39"/>
  <c r="H660" i="39" s="1"/>
  <c r="I660" i="39" s="1"/>
  <c r="C660" i="39"/>
  <c r="G659" i="39"/>
  <c r="H659" i="39" s="1"/>
  <c r="I659" i="39" s="1"/>
  <c r="C659" i="39"/>
  <c r="G658" i="39"/>
  <c r="H658" i="39" s="1"/>
  <c r="I658" i="39" s="1"/>
  <c r="C658" i="39"/>
  <c r="G657" i="39"/>
  <c r="H657" i="39" s="1"/>
  <c r="I657" i="39" s="1"/>
  <c r="C657" i="39"/>
  <c r="G656" i="39"/>
  <c r="H656" i="39" s="1"/>
  <c r="I656" i="39" s="1"/>
  <c r="C656" i="39"/>
  <c r="G655" i="39"/>
  <c r="H655" i="39" s="1"/>
  <c r="C655" i="39"/>
  <c r="G654" i="39"/>
  <c r="H654" i="39" s="1"/>
  <c r="C654" i="39"/>
  <c r="G653" i="39"/>
  <c r="H653" i="39" s="1"/>
  <c r="I653" i="39" s="1"/>
  <c r="C653" i="39"/>
  <c r="G652" i="39"/>
  <c r="H652" i="39" s="1"/>
  <c r="I652" i="39" s="1"/>
  <c r="C652" i="39"/>
  <c r="G651" i="39"/>
  <c r="H651" i="39" s="1"/>
  <c r="C651" i="39"/>
  <c r="G650" i="39"/>
  <c r="H650" i="39" s="1"/>
  <c r="I650" i="39" s="1"/>
  <c r="C650" i="39"/>
  <c r="G649" i="39"/>
  <c r="H649" i="39" s="1"/>
  <c r="I649" i="39" s="1"/>
  <c r="C649" i="39"/>
  <c r="G648" i="39"/>
  <c r="H648" i="39" s="1"/>
  <c r="I648" i="39" s="1"/>
  <c r="C648" i="39"/>
  <c r="G647" i="39"/>
  <c r="H647" i="39" s="1"/>
  <c r="C647" i="39"/>
  <c r="G646" i="39"/>
  <c r="H646" i="39" s="1"/>
  <c r="C646" i="39"/>
  <c r="G645" i="39"/>
  <c r="H645" i="39" s="1"/>
  <c r="I645" i="39" s="1"/>
  <c r="C645" i="39"/>
  <c r="G644" i="39"/>
  <c r="H644" i="39" s="1"/>
  <c r="I644" i="39" s="1"/>
  <c r="C644" i="39"/>
  <c r="G643" i="39"/>
  <c r="H643" i="39" s="1"/>
  <c r="C643" i="39"/>
  <c r="G642" i="39"/>
  <c r="H642" i="39" s="1"/>
  <c r="I642" i="39" s="1"/>
  <c r="C642" i="39"/>
  <c r="G641" i="39"/>
  <c r="H641" i="39" s="1"/>
  <c r="I641" i="39" s="1"/>
  <c r="C641" i="39"/>
  <c r="G640" i="39"/>
  <c r="H640" i="39" s="1"/>
  <c r="I640" i="39" s="1"/>
  <c r="C640" i="39"/>
  <c r="G639" i="39"/>
  <c r="H639" i="39" s="1"/>
  <c r="I639" i="39" s="1"/>
  <c r="C639" i="39"/>
  <c r="G638" i="39"/>
  <c r="H638" i="39" s="1"/>
  <c r="C638" i="39"/>
  <c r="G637" i="39"/>
  <c r="H637" i="39" s="1"/>
  <c r="I637" i="39" s="1"/>
  <c r="C637" i="39"/>
  <c r="G636" i="39"/>
  <c r="H636" i="39" s="1"/>
  <c r="I636" i="39" s="1"/>
  <c r="C636" i="39"/>
  <c r="G635" i="39"/>
  <c r="H635" i="39" s="1"/>
  <c r="C635" i="39"/>
  <c r="G634" i="39"/>
  <c r="H634" i="39" s="1"/>
  <c r="C634" i="39"/>
  <c r="G633" i="39"/>
  <c r="H633" i="39" s="1"/>
  <c r="I633" i="39" s="1"/>
  <c r="C633" i="39"/>
  <c r="G632" i="39"/>
  <c r="H632" i="39" s="1"/>
  <c r="I632" i="39" s="1"/>
  <c r="C632" i="39"/>
  <c r="G631" i="39"/>
  <c r="H631" i="39" s="1"/>
  <c r="C631" i="39"/>
  <c r="G630" i="39"/>
  <c r="H630" i="39" s="1"/>
  <c r="C630" i="39"/>
  <c r="G629" i="39"/>
  <c r="H629" i="39" s="1"/>
  <c r="I629" i="39" s="1"/>
  <c r="C629" i="39"/>
  <c r="G628" i="39"/>
  <c r="H628" i="39" s="1"/>
  <c r="I628" i="39" s="1"/>
  <c r="C628" i="39"/>
  <c r="G627" i="39"/>
  <c r="H627" i="39" s="1"/>
  <c r="C627" i="39"/>
  <c r="G626" i="39"/>
  <c r="H626" i="39" s="1"/>
  <c r="I626" i="39" s="1"/>
  <c r="C626" i="39"/>
  <c r="G625" i="39"/>
  <c r="H625" i="39" s="1"/>
  <c r="C625" i="39"/>
  <c r="G624" i="39"/>
  <c r="H624" i="39" s="1"/>
  <c r="I624" i="39" s="1"/>
  <c r="C624" i="39"/>
  <c r="G623" i="39"/>
  <c r="H623" i="39" s="1"/>
  <c r="I623" i="39" s="1"/>
  <c r="C623" i="39"/>
  <c r="G622" i="39"/>
  <c r="H622" i="39" s="1"/>
  <c r="C622" i="39"/>
  <c r="G621" i="39"/>
  <c r="H621" i="39" s="1"/>
  <c r="I621" i="39" s="1"/>
  <c r="C621" i="39"/>
  <c r="G620" i="39"/>
  <c r="H620" i="39" s="1"/>
  <c r="I620" i="39" s="1"/>
  <c r="C620" i="39"/>
  <c r="G619" i="39"/>
  <c r="H619" i="39" s="1"/>
  <c r="C619" i="39"/>
  <c r="G618" i="39"/>
  <c r="H618" i="39" s="1"/>
  <c r="C618" i="39"/>
  <c r="G617" i="39"/>
  <c r="H617" i="39" s="1"/>
  <c r="C617" i="39"/>
  <c r="G616" i="39"/>
  <c r="H616" i="39" s="1"/>
  <c r="I616" i="39" s="1"/>
  <c r="C616" i="39"/>
  <c r="G615" i="39"/>
  <c r="H615" i="39" s="1"/>
  <c r="I615" i="39" s="1"/>
  <c r="C615" i="39"/>
  <c r="G614" i="39"/>
  <c r="H614" i="39" s="1"/>
  <c r="I614" i="39" s="1"/>
  <c r="C614" i="39"/>
  <c r="G613" i="39"/>
  <c r="H613" i="39" s="1"/>
  <c r="I613" i="39" s="1"/>
  <c r="C613" i="39"/>
  <c r="G612" i="39"/>
  <c r="H612" i="39" s="1"/>
  <c r="I612" i="39" s="1"/>
  <c r="C612" i="39"/>
  <c r="G611" i="39"/>
  <c r="H611" i="39" s="1"/>
  <c r="C611" i="39"/>
  <c r="G610" i="39"/>
  <c r="H610" i="39" s="1"/>
  <c r="C610" i="39"/>
  <c r="G609" i="39"/>
  <c r="H609" i="39" s="1"/>
  <c r="C609" i="39"/>
  <c r="G608" i="39"/>
  <c r="H608" i="39" s="1"/>
  <c r="I608" i="39" s="1"/>
  <c r="C608" i="39"/>
  <c r="G607" i="39"/>
  <c r="H607" i="39" s="1"/>
  <c r="I607" i="39" s="1"/>
  <c r="C607" i="39"/>
  <c r="G606" i="39"/>
  <c r="H606" i="39" s="1"/>
  <c r="I606" i="39" s="1"/>
  <c r="C606" i="39"/>
  <c r="G605" i="39"/>
  <c r="H605" i="39" s="1"/>
  <c r="I605" i="39" s="1"/>
  <c r="C605" i="39"/>
  <c r="G604" i="39"/>
  <c r="H604" i="39" s="1"/>
  <c r="I604" i="39" s="1"/>
  <c r="C604" i="39"/>
  <c r="G603" i="39"/>
  <c r="H603" i="39" s="1"/>
  <c r="C603" i="39"/>
  <c r="G602" i="39"/>
  <c r="H602" i="39" s="1"/>
  <c r="C602" i="39"/>
  <c r="G601" i="39"/>
  <c r="H601" i="39" s="1"/>
  <c r="C601" i="39"/>
  <c r="G600" i="39"/>
  <c r="H600" i="39" s="1"/>
  <c r="I600" i="39" s="1"/>
  <c r="C600" i="39"/>
  <c r="G599" i="39"/>
  <c r="H599" i="39" s="1"/>
  <c r="I599" i="39" s="1"/>
  <c r="C599" i="39"/>
  <c r="G598" i="39"/>
  <c r="H598" i="39" s="1"/>
  <c r="I598" i="39" s="1"/>
  <c r="C598" i="39"/>
  <c r="G597" i="39"/>
  <c r="H597" i="39" s="1"/>
  <c r="I597" i="39" s="1"/>
  <c r="C597" i="39"/>
  <c r="G596" i="39"/>
  <c r="H596" i="39" s="1"/>
  <c r="I596" i="39" s="1"/>
  <c r="C596" i="39"/>
  <c r="G595" i="39"/>
  <c r="H595" i="39" s="1"/>
  <c r="I595" i="39" s="1"/>
  <c r="C595" i="39"/>
  <c r="G594" i="39"/>
  <c r="H594" i="39" s="1"/>
  <c r="C594" i="39"/>
  <c r="G593" i="39"/>
  <c r="H593" i="39" s="1"/>
  <c r="C593" i="39"/>
  <c r="G592" i="39"/>
  <c r="H592" i="39" s="1"/>
  <c r="I592" i="39" s="1"/>
  <c r="C592" i="39"/>
  <c r="G591" i="39"/>
  <c r="H591" i="39" s="1"/>
  <c r="I591" i="39" s="1"/>
  <c r="C591" i="39"/>
  <c r="G590" i="39"/>
  <c r="H590" i="39" s="1"/>
  <c r="I590" i="39" s="1"/>
  <c r="C590" i="39"/>
  <c r="G589" i="39"/>
  <c r="H589" i="39" s="1"/>
  <c r="I589" i="39" s="1"/>
  <c r="C589" i="39"/>
  <c r="G588" i="39"/>
  <c r="H588" i="39" s="1"/>
  <c r="C588" i="39"/>
  <c r="G587" i="39"/>
  <c r="H587" i="39" s="1"/>
  <c r="C587" i="39"/>
  <c r="G586" i="39"/>
  <c r="H586" i="39" s="1"/>
  <c r="C586" i="39"/>
  <c r="G585" i="39"/>
  <c r="H585" i="39" s="1"/>
  <c r="C585" i="39"/>
  <c r="G584" i="39"/>
  <c r="H584" i="39" s="1"/>
  <c r="C584" i="39"/>
  <c r="G583" i="39"/>
  <c r="H583" i="39" s="1"/>
  <c r="I583" i="39" s="1"/>
  <c r="C583" i="39"/>
  <c r="G582" i="39"/>
  <c r="H582" i="39" s="1"/>
  <c r="I582" i="39" s="1"/>
  <c r="C582" i="39"/>
  <c r="G581" i="39"/>
  <c r="H581" i="39" s="1"/>
  <c r="I581" i="39" s="1"/>
  <c r="C581" i="39"/>
  <c r="G580" i="39"/>
  <c r="H580" i="39" s="1"/>
  <c r="I580" i="39" s="1"/>
  <c r="C580" i="39"/>
  <c r="E579" i="39"/>
  <c r="B579" i="39"/>
  <c r="G578" i="39"/>
  <c r="H578" i="39" s="1"/>
  <c r="I578" i="39" s="1"/>
  <c r="C578" i="39"/>
  <c r="G577" i="39"/>
  <c r="H577" i="39" s="1"/>
  <c r="C577" i="39"/>
  <c r="G576" i="39"/>
  <c r="H576" i="39" s="1"/>
  <c r="C576" i="39"/>
  <c r="G575" i="39"/>
  <c r="H575" i="39" s="1"/>
  <c r="I575" i="39" s="1"/>
  <c r="C575" i="39"/>
  <c r="G574" i="39"/>
  <c r="H574" i="39" s="1"/>
  <c r="I574" i="39" s="1"/>
  <c r="C574" i="39"/>
  <c r="G573" i="39"/>
  <c r="H573" i="39" s="1"/>
  <c r="I573" i="39" s="1"/>
  <c r="C573" i="39"/>
  <c r="G572" i="39"/>
  <c r="H572" i="39" s="1"/>
  <c r="C572" i="39"/>
  <c r="G571" i="39"/>
  <c r="H571" i="39" s="1"/>
  <c r="I571" i="39" s="1"/>
  <c r="C571" i="39"/>
  <c r="G570" i="39"/>
  <c r="H570" i="39" s="1"/>
  <c r="C570" i="39"/>
  <c r="G569" i="39"/>
  <c r="H569" i="39" s="1"/>
  <c r="C569" i="39"/>
  <c r="G568" i="39"/>
  <c r="H568" i="39" s="1"/>
  <c r="I568" i="39" s="1"/>
  <c r="C568" i="39"/>
  <c r="G567" i="39"/>
  <c r="H567" i="39" s="1"/>
  <c r="I567" i="39" s="1"/>
  <c r="C567" i="39"/>
  <c r="G566" i="39"/>
  <c r="H566" i="39" s="1"/>
  <c r="C566" i="39"/>
  <c r="G565" i="39"/>
  <c r="H565" i="39" s="1"/>
  <c r="I565" i="39" s="1"/>
  <c r="C565" i="39"/>
  <c r="G564" i="39"/>
  <c r="H564" i="39" s="1"/>
  <c r="I564" i="39" s="1"/>
  <c r="C564" i="39"/>
  <c r="G563" i="39"/>
  <c r="H563" i="39" s="1"/>
  <c r="I563" i="39" s="1"/>
  <c r="C563" i="39"/>
  <c r="G562" i="39"/>
  <c r="H562" i="39" s="1"/>
  <c r="C562" i="39"/>
  <c r="G561" i="39"/>
  <c r="H561" i="39" s="1"/>
  <c r="C561" i="39"/>
  <c r="G560" i="39"/>
  <c r="H560" i="39" s="1"/>
  <c r="I560" i="39" s="1"/>
  <c r="C560" i="39"/>
  <c r="G559" i="39"/>
  <c r="H559" i="39" s="1"/>
  <c r="I559" i="39" s="1"/>
  <c r="C559" i="39"/>
  <c r="G558" i="39"/>
  <c r="H558" i="39" s="1"/>
  <c r="C558" i="39"/>
  <c r="G557" i="39"/>
  <c r="H557" i="39" s="1"/>
  <c r="I557" i="39" s="1"/>
  <c r="C557" i="39"/>
  <c r="G556" i="39"/>
  <c r="H556" i="39" s="1"/>
  <c r="I556" i="39" s="1"/>
  <c r="C556" i="39"/>
  <c r="G555" i="39"/>
  <c r="H555" i="39" s="1"/>
  <c r="I555" i="39" s="1"/>
  <c r="C555" i="39"/>
  <c r="G554" i="39"/>
  <c r="H554" i="39" s="1"/>
  <c r="C554" i="39"/>
  <c r="G553" i="39"/>
  <c r="H553" i="39" s="1"/>
  <c r="I553" i="39" s="1"/>
  <c r="C553" i="39"/>
  <c r="G552" i="39"/>
  <c r="H552" i="39" s="1"/>
  <c r="I552" i="39" s="1"/>
  <c r="C552" i="39"/>
  <c r="G551" i="39"/>
  <c r="H551" i="39" s="1"/>
  <c r="I551" i="39" s="1"/>
  <c r="C551" i="39"/>
  <c r="G550" i="39"/>
  <c r="H550" i="39" s="1"/>
  <c r="C550" i="39"/>
  <c r="G549" i="39"/>
  <c r="H549" i="39" s="1"/>
  <c r="I549" i="39" s="1"/>
  <c r="C549" i="39"/>
  <c r="G548" i="39"/>
  <c r="H548" i="39" s="1"/>
  <c r="I548" i="39" s="1"/>
  <c r="C548" i="39"/>
  <c r="G547" i="39"/>
  <c r="H547" i="39" s="1"/>
  <c r="C547" i="39"/>
  <c r="G546" i="39"/>
  <c r="H546" i="39" s="1"/>
  <c r="C546" i="39"/>
  <c r="G545" i="39"/>
  <c r="H545" i="39" s="1"/>
  <c r="C545" i="39"/>
  <c r="G544" i="39"/>
  <c r="H544" i="39" s="1"/>
  <c r="I544" i="39" s="1"/>
  <c r="C544" i="39"/>
  <c r="G543" i="39"/>
  <c r="H543" i="39" s="1"/>
  <c r="I543" i="39" s="1"/>
  <c r="C543" i="39"/>
  <c r="G542" i="39"/>
  <c r="H542" i="39" s="1"/>
  <c r="C542" i="39"/>
  <c r="G541" i="39"/>
  <c r="H541" i="39" s="1"/>
  <c r="I541" i="39" s="1"/>
  <c r="C541" i="39"/>
  <c r="G540" i="39"/>
  <c r="H540" i="39" s="1"/>
  <c r="I540" i="39" s="1"/>
  <c r="C540" i="39"/>
  <c r="G539" i="39"/>
  <c r="H539" i="39" s="1"/>
  <c r="C539" i="39"/>
  <c r="G538" i="39"/>
  <c r="H538" i="39" s="1"/>
  <c r="C538" i="39"/>
  <c r="G537" i="39"/>
  <c r="H537" i="39" s="1"/>
  <c r="C537" i="39"/>
  <c r="G536" i="39"/>
  <c r="H536" i="39" s="1"/>
  <c r="I536" i="39" s="1"/>
  <c r="C536" i="39"/>
  <c r="G535" i="39"/>
  <c r="H535" i="39" s="1"/>
  <c r="I535" i="39" s="1"/>
  <c r="C535" i="39"/>
  <c r="G534" i="39"/>
  <c r="H534" i="39" s="1"/>
  <c r="C534" i="39"/>
  <c r="G533" i="39"/>
  <c r="H533" i="39" s="1"/>
  <c r="I533" i="39" s="1"/>
  <c r="C533" i="39"/>
  <c r="G532" i="39"/>
  <c r="H532" i="39" s="1"/>
  <c r="I532" i="39" s="1"/>
  <c r="C532" i="39"/>
  <c r="G531" i="39"/>
  <c r="H531" i="39" s="1"/>
  <c r="I531" i="39" s="1"/>
  <c r="C531" i="39"/>
  <c r="G530" i="39"/>
  <c r="H530" i="39" s="1"/>
  <c r="C530" i="39"/>
  <c r="G529" i="39"/>
  <c r="H529" i="39" s="1"/>
  <c r="C529" i="39"/>
  <c r="G528" i="39"/>
  <c r="H528" i="39" s="1"/>
  <c r="I528" i="39" s="1"/>
  <c r="C528" i="39"/>
  <c r="G527" i="39"/>
  <c r="H527" i="39" s="1"/>
  <c r="I527" i="39" s="1"/>
  <c r="C527" i="39"/>
  <c r="G526" i="39"/>
  <c r="H526" i="39" s="1"/>
  <c r="C526" i="39"/>
  <c r="G525" i="39"/>
  <c r="H525" i="39" s="1"/>
  <c r="I525" i="39" s="1"/>
  <c r="C525" i="39"/>
  <c r="G524" i="39"/>
  <c r="H524" i="39" s="1"/>
  <c r="C524" i="39"/>
  <c r="G523" i="39"/>
  <c r="H523" i="39" s="1"/>
  <c r="C523" i="39"/>
  <c r="G522" i="39"/>
  <c r="H522" i="39" s="1"/>
  <c r="C522" i="39"/>
  <c r="G521" i="39"/>
  <c r="H521" i="39" s="1"/>
  <c r="C521" i="39"/>
  <c r="G520" i="39"/>
  <c r="H520" i="39" s="1"/>
  <c r="I520" i="39" s="1"/>
  <c r="C520" i="39"/>
  <c r="G519" i="39"/>
  <c r="H519" i="39" s="1"/>
  <c r="I519" i="39" s="1"/>
  <c r="C519" i="39"/>
  <c r="G518" i="39"/>
  <c r="H518" i="39" s="1"/>
  <c r="C518" i="39"/>
  <c r="G517" i="39"/>
  <c r="H517" i="39" s="1"/>
  <c r="I517" i="39" s="1"/>
  <c r="C517" i="39"/>
  <c r="G516" i="39"/>
  <c r="H516" i="39" s="1"/>
  <c r="I516" i="39" s="1"/>
  <c r="C516" i="39"/>
  <c r="G515" i="39"/>
  <c r="H515" i="39" s="1"/>
  <c r="C515" i="39"/>
  <c r="G514" i="39"/>
  <c r="H514" i="39" s="1"/>
  <c r="C514" i="39"/>
  <c r="G513" i="39"/>
  <c r="H513" i="39" s="1"/>
  <c r="C513" i="39"/>
  <c r="G512" i="39"/>
  <c r="H512" i="39" s="1"/>
  <c r="I512" i="39" s="1"/>
  <c r="C512" i="39"/>
  <c r="G511" i="39"/>
  <c r="H511" i="39" s="1"/>
  <c r="I511" i="39" s="1"/>
  <c r="C511" i="39"/>
  <c r="G510" i="39"/>
  <c r="H510" i="39" s="1"/>
  <c r="C510" i="39"/>
  <c r="G509" i="39"/>
  <c r="H509" i="39" s="1"/>
  <c r="I509" i="39" s="1"/>
  <c r="C509" i="39"/>
  <c r="G508" i="39"/>
  <c r="H508" i="39" s="1"/>
  <c r="C508" i="39"/>
  <c r="G507" i="39"/>
  <c r="H507" i="39" s="1"/>
  <c r="C507" i="39"/>
  <c r="G506" i="39"/>
  <c r="H506" i="39" s="1"/>
  <c r="C506" i="39"/>
  <c r="G505" i="39"/>
  <c r="H505" i="39" s="1"/>
  <c r="C505" i="39"/>
  <c r="G504" i="39"/>
  <c r="H504" i="39" s="1"/>
  <c r="I504" i="39" s="1"/>
  <c r="C504" i="39"/>
  <c r="G503" i="39"/>
  <c r="H503" i="39" s="1"/>
  <c r="I503" i="39" s="1"/>
  <c r="C503" i="39"/>
  <c r="G502" i="39"/>
  <c r="H502" i="39" s="1"/>
  <c r="C502" i="39"/>
  <c r="G501" i="39"/>
  <c r="H501" i="39" s="1"/>
  <c r="I501" i="39" s="1"/>
  <c r="C501" i="39"/>
  <c r="G500" i="39"/>
  <c r="H500" i="39" s="1"/>
  <c r="C500" i="39"/>
  <c r="G499" i="39"/>
  <c r="H499" i="39" s="1"/>
  <c r="C499" i="39"/>
  <c r="G498" i="39"/>
  <c r="H498" i="39" s="1"/>
  <c r="C498" i="39"/>
  <c r="G497" i="39"/>
  <c r="H497" i="39" s="1"/>
  <c r="C497" i="39"/>
  <c r="G496" i="39"/>
  <c r="H496" i="39" s="1"/>
  <c r="I496" i="39" s="1"/>
  <c r="C496" i="39"/>
  <c r="G495" i="39"/>
  <c r="H495" i="39" s="1"/>
  <c r="I495" i="39" s="1"/>
  <c r="C495" i="39"/>
  <c r="G494" i="39"/>
  <c r="H494" i="39" s="1"/>
  <c r="I494" i="39" s="1"/>
  <c r="C494" i="39"/>
  <c r="G493" i="39"/>
  <c r="H493" i="39" s="1"/>
  <c r="I493" i="39" s="1"/>
  <c r="C493" i="39"/>
  <c r="G492" i="39"/>
  <c r="H492" i="39" s="1"/>
  <c r="C492" i="39"/>
  <c r="G491" i="39"/>
  <c r="H491" i="39" s="1"/>
  <c r="C491" i="39"/>
  <c r="G490" i="39"/>
  <c r="H490" i="39" s="1"/>
  <c r="C490" i="39"/>
  <c r="G489" i="39"/>
  <c r="H489" i="39" s="1"/>
  <c r="C489" i="39"/>
  <c r="G488" i="39"/>
  <c r="H488" i="39" s="1"/>
  <c r="I488" i="39" s="1"/>
  <c r="C488" i="39"/>
  <c r="G487" i="39"/>
  <c r="H487" i="39" s="1"/>
  <c r="I487" i="39" s="1"/>
  <c r="C487" i="39"/>
  <c r="G486" i="39"/>
  <c r="H486" i="39" s="1"/>
  <c r="C486" i="39"/>
  <c r="G485" i="39"/>
  <c r="H485" i="39" s="1"/>
  <c r="I485" i="39" s="1"/>
  <c r="C485" i="39"/>
  <c r="G484" i="39"/>
  <c r="H484" i="39" s="1"/>
  <c r="C484" i="39"/>
  <c r="G483" i="39"/>
  <c r="H483" i="39" s="1"/>
  <c r="C483" i="39"/>
  <c r="G482" i="39"/>
  <c r="H482" i="39" s="1"/>
  <c r="C482" i="39"/>
  <c r="G481" i="39"/>
  <c r="H481" i="39" s="1"/>
  <c r="C481" i="39"/>
  <c r="G480" i="39"/>
  <c r="H480" i="39" s="1"/>
  <c r="I480" i="39" s="1"/>
  <c r="C480" i="39"/>
  <c r="G479" i="39"/>
  <c r="H479" i="39" s="1"/>
  <c r="I479" i="39" s="1"/>
  <c r="C479" i="39"/>
  <c r="G478" i="39"/>
  <c r="H478" i="39" s="1"/>
  <c r="C478" i="39"/>
  <c r="G477" i="39"/>
  <c r="H477" i="39" s="1"/>
  <c r="I477" i="39" s="1"/>
  <c r="C477" i="39"/>
  <c r="G476" i="39"/>
  <c r="H476" i="39" s="1"/>
  <c r="C476" i="39"/>
  <c r="G475" i="39"/>
  <c r="H475" i="39" s="1"/>
  <c r="C475" i="39"/>
  <c r="G474" i="39"/>
  <c r="H474" i="39" s="1"/>
  <c r="C474" i="39"/>
  <c r="G473" i="39"/>
  <c r="H473" i="39" s="1"/>
  <c r="C473" i="39"/>
  <c r="G472" i="39"/>
  <c r="H472" i="39" s="1"/>
  <c r="I472" i="39" s="1"/>
  <c r="C472" i="39"/>
  <c r="G471" i="39"/>
  <c r="H471" i="39" s="1"/>
  <c r="I471" i="39" s="1"/>
  <c r="C471" i="39"/>
  <c r="G470" i="39"/>
  <c r="H470" i="39" s="1"/>
  <c r="C470" i="39"/>
  <c r="G469" i="39"/>
  <c r="H469" i="39" s="1"/>
  <c r="I469" i="39" s="1"/>
  <c r="C469" i="39"/>
  <c r="G468" i="39"/>
  <c r="H468" i="39" s="1"/>
  <c r="C468" i="39"/>
  <c r="G467" i="39"/>
  <c r="H467" i="39" s="1"/>
  <c r="C467" i="39"/>
  <c r="G466" i="39"/>
  <c r="H466" i="39" s="1"/>
  <c r="C466" i="39"/>
  <c r="G465" i="39"/>
  <c r="H465" i="39" s="1"/>
  <c r="C465" i="39"/>
  <c r="G464" i="39"/>
  <c r="H464" i="39" s="1"/>
  <c r="I464" i="39" s="1"/>
  <c r="C464" i="39"/>
  <c r="G463" i="39"/>
  <c r="H463" i="39" s="1"/>
  <c r="I463" i="39" s="1"/>
  <c r="C463" i="39"/>
  <c r="G462" i="39"/>
  <c r="H462" i="39" s="1"/>
  <c r="C462" i="39"/>
  <c r="G461" i="39"/>
  <c r="H461" i="39" s="1"/>
  <c r="I461" i="39" s="1"/>
  <c r="C461" i="39"/>
  <c r="G460" i="39"/>
  <c r="H460" i="39" s="1"/>
  <c r="C460" i="39"/>
  <c r="G459" i="39"/>
  <c r="H459" i="39" s="1"/>
  <c r="C459" i="39"/>
  <c r="G458" i="39"/>
  <c r="H458" i="39" s="1"/>
  <c r="C458" i="39"/>
  <c r="G457" i="39"/>
  <c r="H457" i="39" s="1"/>
  <c r="C457" i="39"/>
  <c r="G456" i="39"/>
  <c r="H456" i="39" s="1"/>
  <c r="I456" i="39" s="1"/>
  <c r="C456" i="39"/>
  <c r="G455" i="39"/>
  <c r="H455" i="39" s="1"/>
  <c r="I455" i="39" s="1"/>
  <c r="C455" i="39"/>
  <c r="G454" i="39"/>
  <c r="H454" i="39" s="1"/>
  <c r="C454" i="39"/>
  <c r="G453" i="39"/>
  <c r="H453" i="39" s="1"/>
  <c r="I453" i="39" s="1"/>
  <c r="C453" i="39"/>
  <c r="G452" i="39"/>
  <c r="H452" i="39" s="1"/>
  <c r="C452" i="39"/>
  <c r="G451" i="39"/>
  <c r="H451" i="39" s="1"/>
  <c r="C451" i="39"/>
  <c r="G450" i="39"/>
  <c r="H450" i="39" s="1"/>
  <c r="C450" i="39"/>
  <c r="G449" i="39"/>
  <c r="H449" i="39" s="1"/>
  <c r="C449" i="39"/>
  <c r="G448" i="39"/>
  <c r="H448" i="39" s="1"/>
  <c r="I448" i="39" s="1"/>
  <c r="C448" i="39"/>
  <c r="G447" i="39"/>
  <c r="H447" i="39" s="1"/>
  <c r="I447" i="39" s="1"/>
  <c r="C447" i="39"/>
  <c r="G446" i="39"/>
  <c r="H446" i="39" s="1"/>
  <c r="C446" i="39"/>
  <c r="G445" i="39"/>
  <c r="H445" i="39" s="1"/>
  <c r="C445" i="39"/>
  <c r="G444" i="39"/>
  <c r="H444" i="39" s="1"/>
  <c r="C444" i="39"/>
  <c r="G443" i="39"/>
  <c r="H443" i="39" s="1"/>
  <c r="C443" i="39"/>
  <c r="G442" i="39"/>
  <c r="H442" i="39" s="1"/>
  <c r="C442" i="39"/>
  <c r="G441" i="39"/>
  <c r="H441" i="39" s="1"/>
  <c r="C441" i="39"/>
  <c r="G440" i="39"/>
  <c r="H440" i="39" s="1"/>
  <c r="I440" i="39" s="1"/>
  <c r="C440" i="39"/>
  <c r="G439" i="39"/>
  <c r="H439" i="39" s="1"/>
  <c r="I439" i="39" s="1"/>
  <c r="C439" i="39"/>
  <c r="G438" i="39"/>
  <c r="H438" i="39" s="1"/>
  <c r="C438" i="39"/>
  <c r="G437" i="39"/>
  <c r="H437" i="39" s="1"/>
  <c r="C437" i="39"/>
  <c r="G436" i="39"/>
  <c r="H436" i="39" s="1"/>
  <c r="C436" i="39"/>
  <c r="G435" i="39"/>
  <c r="H435" i="39" s="1"/>
  <c r="C435" i="39"/>
  <c r="G434" i="39"/>
  <c r="H434" i="39" s="1"/>
  <c r="C434" i="39"/>
  <c r="G433" i="39"/>
  <c r="H433" i="39" s="1"/>
  <c r="C433" i="39"/>
  <c r="G432" i="39"/>
  <c r="H432" i="39" s="1"/>
  <c r="I432" i="39" s="1"/>
  <c r="C432" i="39"/>
  <c r="G431" i="39"/>
  <c r="H431" i="39" s="1"/>
  <c r="I431" i="39" s="1"/>
  <c r="C431" i="39"/>
  <c r="G430" i="39"/>
  <c r="H430" i="39" s="1"/>
  <c r="C430" i="39"/>
  <c r="G429" i="39"/>
  <c r="H429" i="39" s="1"/>
  <c r="C429" i="39"/>
  <c r="G428" i="39"/>
  <c r="H428" i="39" s="1"/>
  <c r="C428" i="39"/>
  <c r="G427" i="39"/>
  <c r="H427" i="39" s="1"/>
  <c r="C427" i="39"/>
  <c r="G426" i="39"/>
  <c r="H426" i="39" s="1"/>
  <c r="C426" i="39"/>
  <c r="G425" i="39"/>
  <c r="H425" i="39" s="1"/>
  <c r="C425" i="39"/>
  <c r="G424" i="39"/>
  <c r="H424" i="39" s="1"/>
  <c r="I424" i="39" s="1"/>
  <c r="C424" i="39"/>
  <c r="G423" i="39"/>
  <c r="H423" i="39" s="1"/>
  <c r="C423" i="39"/>
  <c r="G422" i="39"/>
  <c r="H422" i="39" s="1"/>
  <c r="C422" i="39"/>
  <c r="G421" i="39"/>
  <c r="H421" i="39" s="1"/>
  <c r="C421" i="39"/>
  <c r="G420" i="39"/>
  <c r="H420" i="39" s="1"/>
  <c r="C420" i="39"/>
  <c r="G419" i="39"/>
  <c r="H419" i="39" s="1"/>
  <c r="I419" i="39" s="1"/>
  <c r="C419" i="39"/>
  <c r="G418" i="39"/>
  <c r="H418" i="39" s="1"/>
  <c r="C418" i="39"/>
  <c r="G417" i="39"/>
  <c r="H417" i="39" s="1"/>
  <c r="C417" i="39"/>
  <c r="G416" i="39"/>
  <c r="H416" i="39" s="1"/>
  <c r="I416" i="39" s="1"/>
  <c r="C416" i="39"/>
  <c r="G415" i="39"/>
  <c r="H415" i="39" s="1"/>
  <c r="I415" i="39" s="1"/>
  <c r="C415" i="39"/>
  <c r="G414" i="39"/>
  <c r="H414" i="39" s="1"/>
  <c r="C414" i="39"/>
  <c r="G413" i="39"/>
  <c r="H413" i="39" s="1"/>
  <c r="C413" i="39"/>
  <c r="G412" i="39"/>
  <c r="H412" i="39" s="1"/>
  <c r="C412" i="39"/>
  <c r="G411" i="39"/>
  <c r="H411" i="39" s="1"/>
  <c r="C411" i="39"/>
  <c r="G410" i="39"/>
  <c r="H410" i="39" s="1"/>
  <c r="C410" i="39"/>
  <c r="G409" i="39"/>
  <c r="H409" i="39" s="1"/>
  <c r="C409" i="39"/>
  <c r="G408" i="39"/>
  <c r="H408" i="39" s="1"/>
  <c r="I408" i="39" s="1"/>
  <c r="C408" i="39"/>
  <c r="G407" i="39"/>
  <c r="H407" i="39" s="1"/>
  <c r="I407" i="39" s="1"/>
  <c r="C407" i="39"/>
  <c r="G406" i="39"/>
  <c r="H406" i="39" s="1"/>
  <c r="C406" i="39"/>
  <c r="G405" i="39"/>
  <c r="H405" i="39" s="1"/>
  <c r="C405" i="39"/>
  <c r="G404" i="39"/>
  <c r="H404" i="39" s="1"/>
  <c r="C404" i="39"/>
  <c r="G403" i="39"/>
  <c r="H403" i="39" s="1"/>
  <c r="C403" i="39"/>
  <c r="G402" i="39"/>
  <c r="H402" i="39" s="1"/>
  <c r="C402" i="39"/>
  <c r="G401" i="39"/>
  <c r="H401" i="39" s="1"/>
  <c r="C401" i="39"/>
  <c r="G400" i="39"/>
  <c r="H400" i="39" s="1"/>
  <c r="I400" i="39" s="1"/>
  <c r="C400" i="39"/>
  <c r="G399" i="39"/>
  <c r="H399" i="39" s="1"/>
  <c r="I399" i="39" s="1"/>
  <c r="C399" i="39"/>
  <c r="G398" i="39"/>
  <c r="H398" i="39" s="1"/>
  <c r="I398" i="39" s="1"/>
  <c r="C398" i="39"/>
  <c r="G397" i="39"/>
  <c r="H397" i="39" s="1"/>
  <c r="C397" i="39"/>
  <c r="G396" i="39"/>
  <c r="H396" i="39" s="1"/>
  <c r="C396" i="39"/>
  <c r="G395" i="39"/>
  <c r="H395" i="39" s="1"/>
  <c r="C395" i="39"/>
  <c r="G394" i="39"/>
  <c r="H394" i="39" s="1"/>
  <c r="C394" i="39"/>
  <c r="G393" i="39"/>
  <c r="H393" i="39" s="1"/>
  <c r="C393" i="39"/>
  <c r="G392" i="39"/>
  <c r="H392" i="39" s="1"/>
  <c r="I392" i="39" s="1"/>
  <c r="C392" i="39"/>
  <c r="G391" i="39"/>
  <c r="H391" i="39" s="1"/>
  <c r="C391" i="39"/>
  <c r="G390" i="39"/>
  <c r="H390" i="39" s="1"/>
  <c r="C390" i="39"/>
  <c r="G389" i="39"/>
  <c r="H389" i="39" s="1"/>
  <c r="C389" i="39"/>
  <c r="G388" i="39"/>
  <c r="H388" i="39" s="1"/>
  <c r="I388" i="39" s="1"/>
  <c r="C388" i="39"/>
  <c r="G387" i="39"/>
  <c r="H387" i="39" s="1"/>
  <c r="C387" i="39"/>
  <c r="G386" i="39"/>
  <c r="H386" i="39" s="1"/>
  <c r="I386" i="39" s="1"/>
  <c r="C386" i="39"/>
  <c r="G385" i="39"/>
  <c r="H385" i="39" s="1"/>
  <c r="C385" i="39"/>
  <c r="G384" i="39"/>
  <c r="H384" i="39" s="1"/>
  <c r="I384" i="39" s="1"/>
  <c r="C384" i="39"/>
  <c r="G383" i="39"/>
  <c r="H383" i="39" s="1"/>
  <c r="C383" i="39"/>
  <c r="G382" i="39"/>
  <c r="H382" i="39" s="1"/>
  <c r="C382" i="39"/>
  <c r="G381" i="39"/>
  <c r="H381" i="39" s="1"/>
  <c r="C381" i="39"/>
  <c r="G380" i="39"/>
  <c r="H380" i="39" s="1"/>
  <c r="C380" i="39"/>
  <c r="G379" i="39"/>
  <c r="H379" i="39" s="1"/>
  <c r="C379" i="39"/>
  <c r="G378" i="39"/>
  <c r="H378" i="39" s="1"/>
  <c r="C378" i="39"/>
  <c r="G377" i="39"/>
  <c r="H377" i="39" s="1"/>
  <c r="C377" i="39"/>
  <c r="G376" i="39"/>
  <c r="H376" i="39" s="1"/>
  <c r="I376" i="39" s="1"/>
  <c r="C376" i="39"/>
  <c r="G375" i="39"/>
  <c r="H375" i="39" s="1"/>
  <c r="C375" i="39"/>
  <c r="G374" i="39"/>
  <c r="H374" i="39" s="1"/>
  <c r="I374" i="39" s="1"/>
  <c r="C374" i="39"/>
  <c r="G373" i="39"/>
  <c r="H373" i="39" s="1"/>
  <c r="C373" i="39"/>
  <c r="G372" i="39"/>
  <c r="H372" i="39" s="1"/>
  <c r="C372" i="39"/>
  <c r="G371" i="39"/>
  <c r="H371" i="39" s="1"/>
  <c r="C371" i="39"/>
  <c r="G370" i="39"/>
  <c r="H370" i="39" s="1"/>
  <c r="C370" i="39"/>
  <c r="G369" i="39"/>
  <c r="H369" i="39" s="1"/>
  <c r="C369" i="39"/>
  <c r="G368" i="39"/>
  <c r="H368" i="39" s="1"/>
  <c r="I368" i="39" s="1"/>
  <c r="C368" i="39"/>
  <c r="G367" i="39"/>
  <c r="H367" i="39" s="1"/>
  <c r="C367" i="39"/>
  <c r="G366" i="39"/>
  <c r="H366" i="39" s="1"/>
  <c r="C366" i="39"/>
  <c r="G365" i="39"/>
  <c r="H365" i="39" s="1"/>
  <c r="C365" i="39"/>
  <c r="G364" i="39"/>
  <c r="H364" i="39" s="1"/>
  <c r="C364" i="39"/>
  <c r="G363" i="39"/>
  <c r="H363" i="39" s="1"/>
  <c r="C363" i="39"/>
  <c r="G362" i="39"/>
  <c r="H362" i="39" s="1"/>
  <c r="C362" i="39"/>
  <c r="G361" i="39"/>
  <c r="H361" i="39" s="1"/>
  <c r="C361" i="39"/>
  <c r="G360" i="39"/>
  <c r="H360" i="39" s="1"/>
  <c r="I360" i="39" s="1"/>
  <c r="C360" i="39"/>
  <c r="G359" i="39"/>
  <c r="H359" i="39" s="1"/>
  <c r="C359" i="39"/>
  <c r="G358" i="39"/>
  <c r="H358" i="39" s="1"/>
  <c r="C358" i="39"/>
  <c r="G357" i="39"/>
  <c r="H357" i="39" s="1"/>
  <c r="C357" i="39"/>
  <c r="G356" i="39"/>
  <c r="H356" i="39" s="1"/>
  <c r="C356" i="39"/>
  <c r="G355" i="39"/>
  <c r="H355" i="39" s="1"/>
  <c r="C355" i="39"/>
  <c r="G354" i="39"/>
  <c r="H354" i="39" s="1"/>
  <c r="C354" i="39"/>
  <c r="G353" i="39"/>
  <c r="H353" i="39" s="1"/>
  <c r="C353" i="39"/>
  <c r="G352" i="39"/>
  <c r="H352" i="39" s="1"/>
  <c r="I352" i="39" s="1"/>
  <c r="C352" i="39"/>
  <c r="G351" i="39"/>
  <c r="H351" i="39" s="1"/>
  <c r="C351" i="39"/>
  <c r="G350" i="39"/>
  <c r="H350" i="39" s="1"/>
  <c r="C350" i="39"/>
  <c r="G349" i="39"/>
  <c r="H349" i="39" s="1"/>
  <c r="C349" i="39"/>
  <c r="G348" i="39"/>
  <c r="H348" i="39" s="1"/>
  <c r="C348" i="39"/>
  <c r="G347" i="39"/>
  <c r="H347" i="39" s="1"/>
  <c r="C347" i="39"/>
  <c r="G346" i="39"/>
  <c r="H346" i="39" s="1"/>
  <c r="C346" i="39"/>
  <c r="G345" i="39"/>
  <c r="H345" i="39" s="1"/>
  <c r="C345" i="39"/>
  <c r="G344" i="39"/>
  <c r="H344" i="39" s="1"/>
  <c r="I344" i="39" s="1"/>
  <c r="C344" i="39"/>
  <c r="G343" i="39"/>
  <c r="H343" i="39" s="1"/>
  <c r="C343" i="39"/>
  <c r="G342" i="39"/>
  <c r="H342" i="39" s="1"/>
  <c r="C342" i="39"/>
  <c r="G341" i="39"/>
  <c r="H341" i="39" s="1"/>
  <c r="C341" i="39"/>
  <c r="G340" i="39"/>
  <c r="H340" i="39" s="1"/>
  <c r="C340" i="39"/>
  <c r="G339" i="39"/>
  <c r="H339" i="39" s="1"/>
  <c r="C339" i="39"/>
  <c r="G338" i="39"/>
  <c r="H338" i="39" s="1"/>
  <c r="C338" i="39"/>
  <c r="G337" i="39"/>
  <c r="H337" i="39" s="1"/>
  <c r="C337" i="39"/>
  <c r="G336" i="39"/>
  <c r="H336" i="39" s="1"/>
  <c r="I336" i="39" s="1"/>
  <c r="C336" i="39"/>
  <c r="G335" i="39"/>
  <c r="H335" i="39" s="1"/>
  <c r="C335" i="39"/>
  <c r="G334" i="39"/>
  <c r="H334" i="39" s="1"/>
  <c r="C334" i="39"/>
  <c r="G333" i="39"/>
  <c r="H333" i="39" s="1"/>
  <c r="C333" i="39"/>
  <c r="G332" i="39"/>
  <c r="H332" i="39" s="1"/>
  <c r="C332" i="39"/>
  <c r="G331" i="39"/>
  <c r="H331" i="39" s="1"/>
  <c r="C331" i="39"/>
  <c r="G330" i="39"/>
  <c r="H330" i="39" s="1"/>
  <c r="C330" i="39"/>
  <c r="G329" i="39"/>
  <c r="H329" i="39" s="1"/>
  <c r="I329" i="39" s="1"/>
  <c r="C329" i="39"/>
  <c r="G328" i="39"/>
  <c r="H328" i="39" s="1"/>
  <c r="I328" i="39" s="1"/>
  <c r="C328" i="39"/>
  <c r="G327" i="39"/>
  <c r="H327" i="39" s="1"/>
  <c r="I327" i="39" s="1"/>
  <c r="C327" i="39"/>
  <c r="G326" i="39"/>
  <c r="H326" i="39" s="1"/>
  <c r="C326" i="39"/>
  <c r="G325" i="39"/>
  <c r="H325" i="39" s="1"/>
  <c r="I325" i="39" s="1"/>
  <c r="C325" i="39"/>
  <c r="G324" i="39"/>
  <c r="H324" i="39" s="1"/>
  <c r="I324" i="39" s="1"/>
  <c r="C324" i="39"/>
  <c r="G323" i="39"/>
  <c r="H323" i="39" s="1"/>
  <c r="C323" i="39"/>
  <c r="G322" i="39"/>
  <c r="H322" i="39" s="1"/>
  <c r="C322" i="39"/>
  <c r="G321" i="39"/>
  <c r="H321" i="39" s="1"/>
  <c r="C321" i="39"/>
  <c r="G320" i="39"/>
  <c r="H320" i="39" s="1"/>
  <c r="I320" i="39" s="1"/>
  <c r="C320" i="39"/>
  <c r="G319" i="39"/>
  <c r="H319" i="39" s="1"/>
  <c r="C319" i="39"/>
  <c r="G318" i="39"/>
  <c r="H318" i="39" s="1"/>
  <c r="I318" i="39" s="1"/>
  <c r="C318" i="39"/>
  <c r="G317" i="39"/>
  <c r="H317" i="39" s="1"/>
  <c r="I317" i="39" s="1"/>
  <c r="C317" i="39"/>
  <c r="G316" i="39"/>
  <c r="H316" i="39" s="1"/>
  <c r="I316" i="39" s="1"/>
  <c r="C316" i="39"/>
  <c r="G315" i="39"/>
  <c r="H315" i="39" s="1"/>
  <c r="I315" i="39" s="1"/>
  <c r="C315" i="39"/>
  <c r="G314" i="39"/>
  <c r="H314" i="39" s="1"/>
  <c r="C314" i="39"/>
  <c r="G313" i="39"/>
  <c r="H313" i="39" s="1"/>
  <c r="C313" i="39"/>
  <c r="G312" i="39"/>
  <c r="H312" i="39" s="1"/>
  <c r="I312" i="39" s="1"/>
  <c r="C312" i="39"/>
  <c r="G311" i="39"/>
  <c r="H311" i="39" s="1"/>
  <c r="I311" i="39" s="1"/>
  <c r="C311" i="39"/>
  <c r="G310" i="39"/>
  <c r="H310" i="39" s="1"/>
  <c r="C310" i="39"/>
  <c r="G309" i="39"/>
  <c r="H309" i="39" s="1"/>
  <c r="C309" i="39"/>
  <c r="G308" i="39"/>
  <c r="H308" i="39" s="1"/>
  <c r="I308" i="39" s="1"/>
  <c r="C308" i="39"/>
  <c r="G307" i="39"/>
  <c r="H307" i="39" s="1"/>
  <c r="I307" i="39" s="1"/>
  <c r="C307" i="39"/>
  <c r="G306" i="39"/>
  <c r="H306" i="39" s="1"/>
  <c r="C306" i="39"/>
  <c r="G305" i="39"/>
  <c r="H305" i="39" s="1"/>
  <c r="C305" i="39"/>
  <c r="G304" i="39"/>
  <c r="H304" i="39" s="1"/>
  <c r="I304" i="39" s="1"/>
  <c r="C304" i="39"/>
  <c r="G303" i="39"/>
  <c r="H303" i="39" s="1"/>
  <c r="I303" i="39" s="1"/>
  <c r="C303" i="39"/>
  <c r="G302" i="39"/>
  <c r="H302" i="39" s="1"/>
  <c r="C302" i="39"/>
  <c r="G301" i="39"/>
  <c r="H301" i="39" s="1"/>
  <c r="C301" i="39"/>
  <c r="G300" i="39"/>
  <c r="H300" i="39" s="1"/>
  <c r="I300" i="39" s="1"/>
  <c r="C300" i="39"/>
  <c r="G299" i="39"/>
  <c r="H299" i="39" s="1"/>
  <c r="I299" i="39" s="1"/>
  <c r="C299" i="39"/>
  <c r="G298" i="39"/>
  <c r="H298" i="39" s="1"/>
  <c r="I298" i="39" s="1"/>
  <c r="C298" i="39"/>
  <c r="G297" i="39"/>
  <c r="H297" i="39" s="1"/>
  <c r="C297" i="39"/>
  <c r="G296" i="39"/>
  <c r="H296" i="39" s="1"/>
  <c r="I296" i="39" s="1"/>
  <c r="C296" i="39"/>
  <c r="G295" i="39"/>
  <c r="H295" i="39" s="1"/>
  <c r="I295" i="39" s="1"/>
  <c r="C295" i="39"/>
  <c r="G294" i="39"/>
  <c r="H294" i="39" s="1"/>
  <c r="C294" i="39"/>
  <c r="G293" i="39"/>
  <c r="H293" i="39" s="1"/>
  <c r="C293" i="39"/>
  <c r="G292" i="39"/>
  <c r="H292" i="39" s="1"/>
  <c r="I292" i="39" s="1"/>
  <c r="C292" i="39"/>
  <c r="G291" i="39"/>
  <c r="H291" i="39" s="1"/>
  <c r="I291" i="39" s="1"/>
  <c r="C291" i="39"/>
  <c r="G290" i="39"/>
  <c r="H290" i="39" s="1"/>
  <c r="C290" i="39"/>
  <c r="G289" i="39"/>
  <c r="H289" i="39" s="1"/>
  <c r="C289" i="39"/>
  <c r="G288" i="39"/>
  <c r="H288" i="39" s="1"/>
  <c r="I288" i="39" s="1"/>
  <c r="C288" i="39"/>
  <c r="G287" i="39"/>
  <c r="H287" i="39" s="1"/>
  <c r="I287" i="39" s="1"/>
  <c r="C287" i="39"/>
  <c r="G286" i="39"/>
  <c r="H286" i="39" s="1"/>
  <c r="C286" i="39"/>
  <c r="G285" i="39"/>
  <c r="H285" i="39" s="1"/>
  <c r="C285" i="39"/>
  <c r="G284" i="39"/>
  <c r="H284" i="39" s="1"/>
  <c r="I284" i="39" s="1"/>
  <c r="C284" i="39"/>
  <c r="G283" i="39"/>
  <c r="H283" i="39" s="1"/>
  <c r="I283" i="39" s="1"/>
  <c r="C283" i="39"/>
  <c r="G282" i="39"/>
  <c r="H282" i="39" s="1"/>
  <c r="I282" i="39" s="1"/>
  <c r="C282" i="39"/>
  <c r="G281" i="39"/>
  <c r="H281" i="39" s="1"/>
  <c r="C281" i="39"/>
  <c r="G280" i="39"/>
  <c r="H280" i="39" s="1"/>
  <c r="C280" i="39"/>
  <c r="G279" i="39"/>
  <c r="H279" i="39" s="1"/>
  <c r="I279" i="39" s="1"/>
  <c r="C279" i="39"/>
  <c r="G278" i="39"/>
  <c r="H278" i="39" s="1"/>
  <c r="C278" i="39"/>
  <c r="G277" i="39"/>
  <c r="H277" i="39" s="1"/>
  <c r="C277" i="39"/>
  <c r="G276" i="39"/>
  <c r="H276" i="39" s="1"/>
  <c r="C276" i="39"/>
  <c r="G275" i="39"/>
  <c r="H275" i="39" s="1"/>
  <c r="I275" i="39" s="1"/>
  <c r="C275" i="39"/>
  <c r="G274" i="39"/>
  <c r="H274" i="39" s="1"/>
  <c r="C274" i="39"/>
  <c r="G273" i="39"/>
  <c r="H273" i="39" s="1"/>
  <c r="C273" i="39"/>
  <c r="G272" i="39"/>
  <c r="H272" i="39" s="1"/>
  <c r="C272" i="39"/>
  <c r="G271" i="39"/>
  <c r="H271" i="39" s="1"/>
  <c r="I271" i="39" s="1"/>
  <c r="C271" i="39"/>
  <c r="G270" i="39"/>
  <c r="H270" i="39" s="1"/>
  <c r="C270" i="39"/>
  <c r="G269" i="39"/>
  <c r="H269" i="39" s="1"/>
  <c r="C269" i="39"/>
  <c r="G268" i="39"/>
  <c r="H268" i="39" s="1"/>
  <c r="C268" i="39"/>
  <c r="G267" i="39"/>
  <c r="H267" i="39" s="1"/>
  <c r="I267" i="39" s="1"/>
  <c r="C267" i="39"/>
  <c r="G266" i="39"/>
  <c r="H266" i="39" s="1"/>
  <c r="C266" i="39"/>
  <c r="G265" i="39"/>
  <c r="H265" i="39" s="1"/>
  <c r="C265" i="39"/>
  <c r="G264" i="39"/>
  <c r="H264" i="39" s="1"/>
  <c r="C264" i="39"/>
  <c r="G263" i="39"/>
  <c r="H263" i="39" s="1"/>
  <c r="I263" i="39" s="1"/>
  <c r="C263" i="39"/>
  <c r="G262" i="39"/>
  <c r="H262" i="39" s="1"/>
  <c r="C262" i="39"/>
  <c r="G261" i="39"/>
  <c r="H261" i="39" s="1"/>
  <c r="C261" i="39"/>
  <c r="G260" i="39"/>
  <c r="H260" i="39" s="1"/>
  <c r="C260" i="39"/>
  <c r="G259" i="39"/>
  <c r="H259" i="39" s="1"/>
  <c r="I259" i="39" s="1"/>
  <c r="C259" i="39"/>
  <c r="G258" i="39"/>
  <c r="H258" i="39" s="1"/>
  <c r="C258" i="39"/>
  <c r="G257" i="39"/>
  <c r="H257" i="39" s="1"/>
  <c r="C257" i="39"/>
  <c r="G256" i="39"/>
  <c r="H256" i="39" s="1"/>
  <c r="C256" i="39"/>
  <c r="G255" i="39"/>
  <c r="H255" i="39" s="1"/>
  <c r="I255" i="39" s="1"/>
  <c r="C255" i="39"/>
  <c r="G254" i="39"/>
  <c r="H254" i="39" s="1"/>
  <c r="C254" i="39"/>
  <c r="G253" i="39"/>
  <c r="H253" i="39" s="1"/>
  <c r="C253" i="39"/>
  <c r="G252" i="39"/>
  <c r="H252" i="39" s="1"/>
  <c r="C252" i="39"/>
  <c r="G251" i="39"/>
  <c r="H251" i="39" s="1"/>
  <c r="I251" i="39" s="1"/>
  <c r="C251" i="39"/>
  <c r="G250" i="39"/>
  <c r="H250" i="39" s="1"/>
  <c r="C250" i="39"/>
  <c r="G249" i="39"/>
  <c r="H249" i="39" s="1"/>
  <c r="C249" i="39"/>
  <c r="G248" i="39"/>
  <c r="H248" i="39" s="1"/>
  <c r="C248" i="39"/>
  <c r="G247" i="39"/>
  <c r="H247" i="39" s="1"/>
  <c r="I247" i="39" s="1"/>
  <c r="C247" i="39"/>
  <c r="G246" i="39"/>
  <c r="H246" i="39" s="1"/>
  <c r="C246" i="39"/>
  <c r="G245" i="39"/>
  <c r="H245" i="39" s="1"/>
  <c r="I245" i="39" s="1"/>
  <c r="C245" i="39"/>
  <c r="G244" i="39"/>
  <c r="H244" i="39" s="1"/>
  <c r="C244" i="39"/>
  <c r="G243" i="39"/>
  <c r="H243" i="39" s="1"/>
  <c r="I243" i="39" s="1"/>
  <c r="C243" i="39"/>
  <c r="G242" i="39"/>
  <c r="H242" i="39" s="1"/>
  <c r="C242" i="39"/>
  <c r="G241" i="39"/>
  <c r="H241" i="39" s="1"/>
  <c r="C241" i="39"/>
  <c r="G240" i="39"/>
  <c r="H240" i="39" s="1"/>
  <c r="C240" i="39"/>
  <c r="G239" i="39"/>
  <c r="H239" i="39" s="1"/>
  <c r="I239" i="39" s="1"/>
  <c r="C239" i="39"/>
  <c r="G238" i="39"/>
  <c r="H238" i="39" s="1"/>
  <c r="C238" i="39"/>
  <c r="G237" i="39"/>
  <c r="H237" i="39" s="1"/>
  <c r="I237" i="39" s="1"/>
  <c r="C237" i="39"/>
  <c r="G236" i="39"/>
  <c r="H236" i="39" s="1"/>
  <c r="C236" i="39"/>
  <c r="G235" i="39"/>
  <c r="H235" i="39" s="1"/>
  <c r="I235" i="39" s="1"/>
  <c r="C235" i="39"/>
  <c r="G234" i="39"/>
  <c r="H234" i="39" s="1"/>
  <c r="C234" i="39"/>
  <c r="G233" i="39"/>
  <c r="H233" i="39" s="1"/>
  <c r="C233" i="39"/>
  <c r="G232" i="39"/>
  <c r="H232" i="39" s="1"/>
  <c r="C232" i="39"/>
  <c r="G231" i="39"/>
  <c r="H231" i="39" s="1"/>
  <c r="I231" i="39" s="1"/>
  <c r="C231" i="39"/>
  <c r="G230" i="39"/>
  <c r="H230" i="39" s="1"/>
  <c r="C230" i="39"/>
  <c r="G229" i="39"/>
  <c r="H229" i="39" s="1"/>
  <c r="I229" i="39" s="1"/>
  <c r="C229" i="39"/>
  <c r="G228" i="39"/>
  <c r="H228" i="39" s="1"/>
  <c r="C228" i="39"/>
  <c r="G227" i="39"/>
  <c r="H227" i="39" s="1"/>
  <c r="I227" i="39" s="1"/>
  <c r="C227" i="39"/>
  <c r="G226" i="39"/>
  <c r="H226" i="39" s="1"/>
  <c r="C226" i="39"/>
  <c r="G225" i="39"/>
  <c r="H225" i="39" s="1"/>
  <c r="C225" i="39"/>
  <c r="G224" i="39"/>
  <c r="H224" i="39" s="1"/>
  <c r="I224" i="39" s="1"/>
  <c r="C224" i="39"/>
  <c r="G223" i="39"/>
  <c r="H223" i="39" s="1"/>
  <c r="I223" i="39" s="1"/>
  <c r="C223" i="39"/>
  <c r="G222" i="39"/>
  <c r="H222" i="39" s="1"/>
  <c r="C222" i="39"/>
  <c r="G221" i="39"/>
  <c r="H221" i="39" s="1"/>
  <c r="I221" i="39" s="1"/>
  <c r="C221" i="39"/>
  <c r="G220" i="39"/>
  <c r="H220" i="39" s="1"/>
  <c r="I220" i="39" s="1"/>
  <c r="C220" i="39"/>
  <c r="G219" i="39"/>
  <c r="H219" i="39" s="1"/>
  <c r="I219" i="39" s="1"/>
  <c r="C219" i="39"/>
  <c r="G218" i="39"/>
  <c r="H218" i="39" s="1"/>
  <c r="I218" i="39" s="1"/>
  <c r="C218" i="39"/>
  <c r="G217" i="39"/>
  <c r="H217" i="39" s="1"/>
  <c r="C217" i="39"/>
  <c r="G216" i="39"/>
  <c r="H216" i="39" s="1"/>
  <c r="I216" i="39" s="1"/>
  <c r="C216" i="39"/>
  <c r="G215" i="39"/>
  <c r="H215" i="39" s="1"/>
  <c r="I215" i="39" s="1"/>
  <c r="C215" i="39"/>
  <c r="G214" i="39"/>
  <c r="H214" i="39" s="1"/>
  <c r="C214" i="39"/>
  <c r="G213" i="39"/>
  <c r="H213" i="39" s="1"/>
  <c r="I213" i="39" s="1"/>
  <c r="C213" i="39"/>
  <c r="G212" i="39"/>
  <c r="H212" i="39" s="1"/>
  <c r="I212" i="39" s="1"/>
  <c r="C212" i="39"/>
  <c r="G211" i="39"/>
  <c r="H211" i="39" s="1"/>
  <c r="I211" i="39" s="1"/>
  <c r="C211" i="39"/>
  <c r="G210" i="39"/>
  <c r="H210" i="39" s="1"/>
  <c r="I210" i="39" s="1"/>
  <c r="C210" i="39"/>
  <c r="G209" i="39"/>
  <c r="H209" i="39" s="1"/>
  <c r="C209" i="39"/>
  <c r="G208" i="39"/>
  <c r="H208" i="39" s="1"/>
  <c r="I208" i="39" s="1"/>
  <c r="C208" i="39"/>
  <c r="G207" i="39"/>
  <c r="H207" i="39" s="1"/>
  <c r="I207" i="39" s="1"/>
  <c r="C207" i="39"/>
  <c r="G206" i="39"/>
  <c r="H206" i="39" s="1"/>
  <c r="C206" i="39"/>
  <c r="G205" i="39"/>
  <c r="H205" i="39" s="1"/>
  <c r="I205" i="39" s="1"/>
  <c r="C205" i="39"/>
  <c r="G204" i="39"/>
  <c r="H204" i="39" s="1"/>
  <c r="I204" i="39" s="1"/>
  <c r="C204" i="39"/>
  <c r="G203" i="39"/>
  <c r="H203" i="39" s="1"/>
  <c r="I203" i="39" s="1"/>
  <c r="C203" i="39"/>
  <c r="G202" i="39"/>
  <c r="H202" i="39" s="1"/>
  <c r="I202" i="39" s="1"/>
  <c r="C202" i="39"/>
  <c r="G201" i="39"/>
  <c r="H201" i="39" s="1"/>
  <c r="C201" i="39"/>
  <c r="G200" i="39"/>
  <c r="H200" i="39" s="1"/>
  <c r="I200" i="39" s="1"/>
  <c r="C200" i="39"/>
  <c r="G199" i="39"/>
  <c r="H199" i="39" s="1"/>
  <c r="I199" i="39" s="1"/>
  <c r="C199" i="39"/>
  <c r="G198" i="39"/>
  <c r="H198" i="39" s="1"/>
  <c r="C198" i="39"/>
  <c r="G197" i="39"/>
  <c r="H197" i="39" s="1"/>
  <c r="I197" i="39" s="1"/>
  <c r="C197" i="39"/>
  <c r="G196" i="39"/>
  <c r="H196" i="39" s="1"/>
  <c r="I196" i="39" s="1"/>
  <c r="C196" i="39"/>
  <c r="G195" i="39"/>
  <c r="H195" i="39" s="1"/>
  <c r="I195" i="39" s="1"/>
  <c r="C195" i="39"/>
  <c r="G194" i="39"/>
  <c r="H194" i="39" s="1"/>
  <c r="I194" i="39" s="1"/>
  <c r="C194" i="39"/>
  <c r="G193" i="39"/>
  <c r="H193" i="39" s="1"/>
  <c r="C193" i="39"/>
  <c r="G192" i="39"/>
  <c r="H192" i="39" s="1"/>
  <c r="C192" i="39"/>
  <c r="G191" i="39"/>
  <c r="H191" i="39" s="1"/>
  <c r="I191" i="39" s="1"/>
  <c r="C191" i="39"/>
  <c r="G190" i="39"/>
  <c r="H190" i="39" s="1"/>
  <c r="C190" i="39"/>
  <c r="G189" i="39"/>
  <c r="H189" i="39" s="1"/>
  <c r="I189" i="39" s="1"/>
  <c r="C189" i="39"/>
  <c r="G188" i="39"/>
  <c r="H188" i="39" s="1"/>
  <c r="C188" i="39"/>
  <c r="G187" i="39"/>
  <c r="H187" i="39" s="1"/>
  <c r="I187" i="39" s="1"/>
  <c r="C187" i="39"/>
  <c r="G186" i="39"/>
  <c r="H186" i="39" s="1"/>
  <c r="I186" i="39" s="1"/>
  <c r="C186" i="39"/>
  <c r="G185" i="39"/>
  <c r="H185" i="39" s="1"/>
  <c r="C185" i="39"/>
  <c r="G184" i="39"/>
  <c r="H184" i="39" s="1"/>
  <c r="C184" i="39"/>
  <c r="G183" i="39"/>
  <c r="H183" i="39" s="1"/>
  <c r="I183" i="39" s="1"/>
  <c r="C183" i="39"/>
  <c r="G182" i="39"/>
  <c r="H182" i="39" s="1"/>
  <c r="C182" i="39"/>
  <c r="G181" i="39"/>
  <c r="H181" i="39" s="1"/>
  <c r="I181" i="39" s="1"/>
  <c r="C181" i="39"/>
  <c r="G180" i="39"/>
  <c r="H180" i="39" s="1"/>
  <c r="C180" i="39"/>
  <c r="G179" i="39"/>
  <c r="H179" i="39" s="1"/>
  <c r="I179" i="39" s="1"/>
  <c r="C179" i="39"/>
  <c r="G178" i="39"/>
  <c r="H178" i="39" s="1"/>
  <c r="I178" i="39" s="1"/>
  <c r="C178" i="39"/>
  <c r="G177" i="39"/>
  <c r="H177" i="39" s="1"/>
  <c r="C177" i="39"/>
  <c r="G176" i="39"/>
  <c r="H176" i="39" s="1"/>
  <c r="I176" i="39" s="1"/>
  <c r="C176" i="39"/>
  <c r="G175" i="39"/>
  <c r="H175" i="39" s="1"/>
  <c r="I175" i="39" s="1"/>
  <c r="C175" i="39"/>
  <c r="G174" i="39"/>
  <c r="H174" i="39" s="1"/>
  <c r="C174" i="39"/>
  <c r="G173" i="39"/>
  <c r="H173" i="39" s="1"/>
  <c r="I173" i="39" s="1"/>
  <c r="C173" i="39"/>
  <c r="G172" i="39"/>
  <c r="H172" i="39" s="1"/>
  <c r="I172" i="39" s="1"/>
  <c r="C172" i="39"/>
  <c r="G171" i="39"/>
  <c r="H171" i="39" s="1"/>
  <c r="I171" i="39" s="1"/>
  <c r="C171" i="39"/>
  <c r="G170" i="39"/>
  <c r="H170" i="39" s="1"/>
  <c r="I170" i="39" s="1"/>
  <c r="C170" i="39"/>
  <c r="G169" i="39"/>
  <c r="H169" i="39" s="1"/>
  <c r="C169" i="39"/>
  <c r="G168" i="39"/>
  <c r="H168" i="39" s="1"/>
  <c r="C168" i="39"/>
  <c r="G167" i="39"/>
  <c r="H167" i="39" s="1"/>
  <c r="I167" i="39" s="1"/>
  <c r="C167" i="39"/>
  <c r="G166" i="39"/>
  <c r="H166" i="39" s="1"/>
  <c r="C166" i="39"/>
  <c r="G165" i="39"/>
  <c r="H165" i="39" s="1"/>
  <c r="I165" i="39" s="1"/>
  <c r="C165" i="39"/>
  <c r="G164" i="39"/>
  <c r="H164" i="39" s="1"/>
  <c r="C164" i="39"/>
  <c r="G163" i="39"/>
  <c r="H163" i="39" s="1"/>
  <c r="I163" i="39" s="1"/>
  <c r="C163" i="39"/>
  <c r="G162" i="39"/>
  <c r="H162" i="39" s="1"/>
  <c r="I162" i="39" s="1"/>
  <c r="C162" i="39"/>
  <c r="G161" i="39"/>
  <c r="H161" i="39" s="1"/>
  <c r="C161" i="39"/>
  <c r="G160" i="39"/>
  <c r="H160" i="39" s="1"/>
  <c r="C160" i="39"/>
  <c r="G159" i="39"/>
  <c r="H159" i="39" s="1"/>
  <c r="I159" i="39" s="1"/>
  <c r="C159" i="39"/>
  <c r="G158" i="39"/>
  <c r="H158" i="39" s="1"/>
  <c r="C158" i="39"/>
  <c r="G157" i="39"/>
  <c r="H157" i="39" s="1"/>
  <c r="I157" i="39" s="1"/>
  <c r="C157" i="39"/>
  <c r="G156" i="39"/>
  <c r="H156" i="39" s="1"/>
  <c r="C156" i="39"/>
  <c r="G155" i="39"/>
  <c r="H155" i="39" s="1"/>
  <c r="I155" i="39" s="1"/>
  <c r="C155" i="39"/>
  <c r="G154" i="39"/>
  <c r="H154" i="39" s="1"/>
  <c r="I154" i="39" s="1"/>
  <c r="C154" i="39"/>
  <c r="G153" i="39"/>
  <c r="H153" i="39" s="1"/>
  <c r="C153" i="39"/>
  <c r="G152" i="39"/>
  <c r="H152" i="39" s="1"/>
  <c r="C152" i="39"/>
  <c r="G151" i="39"/>
  <c r="H151" i="39" s="1"/>
  <c r="I151" i="39" s="1"/>
  <c r="C151" i="39"/>
  <c r="G150" i="39"/>
  <c r="H150" i="39" s="1"/>
  <c r="C150" i="39"/>
  <c r="G149" i="39"/>
  <c r="H149" i="39" s="1"/>
  <c r="I149" i="39" s="1"/>
  <c r="C149" i="39"/>
  <c r="G148" i="39"/>
  <c r="H148" i="39" s="1"/>
  <c r="C148" i="39"/>
  <c r="G147" i="39"/>
  <c r="H147" i="39" s="1"/>
  <c r="I147" i="39" s="1"/>
  <c r="C147" i="39"/>
  <c r="G146" i="39"/>
  <c r="H146" i="39" s="1"/>
  <c r="I146" i="39" s="1"/>
  <c r="C146" i="39"/>
  <c r="G145" i="39"/>
  <c r="H145" i="39" s="1"/>
  <c r="C145" i="39"/>
  <c r="G144" i="39"/>
  <c r="H144" i="39" s="1"/>
  <c r="C144" i="39"/>
  <c r="G143" i="39"/>
  <c r="H143" i="39" s="1"/>
  <c r="I143" i="39" s="1"/>
  <c r="C143" i="39"/>
  <c r="G142" i="39"/>
  <c r="H142" i="39" s="1"/>
  <c r="C142" i="39"/>
  <c r="G141" i="39"/>
  <c r="H141" i="39" s="1"/>
  <c r="I141" i="39" s="1"/>
  <c r="C141" i="39"/>
  <c r="G140" i="39"/>
  <c r="H140" i="39" s="1"/>
  <c r="C140" i="39"/>
  <c r="G139" i="39"/>
  <c r="H139" i="39" s="1"/>
  <c r="I139" i="39" s="1"/>
  <c r="C139" i="39"/>
  <c r="G138" i="39"/>
  <c r="H138" i="39" s="1"/>
  <c r="I138" i="39" s="1"/>
  <c r="C138" i="39"/>
  <c r="G137" i="39"/>
  <c r="H137" i="39" s="1"/>
  <c r="C137" i="39"/>
  <c r="G136" i="39"/>
  <c r="H136" i="39" s="1"/>
  <c r="C136" i="39"/>
  <c r="G135" i="39"/>
  <c r="H135" i="39" s="1"/>
  <c r="I135" i="39" s="1"/>
  <c r="C135" i="39"/>
  <c r="G134" i="39"/>
  <c r="H134" i="39" s="1"/>
  <c r="C134" i="39"/>
  <c r="G133" i="39"/>
  <c r="H133" i="39" s="1"/>
  <c r="I133" i="39" s="1"/>
  <c r="C133" i="39"/>
  <c r="G132" i="39"/>
  <c r="H132" i="39" s="1"/>
  <c r="I132" i="39" s="1"/>
  <c r="C132" i="39"/>
  <c r="G131" i="39"/>
  <c r="H131" i="39" s="1"/>
  <c r="I131" i="39" s="1"/>
  <c r="C131" i="39"/>
  <c r="G130" i="39"/>
  <c r="H130" i="39" s="1"/>
  <c r="I130" i="39" s="1"/>
  <c r="C130" i="39"/>
  <c r="G129" i="39"/>
  <c r="H129" i="39" s="1"/>
  <c r="C129" i="39"/>
  <c r="G128" i="39"/>
  <c r="H128" i="39" s="1"/>
  <c r="C128" i="39"/>
  <c r="G127" i="39"/>
  <c r="H127" i="39" s="1"/>
  <c r="I127" i="39" s="1"/>
  <c r="C127" i="39"/>
  <c r="G126" i="39"/>
  <c r="H126" i="39" s="1"/>
  <c r="C126" i="39"/>
  <c r="G125" i="39"/>
  <c r="H125" i="39" s="1"/>
  <c r="I125" i="39" s="1"/>
  <c r="C125" i="39"/>
  <c r="G124" i="39"/>
  <c r="H124" i="39" s="1"/>
  <c r="C124" i="39"/>
  <c r="G123" i="39"/>
  <c r="H123" i="39" s="1"/>
  <c r="I123" i="39" s="1"/>
  <c r="C123" i="39"/>
  <c r="G122" i="39"/>
  <c r="H122" i="39" s="1"/>
  <c r="I122" i="39" s="1"/>
  <c r="C122" i="39"/>
  <c r="G121" i="39"/>
  <c r="H121" i="39" s="1"/>
  <c r="C121" i="39"/>
  <c r="G120" i="39"/>
  <c r="H120" i="39" s="1"/>
  <c r="C120" i="39"/>
  <c r="G119" i="39"/>
  <c r="H119" i="39" s="1"/>
  <c r="I119" i="39" s="1"/>
  <c r="C119" i="39"/>
  <c r="G118" i="39"/>
  <c r="H118" i="39" s="1"/>
  <c r="C118" i="39"/>
  <c r="G117" i="39"/>
  <c r="H117" i="39" s="1"/>
  <c r="I117" i="39" s="1"/>
  <c r="C117" i="39"/>
  <c r="G116" i="39"/>
  <c r="H116" i="39" s="1"/>
  <c r="C116" i="39"/>
  <c r="G115" i="39"/>
  <c r="H115" i="39" s="1"/>
  <c r="I115" i="39" s="1"/>
  <c r="C115" i="39"/>
  <c r="G114" i="39"/>
  <c r="H114" i="39" s="1"/>
  <c r="I114" i="39" s="1"/>
  <c r="C114" i="39"/>
  <c r="G113" i="39"/>
  <c r="H113" i="39" s="1"/>
  <c r="C113" i="39"/>
  <c r="G112" i="39"/>
  <c r="H112" i="39" s="1"/>
  <c r="C112" i="39"/>
  <c r="G111" i="39"/>
  <c r="H111" i="39" s="1"/>
  <c r="I111" i="39" s="1"/>
  <c r="C111" i="39"/>
  <c r="G110" i="39"/>
  <c r="H110" i="39" s="1"/>
  <c r="C110" i="39"/>
  <c r="G109" i="39"/>
  <c r="H109" i="39" s="1"/>
  <c r="I109" i="39" s="1"/>
  <c r="C109" i="39"/>
  <c r="G108" i="39"/>
  <c r="H108" i="39" s="1"/>
  <c r="C108" i="39"/>
  <c r="G107" i="39"/>
  <c r="H107" i="39" s="1"/>
  <c r="I107" i="39" s="1"/>
  <c r="C107" i="39"/>
  <c r="G106" i="39"/>
  <c r="H106" i="39" s="1"/>
  <c r="I106" i="39" s="1"/>
  <c r="C106" i="39"/>
  <c r="G105" i="39"/>
  <c r="H105" i="39" s="1"/>
  <c r="C105" i="39"/>
  <c r="G104" i="39"/>
  <c r="H104" i="39" s="1"/>
  <c r="C104" i="39"/>
  <c r="G103" i="39"/>
  <c r="H103" i="39" s="1"/>
  <c r="I103" i="39" s="1"/>
  <c r="C103" i="39"/>
  <c r="G102" i="39"/>
  <c r="H102" i="39" s="1"/>
  <c r="C102" i="39"/>
  <c r="G101" i="39"/>
  <c r="H101" i="39" s="1"/>
  <c r="I101" i="39" s="1"/>
  <c r="C101" i="39"/>
  <c r="G100" i="39"/>
  <c r="H100" i="39" s="1"/>
  <c r="C100" i="39"/>
  <c r="G99" i="39"/>
  <c r="H99" i="39" s="1"/>
  <c r="I99" i="39" s="1"/>
  <c r="C99" i="39"/>
  <c r="G98" i="39"/>
  <c r="H98" i="39" s="1"/>
  <c r="I98" i="39" s="1"/>
  <c r="C98" i="39"/>
  <c r="G97" i="39"/>
  <c r="H97" i="39" s="1"/>
  <c r="C97" i="39"/>
  <c r="G96" i="39"/>
  <c r="H96" i="39" s="1"/>
  <c r="C96" i="39"/>
  <c r="G95" i="39"/>
  <c r="H95" i="39" s="1"/>
  <c r="I95" i="39" s="1"/>
  <c r="C95" i="39"/>
  <c r="G94" i="39"/>
  <c r="H94" i="39" s="1"/>
  <c r="C94" i="39"/>
  <c r="G93" i="39"/>
  <c r="H93" i="39" s="1"/>
  <c r="I93" i="39" s="1"/>
  <c r="C93" i="39"/>
  <c r="G92" i="39"/>
  <c r="H92" i="39" s="1"/>
  <c r="I92" i="39" s="1"/>
  <c r="C92" i="39"/>
  <c r="G91" i="39"/>
  <c r="H91" i="39" s="1"/>
  <c r="I91" i="39" s="1"/>
  <c r="C91" i="39"/>
  <c r="G90" i="39"/>
  <c r="H90" i="39" s="1"/>
  <c r="I90" i="39" s="1"/>
  <c r="C90" i="39"/>
  <c r="G89" i="39"/>
  <c r="H89" i="39" s="1"/>
  <c r="C89" i="39"/>
  <c r="G88" i="39"/>
  <c r="H88" i="39" s="1"/>
  <c r="C88" i="39"/>
  <c r="G87" i="39"/>
  <c r="H87" i="39" s="1"/>
  <c r="I87" i="39" s="1"/>
  <c r="C87" i="39"/>
  <c r="G86" i="39"/>
  <c r="H86" i="39" s="1"/>
  <c r="C86" i="39"/>
  <c r="G85" i="39"/>
  <c r="H85" i="39" s="1"/>
  <c r="I85" i="39" s="1"/>
  <c r="C85" i="39"/>
  <c r="G84" i="39"/>
  <c r="H84" i="39" s="1"/>
  <c r="C84" i="39"/>
  <c r="G83" i="39"/>
  <c r="H83" i="39" s="1"/>
  <c r="I83" i="39" s="1"/>
  <c r="C83" i="39"/>
  <c r="G82" i="39"/>
  <c r="H82" i="39" s="1"/>
  <c r="I82" i="39" s="1"/>
  <c r="C82" i="39"/>
  <c r="G81" i="39"/>
  <c r="H81" i="39" s="1"/>
  <c r="C81" i="39"/>
  <c r="G80" i="39"/>
  <c r="H80" i="39" s="1"/>
  <c r="C80" i="39"/>
  <c r="G79" i="39"/>
  <c r="H79" i="39" s="1"/>
  <c r="I79" i="39" s="1"/>
  <c r="C79" i="39"/>
  <c r="G78" i="39"/>
  <c r="H78" i="39" s="1"/>
  <c r="C78" i="39"/>
  <c r="G77" i="39"/>
  <c r="H77" i="39" s="1"/>
  <c r="I77" i="39" s="1"/>
  <c r="C77" i="39"/>
  <c r="G76" i="39"/>
  <c r="H76" i="39" s="1"/>
  <c r="C76" i="39"/>
  <c r="G75" i="39"/>
  <c r="H75" i="39" s="1"/>
  <c r="I75" i="39" s="1"/>
  <c r="C75" i="39"/>
  <c r="G74" i="39"/>
  <c r="H74" i="39" s="1"/>
  <c r="C74" i="39"/>
  <c r="G73" i="39"/>
  <c r="H73" i="39" s="1"/>
  <c r="I73" i="39" s="1"/>
  <c r="C73" i="39"/>
  <c r="G72" i="39"/>
  <c r="H72" i="39" s="1"/>
  <c r="C72" i="39"/>
  <c r="G71" i="39"/>
  <c r="H71" i="39" s="1"/>
  <c r="I71" i="39" s="1"/>
  <c r="C71" i="39"/>
  <c r="G70" i="39"/>
  <c r="H70" i="39" s="1"/>
  <c r="C70" i="39"/>
  <c r="G69" i="39"/>
  <c r="H69" i="39" s="1"/>
  <c r="I69" i="39" s="1"/>
  <c r="C69" i="39"/>
  <c r="G68" i="39"/>
  <c r="H68" i="39" s="1"/>
  <c r="C68" i="39"/>
  <c r="G67" i="39"/>
  <c r="H67" i="39" s="1"/>
  <c r="I67" i="39" s="1"/>
  <c r="C67" i="39"/>
  <c r="G66" i="39"/>
  <c r="H66" i="39" s="1"/>
  <c r="C66" i="39"/>
  <c r="G65" i="39"/>
  <c r="H65" i="39" s="1"/>
  <c r="C65" i="39"/>
  <c r="G64" i="39"/>
  <c r="H64" i="39" s="1"/>
  <c r="I64" i="39" s="1"/>
  <c r="C64" i="39"/>
  <c r="G63" i="39"/>
  <c r="H63" i="39" s="1"/>
  <c r="I63" i="39" s="1"/>
  <c r="C63" i="39"/>
  <c r="G62" i="39"/>
  <c r="H62" i="39" s="1"/>
  <c r="C62" i="39"/>
  <c r="G61" i="39"/>
  <c r="H61" i="39" s="1"/>
  <c r="I61" i="39" s="1"/>
  <c r="C61" i="39"/>
  <c r="G60" i="39"/>
  <c r="H60" i="39" s="1"/>
  <c r="C60" i="39"/>
  <c r="G59" i="39"/>
  <c r="H59" i="39" s="1"/>
  <c r="I59" i="39" s="1"/>
  <c r="C59" i="39"/>
  <c r="G58" i="39"/>
  <c r="H58" i="39" s="1"/>
  <c r="C58" i="39"/>
  <c r="G57" i="39"/>
  <c r="H57" i="39" s="1"/>
  <c r="C57" i="39"/>
  <c r="G56" i="39"/>
  <c r="H56" i="39" s="1"/>
  <c r="I56" i="39" s="1"/>
  <c r="C56" i="39"/>
  <c r="G55" i="39"/>
  <c r="H55" i="39" s="1"/>
  <c r="I55" i="39" s="1"/>
  <c r="C55" i="39"/>
  <c r="G54" i="39"/>
  <c r="H54" i="39" s="1"/>
  <c r="C54" i="39"/>
  <c r="G53" i="39"/>
  <c r="H53" i="39" s="1"/>
  <c r="I53" i="39" s="1"/>
  <c r="C53" i="39"/>
  <c r="G52" i="39"/>
  <c r="H52" i="39" s="1"/>
  <c r="C52" i="39"/>
  <c r="G51" i="39"/>
  <c r="H51" i="39" s="1"/>
  <c r="I51" i="39" s="1"/>
  <c r="C51" i="39"/>
  <c r="G50" i="39"/>
  <c r="H50" i="39" s="1"/>
  <c r="C50" i="39"/>
  <c r="G49" i="39"/>
  <c r="H49" i="39" s="1"/>
  <c r="C49" i="39"/>
  <c r="G48" i="39"/>
  <c r="H48" i="39" s="1"/>
  <c r="I48" i="39" s="1"/>
  <c r="C48" i="39"/>
  <c r="G47" i="39"/>
  <c r="H47" i="39" s="1"/>
  <c r="I47" i="39" s="1"/>
  <c r="C47" i="39"/>
  <c r="G46" i="39"/>
  <c r="H46" i="39" s="1"/>
  <c r="C46" i="39"/>
  <c r="G45" i="39"/>
  <c r="H45" i="39" s="1"/>
  <c r="I45" i="39" s="1"/>
  <c r="C45" i="39"/>
  <c r="G44" i="39"/>
  <c r="H44" i="39" s="1"/>
  <c r="C44" i="39"/>
  <c r="G43" i="39"/>
  <c r="H43" i="39" s="1"/>
  <c r="I43" i="39" s="1"/>
  <c r="C43" i="39"/>
  <c r="G42" i="39"/>
  <c r="H42" i="39" s="1"/>
  <c r="C42" i="39"/>
  <c r="G41" i="39"/>
  <c r="H41" i="39" s="1"/>
  <c r="C41" i="39"/>
  <c r="G40" i="39"/>
  <c r="H40" i="39" s="1"/>
  <c r="I40" i="39" s="1"/>
  <c r="C40" i="39"/>
  <c r="G39" i="39"/>
  <c r="H39" i="39" s="1"/>
  <c r="I39" i="39" s="1"/>
  <c r="C39" i="39"/>
  <c r="G38" i="39"/>
  <c r="H38" i="39" s="1"/>
  <c r="I38" i="39" s="1"/>
  <c r="C38" i="39"/>
  <c r="G37" i="39"/>
  <c r="H37" i="39" s="1"/>
  <c r="I37" i="39" s="1"/>
  <c r="C37" i="39"/>
  <c r="G36" i="39"/>
  <c r="H36" i="39" s="1"/>
  <c r="C36" i="39"/>
  <c r="G35" i="39"/>
  <c r="H35" i="39" s="1"/>
  <c r="I35" i="39" s="1"/>
  <c r="C35" i="39"/>
  <c r="G34" i="39"/>
  <c r="H34" i="39" s="1"/>
  <c r="I34" i="39" s="1"/>
  <c r="C34" i="39"/>
  <c r="G33" i="39"/>
  <c r="H33" i="39" s="1"/>
  <c r="C33" i="39"/>
  <c r="G32" i="39"/>
  <c r="H32" i="39" s="1"/>
  <c r="I32" i="39" s="1"/>
  <c r="C32" i="39"/>
  <c r="G31" i="39"/>
  <c r="H31" i="39" s="1"/>
  <c r="I31" i="39" s="1"/>
  <c r="C31" i="39"/>
  <c r="G30" i="39"/>
  <c r="H30" i="39" s="1"/>
  <c r="C30" i="39"/>
  <c r="G29" i="39"/>
  <c r="H29" i="39" s="1"/>
  <c r="I29" i="39" s="1"/>
  <c r="C29" i="39"/>
  <c r="G28" i="39"/>
  <c r="H28" i="39" s="1"/>
  <c r="I28" i="39" s="1"/>
  <c r="C28" i="39"/>
  <c r="G27" i="39"/>
  <c r="H27" i="39" s="1"/>
  <c r="I27" i="39" s="1"/>
  <c r="C27" i="39"/>
  <c r="G26" i="39"/>
  <c r="H26" i="39" s="1"/>
  <c r="C26" i="39"/>
  <c r="G25" i="39"/>
  <c r="H25" i="39" s="1"/>
  <c r="C25" i="39"/>
  <c r="G24" i="39"/>
  <c r="H24" i="39" s="1"/>
  <c r="I24" i="39" s="1"/>
  <c r="C24" i="39"/>
  <c r="G23" i="39"/>
  <c r="H23" i="39" s="1"/>
  <c r="I23" i="39" s="1"/>
  <c r="C23" i="39"/>
  <c r="G22" i="39"/>
  <c r="H22" i="39" s="1"/>
  <c r="C22" i="39"/>
  <c r="G21" i="39"/>
  <c r="H21" i="39" s="1"/>
  <c r="I21" i="39" s="1"/>
  <c r="C21" i="39"/>
  <c r="G20" i="39"/>
  <c r="H20" i="39" s="1"/>
  <c r="I20" i="39" s="1"/>
  <c r="C20" i="39"/>
  <c r="G19" i="39"/>
  <c r="H19" i="39" s="1"/>
  <c r="I19" i="39" s="1"/>
  <c r="C19" i="39"/>
  <c r="G18" i="39"/>
  <c r="H18" i="39" s="1"/>
  <c r="C18" i="39"/>
  <c r="G17" i="39"/>
  <c r="H17" i="39" s="1"/>
  <c r="C17" i="39"/>
  <c r="G16" i="39"/>
  <c r="H16" i="39" s="1"/>
  <c r="I16" i="39" s="1"/>
  <c r="C16" i="39"/>
  <c r="G15" i="39"/>
  <c r="H15" i="39" s="1"/>
  <c r="I15" i="39" s="1"/>
  <c r="C15" i="39"/>
  <c r="G14" i="39"/>
  <c r="H14" i="39" s="1"/>
  <c r="C14" i="39"/>
  <c r="G13" i="39"/>
  <c r="H13" i="39" s="1"/>
  <c r="C13" i="39"/>
  <c r="E12" i="39"/>
  <c r="B12" i="39"/>
  <c r="C217" i="41"/>
  <c r="B216" i="41"/>
  <c r="C214" i="41"/>
  <c r="B213" i="41"/>
  <c r="C212" i="41"/>
  <c r="C211" i="41"/>
  <c r="C210" i="41"/>
  <c r="B209" i="41"/>
  <c r="C207" i="41"/>
  <c r="C206" i="41"/>
  <c r="B205" i="41"/>
  <c r="C203" i="41"/>
  <c r="C202" i="41"/>
  <c r="C201" i="41"/>
  <c r="B199" i="41"/>
  <c r="B198" i="41" s="1"/>
  <c r="C197" i="41"/>
  <c r="C196" i="41"/>
  <c r="C195" i="41"/>
  <c r="C194" i="41"/>
  <c r="C193" i="41"/>
  <c r="C191" i="41"/>
  <c r="B190" i="41"/>
  <c r="C189" i="41"/>
  <c r="C188" i="41"/>
  <c r="B187" i="41"/>
  <c r="C185" i="41"/>
  <c r="C184" i="41"/>
  <c r="B182" i="41"/>
  <c r="C181" i="41"/>
  <c r="C180" i="41"/>
  <c r="C179" i="41"/>
  <c r="C178" i="41"/>
  <c r="C177" i="41"/>
  <c r="B175" i="41"/>
  <c r="B174" i="41" s="1"/>
  <c r="C173" i="41"/>
  <c r="C172" i="41"/>
  <c r="C171" i="41"/>
  <c r="C170" i="41"/>
  <c r="C169" i="41"/>
  <c r="B168" i="41"/>
  <c r="C167" i="41"/>
  <c r="C166" i="41"/>
  <c r="C165" i="41"/>
  <c r="B164" i="41"/>
  <c r="C163" i="41"/>
  <c r="B162" i="41"/>
  <c r="C159" i="41"/>
  <c r="B158" i="41"/>
  <c r="C157" i="41"/>
  <c r="C156" i="41"/>
  <c r="C155" i="41"/>
  <c r="C154" i="41"/>
  <c r="C153" i="41"/>
  <c r="C152" i="41"/>
  <c r="B151" i="41"/>
  <c r="C150" i="41"/>
  <c r="C149" i="41"/>
  <c r="C148" i="41"/>
  <c r="C147" i="41"/>
  <c r="C146" i="41"/>
  <c r="C145" i="41"/>
  <c r="C144" i="41"/>
  <c r="C143" i="41"/>
  <c r="C142" i="41"/>
  <c r="C141" i="41"/>
  <c r="C140" i="41"/>
  <c r="C139" i="41"/>
  <c r="C138" i="41"/>
  <c r="B137" i="41"/>
  <c r="B136" i="41" s="1"/>
  <c r="C135" i="41"/>
  <c r="C134" i="41"/>
  <c r="C133" i="41"/>
  <c r="B131" i="41"/>
  <c r="C130" i="41"/>
  <c r="C129" i="41"/>
  <c r="C128" i="41"/>
  <c r="C127" i="41"/>
  <c r="B126" i="41"/>
  <c r="C125" i="41"/>
  <c r="C124" i="41"/>
  <c r="C123" i="41"/>
  <c r="C122" i="41"/>
  <c r="C121" i="41"/>
  <c r="C120" i="41"/>
  <c r="C118" i="41"/>
  <c r="B117" i="41"/>
  <c r="C116" i="41"/>
  <c r="C115" i="41"/>
  <c r="C114" i="41"/>
  <c r="C113" i="41"/>
  <c r="B111" i="41"/>
  <c r="C109" i="41"/>
  <c r="C108" i="41"/>
  <c r="C107" i="41"/>
  <c r="C106" i="41"/>
  <c r="C105" i="41"/>
  <c r="C104" i="41"/>
  <c r="C103" i="41"/>
  <c r="C102" i="41"/>
  <c r="B101" i="41"/>
  <c r="B100" i="41" s="1"/>
  <c r="C99" i="41"/>
  <c r="B98" i="41"/>
  <c r="C97" i="41"/>
  <c r="C96" i="41"/>
  <c r="C95" i="41"/>
  <c r="B94" i="41"/>
  <c r="C93" i="41"/>
  <c r="C92" i="41"/>
  <c r="C91" i="41"/>
  <c r="C90" i="41"/>
  <c r="C88" i="41"/>
  <c r="C87" i="41"/>
  <c r="C86" i="41"/>
  <c r="B85" i="41"/>
  <c r="C84" i="41"/>
  <c r="C83" i="41"/>
  <c r="C82" i="41"/>
  <c r="B80" i="41"/>
  <c r="C78" i="41"/>
  <c r="B76" i="41"/>
  <c r="C75" i="41"/>
  <c r="C74" i="41"/>
  <c r="B73" i="41"/>
  <c r="C72" i="41"/>
  <c r="C71" i="41"/>
  <c r="C70" i="41"/>
  <c r="C69" i="41"/>
  <c r="B68" i="41"/>
  <c r="C67" i="41"/>
  <c r="B66" i="41"/>
  <c r="C64" i="41"/>
  <c r="C63" i="41"/>
  <c r="B61" i="41"/>
  <c r="C60" i="41"/>
  <c r="C59" i="41"/>
  <c r="C58" i="41"/>
  <c r="C57" i="41"/>
  <c r="C56" i="41"/>
  <c r="C55" i="41"/>
  <c r="C54" i="41"/>
  <c r="B53" i="41"/>
  <c r="C52" i="41"/>
  <c r="C51" i="41"/>
  <c r="B50" i="41"/>
  <c r="C48" i="41"/>
  <c r="C47" i="41"/>
  <c r="C46" i="41"/>
  <c r="C45" i="41"/>
  <c r="B44" i="41"/>
  <c r="C43" i="41"/>
  <c r="C42" i="41"/>
  <c r="C41" i="41"/>
  <c r="C40" i="41"/>
  <c r="C39" i="41"/>
  <c r="C38" i="41"/>
  <c r="C37" i="41"/>
  <c r="C36" i="41"/>
  <c r="C35" i="41"/>
  <c r="C34" i="41"/>
  <c r="C33" i="41"/>
  <c r="B32" i="41"/>
  <c r="C31" i="41"/>
  <c r="C29" i="41"/>
  <c r="B28" i="41"/>
  <c r="B27" i="41" s="1"/>
  <c r="C26" i="41"/>
  <c r="C25" i="41"/>
  <c r="C24" i="41"/>
  <c r="C23" i="41"/>
  <c r="B22" i="41"/>
  <c r="C20" i="41"/>
  <c r="C18" i="41"/>
  <c r="C17" i="41"/>
  <c r="C16" i="41"/>
  <c r="C15" i="41"/>
  <c r="C14" i="41"/>
  <c r="C13" i="41"/>
  <c r="B12" i="41"/>
  <c r="B49" i="41" l="1"/>
  <c r="B11" i="41"/>
  <c r="C62" i="41"/>
  <c r="B65" i="41"/>
  <c r="B204" i="41"/>
  <c r="B161" i="41"/>
  <c r="B110" i="41"/>
  <c r="B79" i="41"/>
  <c r="H41" i="45"/>
  <c r="I42" i="45"/>
  <c r="I41" i="45" s="1"/>
  <c r="B11" i="45"/>
  <c r="I13" i="45"/>
  <c r="I12" i="45" s="1"/>
  <c r="H12" i="45"/>
  <c r="H51" i="45"/>
  <c r="I52" i="45"/>
  <c r="I51" i="45" s="1"/>
  <c r="B11" i="44"/>
  <c r="E11" i="44"/>
  <c r="H18" i="44"/>
  <c r="H12" i="44"/>
  <c r="I19" i="44"/>
  <c r="I18" i="44" s="1"/>
  <c r="I13" i="44"/>
  <c r="I12" i="44" s="1"/>
  <c r="H12" i="43"/>
  <c r="H11" i="43" s="1"/>
  <c r="H106" i="43"/>
  <c r="I107" i="43"/>
  <c r="I106" i="43" s="1"/>
  <c r="H52" i="43"/>
  <c r="I53" i="43"/>
  <c r="I52" i="43" s="1"/>
  <c r="I14" i="43"/>
  <c r="I12" i="43" s="1"/>
  <c r="H107" i="42"/>
  <c r="I107" i="42" s="1"/>
  <c r="H108" i="42"/>
  <c r="I108" i="42" s="1"/>
  <c r="H32" i="42"/>
  <c r="I32" i="42" s="1"/>
  <c r="H40" i="42"/>
  <c r="I40" i="42" s="1"/>
  <c r="H56" i="42"/>
  <c r="I56" i="42" s="1"/>
  <c r="H61" i="42"/>
  <c r="I61" i="42" s="1"/>
  <c r="H37" i="42"/>
  <c r="I37" i="42" s="1"/>
  <c r="H41" i="42"/>
  <c r="I41" i="42" s="1"/>
  <c r="H66" i="42"/>
  <c r="I66" i="42" s="1"/>
  <c r="H70" i="42"/>
  <c r="I70" i="42" s="1"/>
  <c r="H27" i="42"/>
  <c r="I27" i="42" s="1"/>
  <c r="H31" i="42"/>
  <c r="I31" i="42" s="1"/>
  <c r="H35" i="42"/>
  <c r="I35" i="42" s="1"/>
  <c r="H39" i="42"/>
  <c r="I39" i="42" s="1"/>
  <c r="H43" i="42"/>
  <c r="I43" i="42" s="1"/>
  <c r="H47" i="42"/>
  <c r="I47" i="42" s="1"/>
  <c r="H59" i="42"/>
  <c r="I59" i="42" s="1"/>
  <c r="H60" i="42"/>
  <c r="I60" i="42" s="1"/>
  <c r="H64" i="42"/>
  <c r="I64" i="42" s="1"/>
  <c r="H68" i="42"/>
  <c r="I68" i="42" s="1"/>
  <c r="H72" i="42"/>
  <c r="I72" i="42" s="1"/>
  <c r="H15" i="42"/>
  <c r="I15" i="42" s="1"/>
  <c r="H69" i="42"/>
  <c r="I69" i="42" s="1"/>
  <c r="H33" i="42"/>
  <c r="I33" i="42" s="1"/>
  <c r="H49" i="42"/>
  <c r="I49" i="42" s="1"/>
  <c r="H57" i="42"/>
  <c r="I57" i="42" s="1"/>
  <c r="H62" i="42"/>
  <c r="I62" i="42" s="1"/>
  <c r="H25" i="42"/>
  <c r="I25" i="42" s="1"/>
  <c r="H77" i="42"/>
  <c r="I77" i="42" s="1"/>
  <c r="H85" i="42"/>
  <c r="I85" i="42" s="1"/>
  <c r="H89" i="42"/>
  <c r="I89" i="42" s="1"/>
  <c r="H94" i="42"/>
  <c r="I94" i="42" s="1"/>
  <c r="H98" i="42"/>
  <c r="I98" i="42" s="1"/>
  <c r="H102" i="42"/>
  <c r="I102" i="42" s="1"/>
  <c r="H80" i="42"/>
  <c r="I80" i="42" s="1"/>
  <c r="H105" i="42"/>
  <c r="I105" i="42" s="1"/>
  <c r="H81" i="42"/>
  <c r="I81" i="42" s="1"/>
  <c r="H101" i="42"/>
  <c r="I101" i="42" s="1"/>
  <c r="H53" i="42"/>
  <c r="I53" i="42" s="1"/>
  <c r="H88" i="42"/>
  <c r="I88" i="42" s="1"/>
  <c r="H45" i="42"/>
  <c r="I45" i="42" s="1"/>
  <c r="H24" i="42"/>
  <c r="I24" i="42" s="1"/>
  <c r="H76" i="42"/>
  <c r="I76" i="42" s="1"/>
  <c r="H84" i="42"/>
  <c r="I84" i="42" s="1"/>
  <c r="H93" i="42"/>
  <c r="I93" i="42" s="1"/>
  <c r="H29" i="42"/>
  <c r="I29" i="42" s="1"/>
  <c r="H112" i="42"/>
  <c r="I112" i="42" s="1"/>
  <c r="H22" i="42"/>
  <c r="I22" i="42" s="1"/>
  <c r="H74" i="42"/>
  <c r="I74" i="42" s="1"/>
  <c r="H78" i="42"/>
  <c r="I78" i="42" s="1"/>
  <c r="H82" i="42"/>
  <c r="I82" i="42" s="1"/>
  <c r="H86" i="42"/>
  <c r="I86" i="42" s="1"/>
  <c r="H90" i="42"/>
  <c r="I90" i="42" s="1"/>
  <c r="H95" i="42"/>
  <c r="I95" i="42" s="1"/>
  <c r="H99" i="42"/>
  <c r="I99" i="42" s="1"/>
  <c r="H103" i="42"/>
  <c r="I103" i="42" s="1"/>
  <c r="H97" i="42"/>
  <c r="I97" i="42" s="1"/>
  <c r="H48" i="42"/>
  <c r="I48" i="42" s="1"/>
  <c r="H51" i="42"/>
  <c r="I51" i="42" s="1"/>
  <c r="H55" i="42"/>
  <c r="I55" i="42" s="1"/>
  <c r="H34" i="42"/>
  <c r="I34" i="42" s="1"/>
  <c r="H42" i="42"/>
  <c r="I42" i="42" s="1"/>
  <c r="H50" i="42"/>
  <c r="I50" i="42" s="1"/>
  <c r="H58" i="42"/>
  <c r="I58" i="42" s="1"/>
  <c r="H63" i="42"/>
  <c r="I63" i="42" s="1"/>
  <c r="H71" i="42"/>
  <c r="I71" i="42" s="1"/>
  <c r="H30" i="42"/>
  <c r="I30" i="42" s="1"/>
  <c r="H38" i="42"/>
  <c r="I38" i="42" s="1"/>
  <c r="H46" i="42"/>
  <c r="I46" i="42" s="1"/>
  <c r="H54" i="42"/>
  <c r="I54" i="42" s="1"/>
  <c r="H113" i="42"/>
  <c r="I113" i="42" s="1"/>
  <c r="H67" i="42"/>
  <c r="I67" i="42" s="1"/>
  <c r="H109" i="42"/>
  <c r="I109" i="42" s="1"/>
  <c r="H28" i="42"/>
  <c r="I28" i="42" s="1"/>
  <c r="H36" i="42"/>
  <c r="I36" i="42" s="1"/>
  <c r="H44" i="42"/>
  <c r="I44" i="42" s="1"/>
  <c r="H52" i="42"/>
  <c r="I52" i="42" s="1"/>
  <c r="H111" i="42"/>
  <c r="I111" i="42" s="1"/>
  <c r="H65" i="42"/>
  <c r="I65" i="42" s="1"/>
  <c r="H110" i="42"/>
  <c r="I110" i="42" s="1"/>
  <c r="H23" i="42"/>
  <c r="I23" i="42" s="1"/>
  <c r="H75" i="42"/>
  <c r="I75" i="42" s="1"/>
  <c r="H79" i="42"/>
  <c r="I79" i="42" s="1"/>
  <c r="H83" i="42"/>
  <c r="I83" i="42" s="1"/>
  <c r="H87" i="42"/>
  <c r="I87" i="42" s="1"/>
  <c r="H92" i="42"/>
  <c r="H96" i="42"/>
  <c r="I96" i="42" s="1"/>
  <c r="H100" i="42"/>
  <c r="I100" i="42" s="1"/>
  <c r="H104" i="42"/>
  <c r="I104" i="42" s="1"/>
  <c r="I452" i="39"/>
  <c r="I1119" i="39"/>
  <c r="I110" i="39"/>
  <c r="I426" i="39"/>
  <c r="I1674" i="39"/>
  <c r="I663" i="39"/>
  <c r="I671" i="39"/>
  <c r="I687" i="39"/>
  <c r="I691" i="39"/>
  <c r="I730" i="39"/>
  <c r="I742" i="39"/>
  <c r="I750" i="39"/>
  <c r="I758" i="39"/>
  <c r="I766" i="39"/>
  <c r="I770" i="39"/>
  <c r="I774" i="39"/>
  <c r="I778" i="39"/>
  <c r="I786" i="39"/>
  <c r="I790" i="39"/>
  <c r="I794" i="39"/>
  <c r="I806" i="39"/>
  <c r="I814" i="39"/>
  <c r="I822" i="39"/>
  <c r="I826" i="39"/>
  <c r="I830" i="39"/>
  <c r="I834" i="39"/>
  <c r="I838" i="39"/>
  <c r="I1057" i="39"/>
  <c r="I1598" i="39"/>
  <c r="I1602" i="39"/>
  <c r="I1606" i="39"/>
  <c r="I1622" i="39"/>
  <c r="I1638" i="39"/>
  <c r="I1646" i="39"/>
  <c r="I475" i="39"/>
  <c r="I491" i="39"/>
  <c r="I507" i="39"/>
  <c r="I793" i="39"/>
  <c r="I1601" i="39"/>
  <c r="I22" i="39"/>
  <c r="I50" i="39"/>
  <c r="I121" i="39"/>
  <c r="I185" i="39"/>
  <c r="I201" i="39"/>
  <c r="I217" i="39"/>
  <c r="I233" i="39"/>
  <c r="I444" i="39"/>
  <c r="I619" i="39"/>
  <c r="I643" i="39"/>
  <c r="I698" i="39"/>
  <c r="I961" i="39"/>
  <c r="I281" i="39"/>
  <c r="I293" i="39"/>
  <c r="I309" i="39"/>
  <c r="I337" i="39"/>
  <c r="I349" i="39"/>
  <c r="I361" i="39"/>
  <c r="I377" i="39"/>
  <c r="I389" i="39"/>
  <c r="I405" i="39"/>
  <c r="I417" i="39"/>
  <c r="B11" i="39"/>
  <c r="I118" i="39"/>
  <c r="I126" i="39"/>
  <c r="I134" i="39"/>
  <c r="I142" i="39"/>
  <c r="I150" i="39"/>
  <c r="I158" i="39"/>
  <c r="I166" i="39"/>
  <c r="I174" i="39"/>
  <c r="I182" i="39"/>
  <c r="I190" i="39"/>
  <c r="I198" i="39"/>
  <c r="I206" i="39"/>
  <c r="I214" i="39"/>
  <c r="I222" i="39"/>
  <c r="I226" i="39"/>
  <c r="I230" i="39"/>
  <c r="I234" i="39"/>
  <c r="I238" i="39"/>
  <c r="I242" i="39"/>
  <c r="I429" i="39"/>
  <c r="I433" i="39"/>
  <c r="I437" i="39"/>
  <c r="I441" i="39"/>
  <c r="I445" i="39"/>
  <c r="I449" i="39"/>
  <c r="I584" i="39"/>
  <c r="I588" i="39"/>
  <c r="I695" i="39"/>
  <c r="I699" i="39"/>
  <c r="I703" i="39"/>
  <c r="I707" i="39"/>
  <c r="I711" i="39"/>
  <c r="I719" i="39"/>
  <c r="I723" i="39"/>
  <c r="I727" i="39"/>
  <c r="I846" i="39"/>
  <c r="I850" i="39"/>
  <c r="I858" i="39"/>
  <c r="I882" i="39"/>
  <c r="I890" i="39"/>
  <c r="I898" i="39"/>
  <c r="I902" i="39"/>
  <c r="I906" i="39"/>
  <c r="I914" i="39"/>
  <c r="I922" i="39"/>
  <c r="I930" i="39"/>
  <c r="I938" i="39"/>
  <c r="I946" i="39"/>
  <c r="I958" i="39"/>
  <c r="I966" i="39"/>
  <c r="I974" i="39"/>
  <c r="I982" i="39"/>
  <c r="I986" i="39"/>
  <c r="I990" i="39"/>
  <c r="I998" i="39"/>
  <c r="I1002" i="39"/>
  <c r="I1006" i="39"/>
  <c r="I1010" i="39"/>
  <c r="I1014" i="39"/>
  <c r="I1018" i="39"/>
  <c r="I1022" i="39"/>
  <c r="I1026" i="39"/>
  <c r="I1030" i="39"/>
  <c r="I1034" i="39"/>
  <c r="I1038" i="39"/>
  <c r="I1042" i="39"/>
  <c r="I1046" i="39"/>
  <c r="I1050" i="39"/>
  <c r="I1125" i="39"/>
  <c r="I1133" i="39"/>
  <c r="I1141" i="39"/>
  <c r="I1149" i="39"/>
  <c r="I1153" i="39"/>
  <c r="I1157" i="39"/>
  <c r="I1161" i="39"/>
  <c r="I1193" i="39"/>
  <c r="I1201" i="39"/>
  <c r="I1225" i="39"/>
  <c r="I1233" i="39"/>
  <c r="I1241" i="39"/>
  <c r="I1682" i="39"/>
  <c r="I1686" i="39"/>
  <c r="I1694" i="39"/>
  <c r="I1702" i="39"/>
  <c r="I1710" i="39"/>
  <c r="I1718" i="39"/>
  <c r="I1726" i="39"/>
  <c r="I547" i="39"/>
  <c r="I65" i="39"/>
  <c r="I248" i="39"/>
  <c r="I264" i="39"/>
  <c r="I276" i="39"/>
  <c r="I332" i="39"/>
  <c r="I356" i="39"/>
  <c r="I412" i="39"/>
  <c r="I515" i="39"/>
  <c r="I670" i="39"/>
  <c r="I686" i="39"/>
  <c r="I769" i="39"/>
  <c r="I18" i="39"/>
  <c r="I611" i="39"/>
  <c r="I627" i="39"/>
  <c r="I647" i="39"/>
  <c r="I706" i="39"/>
  <c r="I722" i="39"/>
  <c r="I849" i="39"/>
  <c r="I865" i="39"/>
  <c r="I881" i="39"/>
  <c r="I1033" i="39"/>
  <c r="I1049" i="39"/>
  <c r="I54" i="39"/>
  <c r="I62" i="39"/>
  <c r="I66" i="39"/>
  <c r="I74" i="39"/>
  <c r="I78" i="39"/>
  <c r="I86" i="39"/>
  <c r="I94" i="39"/>
  <c r="I102" i="39"/>
  <c r="I253" i="39"/>
  <c r="I261" i="39"/>
  <c r="I269" i="39"/>
  <c r="I277" i="39"/>
  <c r="I289" i="39"/>
  <c r="I301" i="39"/>
  <c r="I313" i="39"/>
  <c r="I321" i="39"/>
  <c r="I333" i="39"/>
  <c r="I341" i="39"/>
  <c r="I353" i="39"/>
  <c r="I365" i="39"/>
  <c r="I373" i="39"/>
  <c r="I385" i="39"/>
  <c r="I397" i="39"/>
  <c r="I409" i="39"/>
  <c r="I421" i="39"/>
  <c r="I476" i="39"/>
  <c r="I484" i="39"/>
  <c r="I508" i="39"/>
  <c r="I524" i="39"/>
  <c r="I576" i="39"/>
  <c r="I246" i="39"/>
  <c r="I250" i="39"/>
  <c r="I254" i="39"/>
  <c r="I258" i="39"/>
  <c r="I262" i="39"/>
  <c r="I266" i="39"/>
  <c r="I270" i="39"/>
  <c r="I274" i="39"/>
  <c r="I278" i="39"/>
  <c r="I286" i="39"/>
  <c r="I290" i="39"/>
  <c r="I294" i="39"/>
  <c r="I302" i="39"/>
  <c r="I306" i="39"/>
  <c r="I310" i="39"/>
  <c r="I314" i="39"/>
  <c r="I322" i="39"/>
  <c r="I326" i="39"/>
  <c r="I330" i="39"/>
  <c r="I334" i="39"/>
  <c r="I338" i="39"/>
  <c r="I342" i="39"/>
  <c r="I346" i="39"/>
  <c r="I350" i="39"/>
  <c r="I354" i="39"/>
  <c r="I358" i="39"/>
  <c r="I362" i="39"/>
  <c r="I366" i="39"/>
  <c r="I370" i="39"/>
  <c r="I378" i="39"/>
  <c r="I382" i="39"/>
  <c r="I390" i="39"/>
  <c r="I394" i="39"/>
  <c r="I402" i="39"/>
  <c r="I406" i="39"/>
  <c r="I410" i="39"/>
  <c r="I414" i="39"/>
  <c r="I418" i="39"/>
  <c r="I422" i="39"/>
  <c r="I457" i="39"/>
  <c r="I465" i="39"/>
  <c r="I473" i="39"/>
  <c r="I481" i="39"/>
  <c r="I489" i="39"/>
  <c r="I497" i="39"/>
  <c r="I505" i="39"/>
  <c r="I513" i="39"/>
  <c r="I521" i="39"/>
  <c r="I529" i="39"/>
  <c r="I537" i="39"/>
  <c r="I545" i="39"/>
  <c r="I561" i="39"/>
  <c r="I569" i="39"/>
  <c r="I577" i="39"/>
  <c r="I731" i="39"/>
  <c r="I739" i="39"/>
  <c r="I743" i="39"/>
  <c r="I747" i="39"/>
  <c r="I755" i="39"/>
  <c r="I767" i="39"/>
  <c r="I783" i="39"/>
  <c r="I787" i="39"/>
  <c r="I795" i="39"/>
  <c r="I799" i="39"/>
  <c r="I803" i="39"/>
  <c r="I811" i="39"/>
  <c r="I819" i="39"/>
  <c r="I831" i="39"/>
  <c r="I839" i="39"/>
  <c r="I1062" i="39"/>
  <c r="I1066" i="39"/>
  <c r="I1074" i="39"/>
  <c r="I1078" i="39"/>
  <c r="I1090" i="39"/>
  <c r="I1098" i="39"/>
  <c r="I1110" i="39"/>
  <c r="I1118" i="39"/>
  <c r="I1583" i="39"/>
  <c r="I1599" i="39"/>
  <c r="I1603" i="39"/>
  <c r="I1607" i="39"/>
  <c r="I1611" i="39"/>
  <c r="I1615" i="39"/>
  <c r="I1619" i="39"/>
  <c r="I1623" i="39"/>
  <c r="I1631" i="39"/>
  <c r="I1639" i="39"/>
  <c r="I1647" i="39"/>
  <c r="I1655" i="39"/>
  <c r="I1754" i="39"/>
  <c r="I1762" i="39"/>
  <c r="I1770" i="39"/>
  <c r="I1778" i="39"/>
  <c r="I1882" i="39"/>
  <c r="I1890" i="39"/>
  <c r="I1914" i="39"/>
  <c r="I1667" i="39"/>
  <c r="I1082" i="39"/>
  <c r="I57" i="39"/>
  <c r="I105" i="39"/>
  <c r="I256" i="39"/>
  <c r="I268" i="39"/>
  <c r="I280" i="39"/>
  <c r="I340" i="39"/>
  <c r="I348" i="39"/>
  <c r="I523" i="39"/>
  <c r="I539" i="39"/>
  <c r="I682" i="39"/>
  <c r="I729" i="39"/>
  <c r="I833" i="39"/>
  <c r="I14" i="39"/>
  <c r="I137" i="39"/>
  <c r="I153" i="39"/>
  <c r="I169" i="39"/>
  <c r="I209" i="39"/>
  <c r="I436" i="39"/>
  <c r="I635" i="39"/>
  <c r="I655" i="39"/>
  <c r="I1697" i="39"/>
  <c r="I977" i="39"/>
  <c r="I58" i="39"/>
  <c r="I70" i="39"/>
  <c r="I249" i="39"/>
  <c r="I257" i="39"/>
  <c r="I265" i="39"/>
  <c r="I273" i="39"/>
  <c r="I285" i="39"/>
  <c r="I297" i="39"/>
  <c r="I305" i="39"/>
  <c r="I345" i="39"/>
  <c r="I357" i="39"/>
  <c r="I369" i="39"/>
  <c r="I381" i="39"/>
  <c r="I393" i="39"/>
  <c r="I401" i="39"/>
  <c r="I413" i="39"/>
  <c r="I425" i="39"/>
  <c r="I460" i="39"/>
  <c r="I468" i="39"/>
  <c r="I492" i="39"/>
  <c r="I500" i="39"/>
  <c r="I572" i="39"/>
  <c r="I36" i="39"/>
  <c r="I44" i="39"/>
  <c r="I430" i="39"/>
  <c r="I434" i="39"/>
  <c r="I438" i="39"/>
  <c r="I442" i="39"/>
  <c r="I446" i="39"/>
  <c r="I450" i="39"/>
  <c r="I585" i="39"/>
  <c r="I593" i="39"/>
  <c r="I601" i="39"/>
  <c r="I609" i="39"/>
  <c r="I617" i="39"/>
  <c r="I625" i="39"/>
  <c r="I843" i="39"/>
  <c r="I847" i="39"/>
  <c r="I855" i="39"/>
  <c r="I863" i="39"/>
  <c r="I867" i="39"/>
  <c r="I875" i="39"/>
  <c r="I883" i="39"/>
  <c r="I891" i="39"/>
  <c r="I895" i="39"/>
  <c r="I899" i="39"/>
  <c r="I903" i="39"/>
  <c r="I907" i="39"/>
  <c r="I911" i="39"/>
  <c r="I915" i="39"/>
  <c r="I919" i="39"/>
  <c r="I923" i="39"/>
  <c r="I927" i="39"/>
  <c r="I931" i="39"/>
  <c r="I935" i="39"/>
  <c r="I939" i="39"/>
  <c r="I943" i="39"/>
  <c r="I947" i="39"/>
  <c r="I951" i="39"/>
  <c r="I959" i="39"/>
  <c r="I967" i="39"/>
  <c r="I975" i="39"/>
  <c r="I983" i="39"/>
  <c r="I991" i="39"/>
  <c r="I999" i="39"/>
  <c r="I1007" i="39"/>
  <c r="I1015" i="39"/>
  <c r="I1023" i="39"/>
  <c r="I1031" i="39"/>
  <c r="I1039" i="39"/>
  <c r="I1047" i="39"/>
  <c r="I1142" i="39"/>
  <c r="I1150" i="39"/>
  <c r="I1170" i="39"/>
  <c r="I1178" i="39"/>
  <c r="I1186" i="39"/>
  <c r="I1218" i="39"/>
  <c r="I1242" i="39"/>
  <c r="I1258" i="39"/>
  <c r="I1266" i="39"/>
  <c r="I1679" i="39"/>
  <c r="I1687" i="39"/>
  <c r="I1703" i="39"/>
  <c r="I1711" i="39"/>
  <c r="I1727" i="39"/>
  <c r="I1729" i="39"/>
  <c r="I1707" i="39"/>
  <c r="I1209" i="39"/>
  <c r="I89" i="39"/>
  <c r="I252" i="39"/>
  <c r="I260" i="39"/>
  <c r="I272" i="39"/>
  <c r="I372" i="39"/>
  <c r="I380" i="39"/>
  <c r="I396" i="39"/>
  <c r="I30" i="39"/>
  <c r="I46" i="39"/>
  <c r="I428" i="39"/>
  <c r="I603" i="39"/>
  <c r="I694" i="39"/>
  <c r="I969" i="39"/>
  <c r="I60" i="39"/>
  <c r="I68" i="39"/>
  <c r="I76" i="39"/>
  <c r="I84" i="39"/>
  <c r="I88" i="39"/>
  <c r="I96" i="39"/>
  <c r="I108" i="39"/>
  <c r="I335" i="39"/>
  <c r="I343" i="39"/>
  <c r="I363" i="39"/>
  <c r="I375" i="39"/>
  <c r="I383" i="39"/>
  <c r="I391" i="39"/>
  <c r="I395" i="39"/>
  <c r="I423" i="39"/>
  <c r="I454" i="39"/>
  <c r="I462" i="39"/>
  <c r="I470" i="39"/>
  <c r="I478" i="39"/>
  <c r="I486" i="39"/>
  <c r="I502" i="39"/>
  <c r="I510" i="39"/>
  <c r="I518" i="39"/>
  <c r="I526" i="39"/>
  <c r="I534" i="39"/>
  <c r="I542" i="39"/>
  <c r="I550" i="39"/>
  <c r="I558" i="39"/>
  <c r="I566" i="39"/>
  <c r="I665" i="39"/>
  <c r="I681" i="39"/>
  <c r="I689" i="39"/>
  <c r="I1055" i="39"/>
  <c r="I1059" i="39"/>
  <c r="I1063" i="39"/>
  <c r="I1071" i="39"/>
  <c r="I1075" i="39"/>
  <c r="I1079" i="39"/>
  <c r="I1083" i="39"/>
  <c r="I1087" i="39"/>
  <c r="I1091" i="39"/>
  <c r="I1095" i="39"/>
  <c r="I1099" i="39"/>
  <c r="I1103" i="39"/>
  <c r="I1107" i="39"/>
  <c r="I1115" i="39"/>
  <c r="I1751" i="39"/>
  <c r="I1759" i="39"/>
  <c r="I1767" i="39"/>
  <c r="I1775" i="39"/>
  <c r="I1783" i="39"/>
  <c r="I1791" i="39"/>
  <c r="I1911" i="39"/>
  <c r="I1919" i="39"/>
  <c r="I1747" i="39"/>
  <c r="I1705" i="39"/>
  <c r="I1683" i="39"/>
  <c r="I1641" i="39"/>
  <c r="I1257" i="39"/>
  <c r="I874" i="39"/>
  <c r="I355" i="39"/>
  <c r="I81" i="39"/>
  <c r="I97" i="39"/>
  <c r="I364" i="39"/>
  <c r="I404" i="39"/>
  <c r="I420" i="39"/>
  <c r="I459" i="39"/>
  <c r="I467" i="39"/>
  <c r="I483" i="39"/>
  <c r="I499" i="39"/>
  <c r="I662" i="39"/>
  <c r="I678" i="39"/>
  <c r="I1657" i="39"/>
  <c r="I26" i="39"/>
  <c r="I42" i="39"/>
  <c r="I113" i="39"/>
  <c r="I129" i="39"/>
  <c r="I145" i="39"/>
  <c r="I161" i="39"/>
  <c r="I177" i="39"/>
  <c r="I193" i="39"/>
  <c r="I225" i="39"/>
  <c r="I241" i="39"/>
  <c r="I587" i="39"/>
  <c r="I631" i="39"/>
  <c r="I651" i="39"/>
  <c r="I714" i="39"/>
  <c r="I841" i="39"/>
  <c r="I857" i="39"/>
  <c r="I873" i="39"/>
  <c r="I52" i="39"/>
  <c r="I72" i="39"/>
  <c r="I80" i="39"/>
  <c r="I100" i="39"/>
  <c r="I104" i="39"/>
  <c r="I319" i="39"/>
  <c r="I323" i="39"/>
  <c r="I331" i="39"/>
  <c r="I339" i="39"/>
  <c r="I347" i="39"/>
  <c r="I351" i="39"/>
  <c r="I359" i="39"/>
  <c r="I367" i="39"/>
  <c r="I371" i="39"/>
  <c r="I379" i="39"/>
  <c r="I387" i="39"/>
  <c r="I403" i="39"/>
  <c r="I411" i="39"/>
  <c r="I458" i="39"/>
  <c r="I466" i="39"/>
  <c r="I474" i="39"/>
  <c r="I482" i="39"/>
  <c r="I490" i="39"/>
  <c r="I498" i="39"/>
  <c r="I506" i="39"/>
  <c r="I514" i="39"/>
  <c r="I522" i="39"/>
  <c r="I530" i="39"/>
  <c r="I538" i="39"/>
  <c r="I546" i="39"/>
  <c r="I554" i="39"/>
  <c r="I562" i="39"/>
  <c r="I570" i="39"/>
  <c r="I13" i="39"/>
  <c r="I17" i="39"/>
  <c r="I25" i="39"/>
  <c r="I33" i="39"/>
  <c r="I41" i="39"/>
  <c r="I49" i="39"/>
  <c r="I112" i="39"/>
  <c r="I116" i="39"/>
  <c r="I120" i="39"/>
  <c r="I124" i="39"/>
  <c r="I128" i="39"/>
  <c r="I136" i="39"/>
  <c r="I140" i="39"/>
  <c r="I144" i="39"/>
  <c r="I148" i="39"/>
  <c r="I152" i="39"/>
  <c r="I156" i="39"/>
  <c r="I160" i="39"/>
  <c r="I164" i="39"/>
  <c r="I168" i="39"/>
  <c r="I180" i="39"/>
  <c r="I184" i="39"/>
  <c r="I188" i="39"/>
  <c r="I192" i="39"/>
  <c r="I228" i="39"/>
  <c r="I232" i="39"/>
  <c r="I236" i="39"/>
  <c r="I240" i="39"/>
  <c r="I244" i="39"/>
  <c r="I427" i="39"/>
  <c r="I435" i="39"/>
  <c r="I443" i="39"/>
  <c r="I451" i="39"/>
  <c r="I586" i="39"/>
  <c r="I594" i="39"/>
  <c r="I602" i="39"/>
  <c r="I610" i="39"/>
  <c r="I618" i="39"/>
  <c r="I622" i="39"/>
  <c r="I630" i="39"/>
  <c r="I634" i="39"/>
  <c r="I638" i="39"/>
  <c r="I646" i="39"/>
  <c r="I654" i="39"/>
  <c r="I713" i="39"/>
  <c r="I1123" i="39"/>
  <c r="I1127" i="39"/>
  <c r="I1131" i="39"/>
  <c r="I1135" i="39"/>
  <c r="I1143" i="39"/>
  <c r="I1151" i="39"/>
  <c r="I1163" i="39"/>
  <c r="I1167" i="39"/>
  <c r="I1171" i="39"/>
  <c r="I1175" i="39"/>
  <c r="I1179" i="39"/>
  <c r="I1183" i="39"/>
  <c r="I1187" i="39"/>
  <c r="I1195" i="39"/>
  <c r="I1199" i="39"/>
  <c r="I1203" i="39"/>
  <c r="I1207" i="39"/>
  <c r="I1211" i="39"/>
  <c r="I1219" i="39"/>
  <c r="I1223" i="39"/>
  <c r="I1227" i="39"/>
  <c r="I1231" i="39"/>
  <c r="I1235" i="39"/>
  <c r="I1239" i="39"/>
  <c r="I1243" i="39"/>
  <c r="I1247" i="39"/>
  <c r="I1251" i="39"/>
  <c r="I1255" i="39"/>
  <c r="I1259" i="39"/>
  <c r="I1263" i="39"/>
  <c r="I1267" i="39"/>
  <c r="I1915" i="39"/>
  <c r="I1787" i="39"/>
  <c r="I1593" i="39"/>
  <c r="I1250" i="39"/>
  <c r="I705" i="39"/>
  <c r="I1738" i="39"/>
  <c r="I1879" i="39"/>
  <c r="I1871" i="39"/>
  <c r="I1847" i="39"/>
  <c r="I1839" i="39"/>
  <c r="I1831" i="39"/>
  <c r="I1823" i="39"/>
  <c r="I1815" i="39"/>
  <c r="I1807" i="39"/>
  <c r="I1799" i="39"/>
  <c r="I1917" i="39"/>
  <c r="I1909" i="39"/>
  <c r="E11" i="39"/>
  <c r="H579" i="39"/>
  <c r="H1519" i="39"/>
  <c r="H1343" i="39"/>
  <c r="C30" i="41"/>
  <c r="C183" i="41"/>
  <c r="C192" i="41"/>
  <c r="C208" i="41"/>
  <c r="C119" i="41"/>
  <c r="C77" i="41"/>
  <c r="C81" i="41"/>
  <c r="C176" i="41"/>
  <c r="B186" i="41"/>
  <c r="C89" i="41"/>
  <c r="C112" i="41"/>
  <c r="C132" i="41"/>
  <c r="C160" i="41"/>
  <c r="C200" i="41"/>
  <c r="C215" i="41"/>
  <c r="B10" i="41" l="1"/>
  <c r="H11" i="45"/>
  <c r="I11" i="45"/>
  <c r="H11" i="44"/>
  <c r="I11" i="44"/>
  <c r="C18" i="33" s="1"/>
  <c r="I11" i="43"/>
  <c r="I92" i="42"/>
  <c r="H11" i="39"/>
  <c r="G272" i="40" l="1"/>
  <c r="G273" i="40"/>
  <c r="G274" i="40"/>
  <c r="G275" i="40"/>
  <c r="G276" i="40"/>
  <c r="G277" i="40"/>
  <c r="H277" i="40" s="1"/>
  <c r="I277" i="40" s="1"/>
  <c r="G278" i="40"/>
  <c r="G279" i="40"/>
  <c r="G280" i="40"/>
  <c r="G281" i="40"/>
  <c r="G282" i="40"/>
  <c r="G283" i="40"/>
  <c r="G284" i="40"/>
  <c r="G285" i="40"/>
  <c r="H285" i="40" s="1"/>
  <c r="I285" i="40" s="1"/>
  <c r="G286" i="40"/>
  <c r="G287" i="40"/>
  <c r="H287" i="40" s="1"/>
  <c r="I287" i="40" s="1"/>
  <c r="G288" i="40"/>
  <c r="G289" i="40"/>
  <c r="G290" i="40"/>
  <c r="G291" i="40"/>
  <c r="G292" i="40"/>
  <c r="G293" i="40"/>
  <c r="H293" i="40" s="1"/>
  <c r="I293" i="40" s="1"/>
  <c r="G294" i="40"/>
  <c r="G295" i="40"/>
  <c r="H295" i="40" s="1"/>
  <c r="I295" i="40" s="1"/>
  <c r="G296" i="40"/>
  <c r="H296" i="40" s="1"/>
  <c r="I296" i="40" s="1"/>
  <c r="G297" i="40"/>
  <c r="H297" i="40" s="1"/>
  <c r="I297" i="40" s="1"/>
  <c r="G298" i="40"/>
  <c r="G299" i="40"/>
  <c r="G300" i="40"/>
  <c r="G301" i="40"/>
  <c r="G302" i="40"/>
  <c r="G303" i="40"/>
  <c r="H303" i="40" s="1"/>
  <c r="I303" i="40" s="1"/>
  <c r="G304" i="40"/>
  <c r="G305" i="40"/>
  <c r="G306" i="40"/>
  <c r="G307" i="40"/>
  <c r="G271" i="40"/>
  <c r="G253" i="40"/>
  <c r="G254" i="40"/>
  <c r="G255" i="40"/>
  <c r="H255" i="40" s="1"/>
  <c r="I255" i="40" s="1"/>
  <c r="G256" i="40"/>
  <c r="G257" i="40"/>
  <c r="H257" i="40" s="1"/>
  <c r="I257" i="40" s="1"/>
  <c r="G258" i="40"/>
  <c r="H258" i="40" s="1"/>
  <c r="I258" i="40" s="1"/>
  <c r="G259" i="40"/>
  <c r="G260" i="40"/>
  <c r="G261" i="40"/>
  <c r="G262" i="40"/>
  <c r="G263" i="40"/>
  <c r="H263" i="40" s="1"/>
  <c r="I263" i="40" s="1"/>
  <c r="G264" i="40"/>
  <c r="G265" i="40"/>
  <c r="H265" i="40" s="1"/>
  <c r="I265" i="40" s="1"/>
  <c r="G266" i="40"/>
  <c r="H266" i="40" s="1"/>
  <c r="I266" i="40" s="1"/>
  <c r="G267" i="40"/>
  <c r="G268" i="40"/>
  <c r="G252" i="40"/>
  <c r="H252" i="40" s="1"/>
  <c r="G233" i="40"/>
  <c r="G234" i="40"/>
  <c r="G235" i="40"/>
  <c r="G236" i="40"/>
  <c r="G237" i="40"/>
  <c r="H237" i="40" s="1"/>
  <c r="I237" i="40" s="1"/>
  <c r="G238" i="40"/>
  <c r="H238" i="40" s="1"/>
  <c r="I238" i="40" s="1"/>
  <c r="G239" i="40"/>
  <c r="G240" i="40"/>
  <c r="H240" i="40" s="1"/>
  <c r="I240" i="40" s="1"/>
  <c r="G241" i="40"/>
  <c r="G242" i="40"/>
  <c r="G243" i="40"/>
  <c r="G244" i="40"/>
  <c r="H244" i="40" s="1"/>
  <c r="I244" i="40" s="1"/>
  <c r="G245" i="40"/>
  <c r="H245" i="40" s="1"/>
  <c r="I245" i="40" s="1"/>
  <c r="G246" i="40"/>
  <c r="H246" i="40" s="1"/>
  <c r="I246" i="40" s="1"/>
  <c r="G247" i="40"/>
  <c r="G248" i="40"/>
  <c r="H248" i="40" s="1"/>
  <c r="I248" i="40" s="1"/>
  <c r="G249" i="40"/>
  <c r="G232" i="40"/>
  <c r="G224" i="40"/>
  <c r="G225" i="40"/>
  <c r="H225" i="40" s="1"/>
  <c r="I225" i="40" s="1"/>
  <c r="G226" i="40"/>
  <c r="G227" i="40"/>
  <c r="G228" i="40"/>
  <c r="G229" i="40"/>
  <c r="G223" i="40"/>
  <c r="H223" i="40" s="1"/>
  <c r="I223" i="40" s="1"/>
  <c r="G144" i="40"/>
  <c r="H144" i="40" s="1"/>
  <c r="I144" i="40" s="1"/>
  <c r="G145" i="40"/>
  <c r="G146" i="40"/>
  <c r="G147" i="40"/>
  <c r="G148" i="40"/>
  <c r="G149" i="40"/>
  <c r="G150" i="40"/>
  <c r="G151" i="40"/>
  <c r="H151" i="40" s="1"/>
  <c r="I151" i="40" s="1"/>
  <c r="G152" i="40"/>
  <c r="H152" i="40" s="1"/>
  <c r="I152" i="40" s="1"/>
  <c r="G153" i="40"/>
  <c r="G154" i="40"/>
  <c r="H154" i="40" s="1"/>
  <c r="I154" i="40" s="1"/>
  <c r="G155" i="40"/>
  <c r="G156" i="40"/>
  <c r="G157" i="40"/>
  <c r="G158" i="40"/>
  <c r="G159" i="40"/>
  <c r="H159" i="40" s="1"/>
  <c r="I159" i="40" s="1"/>
  <c r="G160" i="40"/>
  <c r="H160" i="40" s="1"/>
  <c r="I160" i="40" s="1"/>
  <c r="G161" i="40"/>
  <c r="G162" i="40"/>
  <c r="G163" i="40"/>
  <c r="G164" i="40"/>
  <c r="G165" i="40"/>
  <c r="H165" i="40" s="1"/>
  <c r="I165" i="40" s="1"/>
  <c r="G166" i="40"/>
  <c r="G167" i="40"/>
  <c r="H167" i="40" s="1"/>
  <c r="I167" i="40" s="1"/>
  <c r="G168" i="40"/>
  <c r="H168" i="40" s="1"/>
  <c r="I168" i="40" s="1"/>
  <c r="G169" i="40"/>
  <c r="G170" i="40"/>
  <c r="G171" i="40"/>
  <c r="G172" i="40"/>
  <c r="G173" i="40"/>
  <c r="H173" i="40" s="1"/>
  <c r="I173" i="40" s="1"/>
  <c r="G174" i="40"/>
  <c r="G175" i="40"/>
  <c r="H175" i="40" s="1"/>
  <c r="I175" i="40" s="1"/>
  <c r="G176" i="40"/>
  <c r="H176" i="40" s="1"/>
  <c r="I176" i="40" s="1"/>
  <c r="G177" i="40"/>
  <c r="G178" i="40"/>
  <c r="H178" i="40" s="1"/>
  <c r="I178" i="40" s="1"/>
  <c r="G179" i="40"/>
  <c r="G180" i="40"/>
  <c r="G181" i="40"/>
  <c r="H181" i="40" s="1"/>
  <c r="I181" i="40" s="1"/>
  <c r="G182" i="40"/>
  <c r="G183" i="40"/>
  <c r="G184" i="40"/>
  <c r="G185" i="40"/>
  <c r="G186" i="40"/>
  <c r="G187" i="40"/>
  <c r="G188" i="40"/>
  <c r="G189" i="40"/>
  <c r="H189" i="40" s="1"/>
  <c r="I189" i="40" s="1"/>
  <c r="G190" i="40"/>
  <c r="G191" i="40"/>
  <c r="H191" i="40" s="1"/>
  <c r="I191" i="40" s="1"/>
  <c r="G192" i="40"/>
  <c r="H192" i="40" s="1"/>
  <c r="I192" i="40" s="1"/>
  <c r="G193" i="40"/>
  <c r="H193" i="40" s="1"/>
  <c r="I193" i="40" s="1"/>
  <c r="G194" i="40"/>
  <c r="H194" i="40" s="1"/>
  <c r="I194" i="40" s="1"/>
  <c r="G195" i="40"/>
  <c r="H195" i="40" s="1"/>
  <c r="I195" i="40" s="1"/>
  <c r="G196" i="40"/>
  <c r="G197" i="40"/>
  <c r="H197" i="40" s="1"/>
  <c r="I197" i="40" s="1"/>
  <c r="G198" i="40"/>
  <c r="G199" i="40"/>
  <c r="H199" i="40" s="1"/>
  <c r="I199" i="40" s="1"/>
  <c r="G200" i="40"/>
  <c r="H200" i="40" s="1"/>
  <c r="I200" i="40" s="1"/>
  <c r="G201" i="40"/>
  <c r="G202" i="40"/>
  <c r="H202" i="40" s="1"/>
  <c r="I202" i="40" s="1"/>
  <c r="G203" i="40"/>
  <c r="G204" i="40"/>
  <c r="G205" i="40"/>
  <c r="H205" i="40" s="1"/>
  <c r="I205" i="40" s="1"/>
  <c r="G206" i="40"/>
  <c r="G207" i="40"/>
  <c r="H207" i="40" s="1"/>
  <c r="I207" i="40" s="1"/>
  <c r="G208" i="40"/>
  <c r="H208" i="40" s="1"/>
  <c r="I208" i="40" s="1"/>
  <c r="G209" i="40"/>
  <c r="G210" i="40"/>
  <c r="H210" i="40" s="1"/>
  <c r="I210" i="40" s="1"/>
  <c r="G211" i="40"/>
  <c r="G212" i="40"/>
  <c r="G213" i="40"/>
  <c r="H213" i="40" s="1"/>
  <c r="I213" i="40" s="1"/>
  <c r="G214" i="40"/>
  <c r="H214" i="40" s="1"/>
  <c r="I214" i="40" s="1"/>
  <c r="G215" i="40"/>
  <c r="G216" i="40"/>
  <c r="H216" i="40" s="1"/>
  <c r="I216" i="40" s="1"/>
  <c r="G217" i="40"/>
  <c r="G218" i="40"/>
  <c r="G219" i="40"/>
  <c r="G220" i="40"/>
  <c r="G143" i="40"/>
  <c r="G132" i="40"/>
  <c r="G133" i="40"/>
  <c r="H133" i="40" s="1"/>
  <c r="I133" i="40" s="1"/>
  <c r="G134" i="40"/>
  <c r="G135" i="40"/>
  <c r="G136" i="40"/>
  <c r="G137" i="40"/>
  <c r="H137" i="40" s="1"/>
  <c r="G138" i="40"/>
  <c r="G139" i="40"/>
  <c r="G140" i="40"/>
  <c r="G131" i="40"/>
  <c r="G127" i="40"/>
  <c r="H127" i="40" s="1"/>
  <c r="I127" i="40" s="1"/>
  <c r="G128" i="40"/>
  <c r="G129" i="40"/>
  <c r="G126" i="40"/>
  <c r="G15" i="40"/>
  <c r="G16" i="40"/>
  <c r="G17" i="40"/>
  <c r="G18" i="40"/>
  <c r="H18" i="40" s="1"/>
  <c r="I18" i="40" s="1"/>
  <c r="G19" i="40"/>
  <c r="H19" i="40" s="1"/>
  <c r="I19" i="40" s="1"/>
  <c r="G20" i="40"/>
  <c r="G21" i="40"/>
  <c r="G22" i="40"/>
  <c r="H22" i="40" s="1"/>
  <c r="I22" i="40" s="1"/>
  <c r="G23" i="40"/>
  <c r="G24" i="40"/>
  <c r="G25" i="40"/>
  <c r="G26" i="40"/>
  <c r="H26" i="40" s="1"/>
  <c r="I26" i="40" s="1"/>
  <c r="G27" i="40"/>
  <c r="H27" i="40" s="1"/>
  <c r="I27" i="40" s="1"/>
  <c r="G28" i="40"/>
  <c r="G29" i="40"/>
  <c r="G30" i="40"/>
  <c r="H30" i="40" s="1"/>
  <c r="I30" i="40" s="1"/>
  <c r="G31" i="40"/>
  <c r="G32" i="40"/>
  <c r="G33" i="40"/>
  <c r="G34" i="40"/>
  <c r="H34" i="40" s="1"/>
  <c r="I34" i="40" s="1"/>
  <c r="G35" i="40"/>
  <c r="H35" i="40" s="1"/>
  <c r="I35" i="40" s="1"/>
  <c r="G36" i="40"/>
  <c r="G37" i="40"/>
  <c r="G38" i="40"/>
  <c r="H38" i="40" s="1"/>
  <c r="I38" i="40" s="1"/>
  <c r="G39" i="40"/>
  <c r="G40" i="40"/>
  <c r="G41" i="40"/>
  <c r="G42" i="40"/>
  <c r="G43" i="40"/>
  <c r="G44" i="40"/>
  <c r="G45" i="40"/>
  <c r="H45" i="40" s="1"/>
  <c r="I45" i="40" s="1"/>
  <c r="G46" i="40"/>
  <c r="H46" i="40" s="1"/>
  <c r="I46" i="40" s="1"/>
  <c r="G47" i="40"/>
  <c r="G48" i="40"/>
  <c r="G49" i="40"/>
  <c r="G50" i="40"/>
  <c r="G51" i="40"/>
  <c r="H51" i="40" s="1"/>
  <c r="I51" i="40" s="1"/>
  <c r="G52" i="40"/>
  <c r="G53" i="40"/>
  <c r="H53" i="40" s="1"/>
  <c r="I53" i="40" s="1"/>
  <c r="G54" i="40"/>
  <c r="H54" i="40" s="1"/>
  <c r="I54" i="40" s="1"/>
  <c r="G55" i="40"/>
  <c r="G56" i="40"/>
  <c r="G57" i="40"/>
  <c r="G58" i="40"/>
  <c r="G59" i="40"/>
  <c r="H59" i="40" s="1"/>
  <c r="I59" i="40" s="1"/>
  <c r="G60" i="40"/>
  <c r="G61" i="40"/>
  <c r="G62" i="40"/>
  <c r="H62" i="40" s="1"/>
  <c r="I62" i="40" s="1"/>
  <c r="G63" i="40"/>
  <c r="G64" i="40"/>
  <c r="G65" i="40"/>
  <c r="G66" i="40"/>
  <c r="G67" i="40"/>
  <c r="H67" i="40" s="1"/>
  <c r="I67" i="40" s="1"/>
  <c r="G68" i="40"/>
  <c r="G69" i="40"/>
  <c r="G70" i="40"/>
  <c r="H70" i="40" s="1"/>
  <c r="I70" i="40" s="1"/>
  <c r="G71" i="40"/>
  <c r="G72" i="40"/>
  <c r="G73" i="40"/>
  <c r="G74" i="40"/>
  <c r="G75" i="40"/>
  <c r="H75" i="40" s="1"/>
  <c r="I75" i="40" s="1"/>
  <c r="G76" i="40"/>
  <c r="G77" i="40"/>
  <c r="H77" i="40" s="1"/>
  <c r="I77" i="40" s="1"/>
  <c r="G78" i="40"/>
  <c r="H78" i="40" s="1"/>
  <c r="I78" i="40" s="1"/>
  <c r="G79" i="40"/>
  <c r="G80" i="40"/>
  <c r="G81" i="40"/>
  <c r="G82" i="40"/>
  <c r="G83" i="40"/>
  <c r="H83" i="40" s="1"/>
  <c r="I83" i="40" s="1"/>
  <c r="G84" i="40"/>
  <c r="G85" i="40"/>
  <c r="G86" i="40"/>
  <c r="H86" i="40" s="1"/>
  <c r="I86" i="40" s="1"/>
  <c r="G87" i="40"/>
  <c r="G88" i="40"/>
  <c r="G89" i="40"/>
  <c r="G90" i="40"/>
  <c r="G91" i="40"/>
  <c r="H91" i="40" s="1"/>
  <c r="I91" i="40" s="1"/>
  <c r="G92" i="40"/>
  <c r="G93" i="40"/>
  <c r="G94" i="40"/>
  <c r="H94" i="40" s="1"/>
  <c r="I94" i="40" s="1"/>
  <c r="G95" i="40"/>
  <c r="G96" i="40"/>
  <c r="G97" i="40"/>
  <c r="G98" i="40"/>
  <c r="H98" i="40" s="1"/>
  <c r="I98" i="40" s="1"/>
  <c r="G99" i="40"/>
  <c r="H99" i="40" s="1"/>
  <c r="I99" i="40" s="1"/>
  <c r="G100" i="40"/>
  <c r="G101" i="40"/>
  <c r="G102" i="40"/>
  <c r="H102" i="40" s="1"/>
  <c r="I102" i="40" s="1"/>
  <c r="G103" i="40"/>
  <c r="G104" i="40"/>
  <c r="G105" i="40"/>
  <c r="G106" i="40"/>
  <c r="H106" i="40" s="1"/>
  <c r="I106" i="40" s="1"/>
  <c r="G107" i="40"/>
  <c r="G108" i="40"/>
  <c r="G109" i="40"/>
  <c r="G110" i="40"/>
  <c r="H110" i="40" s="1"/>
  <c r="I110" i="40" s="1"/>
  <c r="G111" i="40"/>
  <c r="G112" i="40"/>
  <c r="G113" i="40"/>
  <c r="G114" i="40"/>
  <c r="H114" i="40" s="1"/>
  <c r="I114" i="40" s="1"/>
  <c r="G115" i="40"/>
  <c r="G116" i="40"/>
  <c r="G117" i="40"/>
  <c r="G118" i="40"/>
  <c r="H118" i="40" s="1"/>
  <c r="I118" i="40" s="1"/>
  <c r="G119" i="40"/>
  <c r="G120" i="40"/>
  <c r="G121" i="40"/>
  <c r="G122" i="40"/>
  <c r="G123" i="40"/>
  <c r="G14" i="40"/>
  <c r="C307" i="40"/>
  <c r="H306" i="40"/>
  <c r="I306" i="40" s="1"/>
  <c r="C306" i="40"/>
  <c r="C305" i="40"/>
  <c r="C304" i="40"/>
  <c r="C303" i="40"/>
  <c r="E302" i="40"/>
  <c r="D302" i="40"/>
  <c r="B302" i="40"/>
  <c r="H301" i="40"/>
  <c r="I301" i="40" s="1"/>
  <c r="C301" i="40"/>
  <c r="H300" i="40"/>
  <c r="I300" i="40" s="1"/>
  <c r="C300" i="40"/>
  <c r="C299" i="40"/>
  <c r="H298" i="40"/>
  <c r="I298" i="40" s="1"/>
  <c r="C298" i="40"/>
  <c r="C297" i="40"/>
  <c r="C296" i="40"/>
  <c r="C295" i="40"/>
  <c r="H294" i="40"/>
  <c r="I294" i="40" s="1"/>
  <c r="C294" i="40"/>
  <c r="C293" i="40"/>
  <c r="H292" i="40"/>
  <c r="I292" i="40" s="1"/>
  <c r="C292" i="40"/>
  <c r="H291" i="40"/>
  <c r="I291" i="40" s="1"/>
  <c r="C291" i="40"/>
  <c r="H290" i="40"/>
  <c r="I290" i="40" s="1"/>
  <c r="C290" i="40"/>
  <c r="C289" i="40"/>
  <c r="H288" i="40"/>
  <c r="I288" i="40" s="1"/>
  <c r="C288" i="40"/>
  <c r="C287" i="40"/>
  <c r="H286" i="40"/>
  <c r="I286" i="40" s="1"/>
  <c r="C286" i="40"/>
  <c r="C285" i="40"/>
  <c r="H284" i="40"/>
  <c r="I284" i="40" s="1"/>
  <c r="C284" i="40"/>
  <c r="C283" i="40"/>
  <c r="H282" i="40"/>
  <c r="I282" i="40" s="1"/>
  <c r="C282" i="40"/>
  <c r="C281" i="40"/>
  <c r="C280" i="40"/>
  <c r="C279" i="40"/>
  <c r="H278" i="40"/>
  <c r="I278" i="40" s="1"/>
  <c r="C278" i="40"/>
  <c r="C277" i="40"/>
  <c r="H276" i="40"/>
  <c r="I276" i="40" s="1"/>
  <c r="C276" i="40"/>
  <c r="C275" i="40"/>
  <c r="H274" i="40"/>
  <c r="C274" i="40"/>
  <c r="E273" i="40"/>
  <c r="D273" i="40"/>
  <c r="B273" i="40"/>
  <c r="C272" i="40"/>
  <c r="H271" i="40"/>
  <c r="C271" i="40"/>
  <c r="E270" i="40"/>
  <c r="D270" i="40"/>
  <c r="B270" i="40"/>
  <c r="C268" i="40"/>
  <c r="C267" i="40"/>
  <c r="C266" i="40"/>
  <c r="C265" i="40"/>
  <c r="H264" i="40"/>
  <c r="I264" i="40" s="1"/>
  <c r="C264" i="40"/>
  <c r="C263" i="40"/>
  <c r="C262" i="40"/>
  <c r="C261" i="40"/>
  <c r="C260" i="40"/>
  <c r="H259" i="40"/>
  <c r="I259" i="40" s="1"/>
  <c r="C259" i="40"/>
  <c r="C258" i="40"/>
  <c r="C257" i="40"/>
  <c r="H256" i="40"/>
  <c r="I256" i="40" s="1"/>
  <c r="C256" i="40"/>
  <c r="C255" i="40"/>
  <c r="C254" i="40"/>
  <c r="E253" i="40"/>
  <c r="D253" i="40"/>
  <c r="B253" i="40"/>
  <c r="C252" i="40"/>
  <c r="C251" i="40" s="1"/>
  <c r="E251" i="40"/>
  <c r="D251" i="40"/>
  <c r="B251" i="40"/>
  <c r="H249" i="40"/>
  <c r="I249" i="40" s="1"/>
  <c r="C249" i="40"/>
  <c r="C248" i="40"/>
  <c r="H247" i="40"/>
  <c r="I247" i="40" s="1"/>
  <c r="C247" i="40"/>
  <c r="C246" i="40"/>
  <c r="C245" i="40"/>
  <c r="C244" i="40"/>
  <c r="E243" i="40"/>
  <c r="D243" i="40"/>
  <c r="B243" i="40"/>
  <c r="C242" i="40"/>
  <c r="H241" i="40"/>
  <c r="I241" i="40" s="1"/>
  <c r="C241" i="40"/>
  <c r="C240" i="40"/>
  <c r="H239" i="40"/>
  <c r="I239" i="40" s="1"/>
  <c r="C239" i="40"/>
  <c r="C238" i="40"/>
  <c r="C237" i="40"/>
  <c r="C236" i="40"/>
  <c r="C235" i="40"/>
  <c r="E234" i="40"/>
  <c r="D234" i="40"/>
  <c r="B234" i="40"/>
  <c r="H233" i="40"/>
  <c r="I233" i="40" s="1"/>
  <c r="C233" i="40"/>
  <c r="C232" i="40"/>
  <c r="E231" i="40"/>
  <c r="D231" i="40"/>
  <c r="B231" i="40"/>
  <c r="C229" i="40"/>
  <c r="C228" i="40"/>
  <c r="E227" i="40"/>
  <c r="D227" i="40"/>
  <c r="B227" i="40"/>
  <c r="H226" i="40"/>
  <c r="I226" i="40" s="1"/>
  <c r="C226" i="40"/>
  <c r="C225" i="40"/>
  <c r="H224" i="40"/>
  <c r="I224" i="40" s="1"/>
  <c r="C224" i="40"/>
  <c r="C223" i="40"/>
  <c r="E222" i="40"/>
  <c r="D222" i="40"/>
  <c r="B222" i="40"/>
  <c r="C220" i="40"/>
  <c r="C219" i="40"/>
  <c r="C218" i="40"/>
  <c r="C217" i="40"/>
  <c r="C216" i="40"/>
  <c r="C215" i="40"/>
  <c r="C214" i="40"/>
  <c r="C213" i="40"/>
  <c r="C212" i="40"/>
  <c r="C211" i="40"/>
  <c r="C210" i="40"/>
  <c r="C209" i="40"/>
  <c r="C208" i="40"/>
  <c r="C207" i="40"/>
  <c r="H206" i="40"/>
  <c r="I206" i="40" s="1"/>
  <c r="C206" i="40"/>
  <c r="C205" i="40"/>
  <c r="C204" i="40"/>
  <c r="H203" i="40"/>
  <c r="I203" i="40" s="1"/>
  <c r="C203" i="40"/>
  <c r="C202" i="40"/>
  <c r="C201" i="40"/>
  <c r="C200" i="40"/>
  <c r="C199" i="40"/>
  <c r="H198" i="40"/>
  <c r="I198" i="40" s="1"/>
  <c r="C198" i="40"/>
  <c r="C197" i="40"/>
  <c r="C196" i="40"/>
  <c r="C195" i="40"/>
  <c r="C194" i="40"/>
  <c r="C193" i="40"/>
  <c r="C192" i="40"/>
  <c r="C191" i="40"/>
  <c r="H190" i="40"/>
  <c r="I190" i="40" s="1"/>
  <c r="C190" i="40"/>
  <c r="C189" i="40"/>
  <c r="C188" i="40"/>
  <c r="H187" i="40"/>
  <c r="C187" i="40"/>
  <c r="E186" i="40"/>
  <c r="D186" i="40"/>
  <c r="B186" i="40"/>
  <c r="C185" i="40"/>
  <c r="H184" i="40"/>
  <c r="I184" i="40" s="1"/>
  <c r="C184" i="40"/>
  <c r="H183" i="40"/>
  <c r="I183" i="40" s="1"/>
  <c r="C183" i="40"/>
  <c r="H182" i="40"/>
  <c r="I182" i="40" s="1"/>
  <c r="C182" i="40"/>
  <c r="C181" i="40"/>
  <c r="C180" i="40"/>
  <c r="C179" i="40"/>
  <c r="C178" i="40"/>
  <c r="H177" i="40"/>
  <c r="I177" i="40" s="1"/>
  <c r="C177" i="40"/>
  <c r="C176" i="40"/>
  <c r="C175" i="40"/>
  <c r="H174" i="40"/>
  <c r="I174" i="40" s="1"/>
  <c r="C174" i="40"/>
  <c r="C173" i="40"/>
  <c r="C172" i="40"/>
  <c r="C171" i="40"/>
  <c r="C170" i="40"/>
  <c r="C169" i="40"/>
  <c r="C168" i="40"/>
  <c r="C167" i="40"/>
  <c r="H166" i="40"/>
  <c r="I166" i="40" s="1"/>
  <c r="C166" i="40"/>
  <c r="C165" i="40"/>
  <c r="H164" i="40"/>
  <c r="I164" i="40" s="1"/>
  <c r="C164" i="40"/>
  <c r="H163" i="40"/>
  <c r="I163" i="40" s="1"/>
  <c r="C163" i="40"/>
  <c r="C162" i="40"/>
  <c r="C161" i="40"/>
  <c r="C160" i="40"/>
  <c r="C159" i="40"/>
  <c r="H158" i="40"/>
  <c r="I158" i="40" s="1"/>
  <c r="C158" i="40"/>
  <c r="H157" i="40"/>
  <c r="I157" i="40" s="1"/>
  <c r="C157" i="40"/>
  <c r="C156" i="40"/>
  <c r="C155" i="40"/>
  <c r="C154" i="40"/>
  <c r="C153" i="40"/>
  <c r="C152" i="40"/>
  <c r="C151" i="40"/>
  <c r="H150" i="40"/>
  <c r="I150" i="40" s="1"/>
  <c r="C150" i="40"/>
  <c r="C149" i="40"/>
  <c r="C148" i="40"/>
  <c r="C147" i="40"/>
  <c r="C146" i="40"/>
  <c r="E145" i="40"/>
  <c r="D145" i="40"/>
  <c r="B145" i="40"/>
  <c r="C144" i="40"/>
  <c r="C143" i="40"/>
  <c r="E142" i="40"/>
  <c r="D142" i="40"/>
  <c r="B142" i="40"/>
  <c r="H140" i="40"/>
  <c r="I140" i="40" s="1"/>
  <c r="C140" i="40"/>
  <c r="C139" i="40"/>
  <c r="H138" i="40"/>
  <c r="I138" i="40" s="1"/>
  <c r="C138" i="40"/>
  <c r="C137" i="40"/>
  <c r="E136" i="40"/>
  <c r="D136" i="40"/>
  <c r="B136" i="40"/>
  <c r="H135" i="40"/>
  <c r="I135" i="40" s="1"/>
  <c r="C135" i="40"/>
  <c r="C134" i="40"/>
  <c r="C133" i="40"/>
  <c r="H132" i="40"/>
  <c r="I132" i="40" s="1"/>
  <c r="C132" i="40"/>
  <c r="C131" i="40"/>
  <c r="E130" i="40"/>
  <c r="D130" i="40"/>
  <c r="B130" i="40"/>
  <c r="H129" i="40"/>
  <c r="I129" i="40" s="1"/>
  <c r="C129" i="40"/>
  <c r="H128" i="40"/>
  <c r="I128" i="40" s="1"/>
  <c r="C128" i="40"/>
  <c r="C127" i="40"/>
  <c r="H126" i="40"/>
  <c r="C126" i="40"/>
  <c r="E125" i="40"/>
  <c r="D125" i="40"/>
  <c r="B125" i="40"/>
  <c r="C123" i="40"/>
  <c r="C122" i="40"/>
  <c r="H121" i="40"/>
  <c r="I121" i="40" s="1"/>
  <c r="C121" i="40"/>
  <c r="H120" i="40"/>
  <c r="I120" i="40" s="1"/>
  <c r="C120" i="40"/>
  <c r="C119" i="40"/>
  <c r="C118" i="40"/>
  <c r="C117" i="40"/>
  <c r="C116" i="40"/>
  <c r="C115" i="40"/>
  <c r="C114" i="40"/>
  <c r="H113" i="40"/>
  <c r="I113" i="40" s="1"/>
  <c r="C113" i="40"/>
  <c r="H112" i="40"/>
  <c r="I112" i="40" s="1"/>
  <c r="C112" i="40"/>
  <c r="E111" i="40"/>
  <c r="D111" i="40"/>
  <c r="B111" i="40"/>
  <c r="C110" i="40"/>
  <c r="C109" i="40"/>
  <c r="C108" i="40"/>
  <c r="C107" i="40"/>
  <c r="C106" i="40"/>
  <c r="H105" i="40"/>
  <c r="I105" i="40" s="1"/>
  <c r="C105" i="40"/>
  <c r="H104" i="40"/>
  <c r="I104" i="40" s="1"/>
  <c r="C104" i="40"/>
  <c r="C103" i="40"/>
  <c r="C102" i="40"/>
  <c r="C101" i="40"/>
  <c r="C100" i="40"/>
  <c r="C99" i="40"/>
  <c r="C98" i="40"/>
  <c r="H97" i="40"/>
  <c r="I97" i="40" s="1"/>
  <c r="C97" i="40"/>
  <c r="H96" i="40"/>
  <c r="I96" i="40" s="1"/>
  <c r="C96" i="40"/>
  <c r="H95" i="40"/>
  <c r="I95" i="40" s="1"/>
  <c r="C95" i="40"/>
  <c r="C94" i="40"/>
  <c r="C93" i="40"/>
  <c r="C92" i="40"/>
  <c r="C91" i="40"/>
  <c r="H90" i="40"/>
  <c r="I90" i="40" s="1"/>
  <c r="C90" i="40"/>
  <c r="H89" i="40"/>
  <c r="I89" i="40" s="1"/>
  <c r="C89" i="40"/>
  <c r="H88" i="40"/>
  <c r="I88" i="40" s="1"/>
  <c r="C88" i="40"/>
  <c r="C87" i="40"/>
  <c r="C86" i="40"/>
  <c r="C85" i="40"/>
  <c r="C84" i="40"/>
  <c r="C83" i="40"/>
  <c r="C82" i="40"/>
  <c r="H81" i="40"/>
  <c r="I81" i="40" s="1"/>
  <c r="C81" i="40"/>
  <c r="H80" i="40"/>
  <c r="I80" i="40" s="1"/>
  <c r="C80" i="40"/>
  <c r="C79" i="40"/>
  <c r="C78" i="40"/>
  <c r="C77" i="40"/>
  <c r="C76" i="40"/>
  <c r="C75" i="40"/>
  <c r="C74" i="40"/>
  <c r="H73" i="40"/>
  <c r="I73" i="40" s="1"/>
  <c r="C73" i="40"/>
  <c r="H72" i="40"/>
  <c r="I72" i="40" s="1"/>
  <c r="C72" i="40"/>
  <c r="C71" i="40"/>
  <c r="C70" i="40"/>
  <c r="E69" i="40"/>
  <c r="D69" i="40"/>
  <c r="B69" i="40"/>
  <c r="C68" i="40"/>
  <c r="C67" i="40"/>
  <c r="C66" i="40"/>
  <c r="H65" i="40"/>
  <c r="I65" i="40" s="1"/>
  <c r="C65" i="40"/>
  <c r="H64" i="40"/>
  <c r="I64" i="40" s="1"/>
  <c r="C64" i="40"/>
  <c r="C63" i="40"/>
  <c r="C62" i="40"/>
  <c r="C61" i="40"/>
  <c r="C60" i="40"/>
  <c r="C59" i="40"/>
  <c r="C58" i="40"/>
  <c r="H57" i="40"/>
  <c r="I57" i="40" s="1"/>
  <c r="C57" i="40"/>
  <c r="H56" i="40"/>
  <c r="I56" i="40" s="1"/>
  <c r="C56" i="40"/>
  <c r="C55" i="40"/>
  <c r="C54" i="40"/>
  <c r="C53" i="40"/>
  <c r="C52" i="40"/>
  <c r="C51" i="40"/>
  <c r="C50" i="40"/>
  <c r="H49" i="40"/>
  <c r="I49" i="40" s="1"/>
  <c r="C49" i="40"/>
  <c r="H48" i="40"/>
  <c r="I48" i="40" s="1"/>
  <c r="C48" i="40"/>
  <c r="C47" i="40"/>
  <c r="C46" i="40"/>
  <c r="C45" i="40"/>
  <c r="C44" i="40"/>
  <c r="C43" i="40"/>
  <c r="C42" i="40"/>
  <c r="H41" i="40"/>
  <c r="I41" i="40" s="1"/>
  <c r="C41" i="40"/>
  <c r="H40" i="40"/>
  <c r="I40" i="40" s="1"/>
  <c r="C40" i="40"/>
  <c r="C39" i="40"/>
  <c r="C38" i="40"/>
  <c r="C37" i="40"/>
  <c r="C36" i="40"/>
  <c r="C35" i="40"/>
  <c r="C34" i="40"/>
  <c r="H33" i="40"/>
  <c r="I33" i="40" s="1"/>
  <c r="C33" i="40"/>
  <c r="H32" i="40"/>
  <c r="I32" i="40" s="1"/>
  <c r="C32" i="40"/>
  <c r="C31" i="40"/>
  <c r="C30" i="40"/>
  <c r="C29" i="40"/>
  <c r="H28" i="40"/>
  <c r="I28" i="40" s="1"/>
  <c r="C28" i="40"/>
  <c r="C27" i="40"/>
  <c r="C26" i="40"/>
  <c r="H25" i="40"/>
  <c r="I25" i="40" s="1"/>
  <c r="C25" i="40"/>
  <c r="H24" i="40"/>
  <c r="I24" i="40" s="1"/>
  <c r="C24" i="40"/>
  <c r="C23" i="40"/>
  <c r="C22" i="40"/>
  <c r="C21" i="40"/>
  <c r="C20" i="40"/>
  <c r="C19" i="40"/>
  <c r="C18" i="40"/>
  <c r="H17" i="40"/>
  <c r="I17" i="40" s="1"/>
  <c r="C17" i="40"/>
  <c r="H16" i="40"/>
  <c r="I16" i="40" s="1"/>
  <c r="C16" i="40"/>
  <c r="H15" i="40"/>
  <c r="I15" i="40" s="1"/>
  <c r="C15" i="40"/>
  <c r="H14" i="40"/>
  <c r="I14" i="40" s="1"/>
  <c r="C14" i="40"/>
  <c r="E13" i="40"/>
  <c r="B13" i="40"/>
  <c r="E12" i="33"/>
  <c r="G215" i="32"/>
  <c r="G216" i="32"/>
  <c r="G218" i="32"/>
  <c r="G219" i="32"/>
  <c r="G220" i="32"/>
  <c r="G221" i="32"/>
  <c r="G222" i="32"/>
  <c r="G223" i="32"/>
  <c r="G224" i="32"/>
  <c r="G225" i="32"/>
  <c r="G226" i="32"/>
  <c r="G227" i="32"/>
  <c r="G228" i="32"/>
  <c r="G229" i="32"/>
  <c r="G230" i="32"/>
  <c r="G231" i="32"/>
  <c r="G232" i="32"/>
  <c r="G233" i="32"/>
  <c r="G234" i="32"/>
  <c r="G235" i="32"/>
  <c r="G236" i="32"/>
  <c r="G237" i="32"/>
  <c r="G238" i="32"/>
  <c r="G239" i="32"/>
  <c r="G240" i="32"/>
  <c r="G241" i="32"/>
  <c r="G242" i="32"/>
  <c r="G243" i="32"/>
  <c r="G245" i="32"/>
  <c r="G246" i="32"/>
  <c r="G247" i="32"/>
  <c r="G248" i="32"/>
  <c r="G249" i="32"/>
  <c r="G214" i="32"/>
  <c r="E217" i="32"/>
  <c r="E244" i="32"/>
  <c r="G208" i="32"/>
  <c r="G209" i="32"/>
  <c r="G210" i="32"/>
  <c r="G211" i="32"/>
  <c r="G207" i="32"/>
  <c r="G180" i="32"/>
  <c r="G181" i="32"/>
  <c r="G184" i="32"/>
  <c r="G185" i="32"/>
  <c r="G186" i="32"/>
  <c r="G187" i="32"/>
  <c r="G188" i="32"/>
  <c r="G189" i="32"/>
  <c r="G191" i="32"/>
  <c r="G192" i="32"/>
  <c r="G193" i="32"/>
  <c r="G194" i="32"/>
  <c r="G195" i="32"/>
  <c r="G196" i="32"/>
  <c r="G197" i="32"/>
  <c r="G198" i="32"/>
  <c r="G199" i="32"/>
  <c r="G200" i="32"/>
  <c r="G201" i="32"/>
  <c r="G202" i="32"/>
  <c r="G203" i="32"/>
  <c r="G204" i="32"/>
  <c r="G179" i="32"/>
  <c r="G157" i="32"/>
  <c r="G159" i="32"/>
  <c r="G160" i="32"/>
  <c r="G161" i="32"/>
  <c r="G162" i="32"/>
  <c r="G163" i="32"/>
  <c r="G164" i="32"/>
  <c r="G165" i="32"/>
  <c r="G166" i="32"/>
  <c r="G167" i="32"/>
  <c r="G168" i="32"/>
  <c r="G170" i="32"/>
  <c r="G171" i="32"/>
  <c r="G172" i="32"/>
  <c r="G173" i="32"/>
  <c r="G174" i="32"/>
  <c r="G175" i="32"/>
  <c r="G176" i="32"/>
  <c r="G156" i="32"/>
  <c r="G150" i="32"/>
  <c r="G152" i="32"/>
  <c r="G153" i="32"/>
  <c r="G149" i="32"/>
  <c r="G119" i="32"/>
  <c r="G120" i="32"/>
  <c r="G121" i="32"/>
  <c r="G122" i="32"/>
  <c r="G123" i="32"/>
  <c r="G124" i="32"/>
  <c r="G125" i="32"/>
  <c r="G126" i="32"/>
  <c r="G127" i="32"/>
  <c r="G128" i="32"/>
  <c r="G129" i="32"/>
  <c r="G130" i="32"/>
  <c r="G131" i="32"/>
  <c r="G132" i="32"/>
  <c r="G133" i="32"/>
  <c r="G134" i="32"/>
  <c r="G136" i="32"/>
  <c r="G137" i="32"/>
  <c r="G138" i="32"/>
  <c r="G139" i="32"/>
  <c r="G140" i="32"/>
  <c r="G141" i="32"/>
  <c r="G142" i="32"/>
  <c r="G143" i="32"/>
  <c r="G144" i="32"/>
  <c r="G145" i="32"/>
  <c r="G146" i="32"/>
  <c r="G118" i="32"/>
  <c r="G110" i="32"/>
  <c r="G111" i="32"/>
  <c r="G113" i="32"/>
  <c r="G114" i="32"/>
  <c r="G115" i="32"/>
  <c r="G109" i="32"/>
  <c r="G15" i="32"/>
  <c r="G16" i="32"/>
  <c r="G17" i="32"/>
  <c r="G18" i="32"/>
  <c r="G19" i="32"/>
  <c r="G20" i="32"/>
  <c r="G21" i="32"/>
  <c r="G22" i="32"/>
  <c r="G23" i="32"/>
  <c r="G24" i="32"/>
  <c r="G25" i="32"/>
  <c r="G26" i="32"/>
  <c r="G27" i="32"/>
  <c r="G28" i="32"/>
  <c r="G29" i="32"/>
  <c r="G30" i="32"/>
  <c r="G31" i="32"/>
  <c r="G32" i="32"/>
  <c r="G33" i="32"/>
  <c r="G34" i="32"/>
  <c r="G35" i="32"/>
  <c r="G36" i="32"/>
  <c r="G37" i="32"/>
  <c r="G38" i="32"/>
  <c r="G39" i="32"/>
  <c r="G40" i="32"/>
  <c r="G41" i="32"/>
  <c r="G42" i="32"/>
  <c r="G43" i="32"/>
  <c r="G44" i="32"/>
  <c r="G45" i="32"/>
  <c r="G46" i="32"/>
  <c r="G47" i="32"/>
  <c r="G48" i="32"/>
  <c r="G49" i="32"/>
  <c r="G50" i="32"/>
  <c r="G51" i="32"/>
  <c r="G52" i="32"/>
  <c r="G53" i="32"/>
  <c r="G54" i="32"/>
  <c r="G55" i="32"/>
  <c r="G56" i="32"/>
  <c r="G58" i="32"/>
  <c r="G59" i="32"/>
  <c r="G60" i="32"/>
  <c r="G61" i="32"/>
  <c r="G62" i="32"/>
  <c r="G63" i="32"/>
  <c r="G64" i="32"/>
  <c r="G65" i="32"/>
  <c r="G66" i="32"/>
  <c r="G67" i="32"/>
  <c r="G68" i="32"/>
  <c r="G69" i="32"/>
  <c r="G70" i="32"/>
  <c r="G71" i="32"/>
  <c r="G72" i="32"/>
  <c r="G73" i="32"/>
  <c r="G74" i="32"/>
  <c r="G75" i="32"/>
  <c r="G76" i="32"/>
  <c r="G77" i="32"/>
  <c r="G78" i="32"/>
  <c r="G79" i="32"/>
  <c r="G80" i="32"/>
  <c r="G81" i="32"/>
  <c r="G82" i="32"/>
  <c r="G83" i="32"/>
  <c r="G84" i="32"/>
  <c r="G85" i="32"/>
  <c r="G86" i="32"/>
  <c r="G87" i="32"/>
  <c r="G88" i="32"/>
  <c r="G89" i="32"/>
  <c r="G90" i="32"/>
  <c r="G91" i="32"/>
  <c r="G92" i="32"/>
  <c r="G93" i="32"/>
  <c r="G94" i="32"/>
  <c r="G96" i="32"/>
  <c r="G97" i="32"/>
  <c r="G98" i="32"/>
  <c r="G99" i="32"/>
  <c r="G100" i="32"/>
  <c r="G101" i="32"/>
  <c r="G102" i="32"/>
  <c r="G103" i="32"/>
  <c r="G104" i="32"/>
  <c r="G105" i="32"/>
  <c r="G106" i="32"/>
  <c r="G14" i="32"/>
  <c r="D12" i="33"/>
  <c r="I11" i="19"/>
  <c r="G240" i="19"/>
  <c r="G241" i="19"/>
  <c r="G242" i="19"/>
  <c r="G243" i="19"/>
  <c r="G244" i="19"/>
  <c r="G245" i="19"/>
  <c r="G246" i="19"/>
  <c r="G247" i="19"/>
  <c r="G248" i="19"/>
  <c r="G250" i="19"/>
  <c r="G251" i="19"/>
  <c r="G252" i="19"/>
  <c r="G253" i="19"/>
  <c r="G254" i="19"/>
  <c r="G255" i="19"/>
  <c r="G256" i="19"/>
  <c r="G257" i="19"/>
  <c r="G258" i="19"/>
  <c r="G259" i="19"/>
  <c r="G260" i="19"/>
  <c r="G261" i="19"/>
  <c r="G262" i="19"/>
  <c r="G263" i="19"/>
  <c r="G264" i="19"/>
  <c r="G265" i="19"/>
  <c r="G266" i="19"/>
  <c r="G267" i="19"/>
  <c r="G268" i="19"/>
  <c r="G269" i="19"/>
  <c r="G270" i="19"/>
  <c r="G271" i="19"/>
  <c r="G272" i="19"/>
  <c r="G273" i="19"/>
  <c r="G275" i="19"/>
  <c r="G276" i="19"/>
  <c r="G277" i="19"/>
  <c r="G278" i="19"/>
  <c r="G239" i="19"/>
  <c r="G213" i="19"/>
  <c r="G214" i="19"/>
  <c r="G217" i="19"/>
  <c r="G219" i="19"/>
  <c r="G220" i="19"/>
  <c r="G221" i="19"/>
  <c r="G222" i="19"/>
  <c r="G223" i="19"/>
  <c r="G224" i="19"/>
  <c r="G225" i="19"/>
  <c r="G226" i="19"/>
  <c r="G227" i="19"/>
  <c r="G228" i="19"/>
  <c r="G229" i="19"/>
  <c r="G230" i="19"/>
  <c r="G231" i="19"/>
  <c r="G232" i="19"/>
  <c r="G233" i="19"/>
  <c r="G236" i="19"/>
  <c r="G212" i="19"/>
  <c r="G202" i="19"/>
  <c r="G185" i="19"/>
  <c r="G186" i="19"/>
  <c r="G188" i="19"/>
  <c r="G189" i="19"/>
  <c r="G190" i="19"/>
  <c r="G191" i="19"/>
  <c r="G192" i="19"/>
  <c r="G193" i="19"/>
  <c r="G194" i="19"/>
  <c r="G195" i="19"/>
  <c r="G196" i="19"/>
  <c r="G197" i="19"/>
  <c r="G198" i="19"/>
  <c r="G199" i="19"/>
  <c r="G200" i="19"/>
  <c r="G201" i="19"/>
  <c r="G203" i="19"/>
  <c r="G204" i="19"/>
  <c r="G205" i="19"/>
  <c r="G206" i="19"/>
  <c r="G207" i="19"/>
  <c r="G208" i="19"/>
  <c r="G209" i="19"/>
  <c r="G184" i="19"/>
  <c r="G174" i="19"/>
  <c r="G175" i="19"/>
  <c r="G176" i="19"/>
  <c r="G177" i="19"/>
  <c r="G178" i="19"/>
  <c r="G179" i="19"/>
  <c r="G181" i="19"/>
  <c r="G173" i="19"/>
  <c r="G149" i="19"/>
  <c r="G150" i="19"/>
  <c r="G151" i="19"/>
  <c r="G152" i="19"/>
  <c r="G153" i="19"/>
  <c r="G154" i="19"/>
  <c r="G155" i="19"/>
  <c r="G156" i="19"/>
  <c r="G157" i="19"/>
  <c r="G158" i="19"/>
  <c r="G159" i="19"/>
  <c r="G160" i="19"/>
  <c r="G161" i="19"/>
  <c r="G162" i="19"/>
  <c r="G163" i="19"/>
  <c r="G164" i="19"/>
  <c r="G165" i="19"/>
  <c r="G166" i="19"/>
  <c r="G167" i="19"/>
  <c r="G168" i="19"/>
  <c r="G169" i="19"/>
  <c r="G170" i="19"/>
  <c r="G148" i="19"/>
  <c r="G146" i="19"/>
  <c r="G130" i="19"/>
  <c r="G120" i="19"/>
  <c r="G121" i="19"/>
  <c r="G122" i="19"/>
  <c r="G123" i="19"/>
  <c r="G124" i="19"/>
  <c r="G125" i="19"/>
  <c r="G126" i="19"/>
  <c r="G127" i="19"/>
  <c r="G128" i="19"/>
  <c r="G129" i="19"/>
  <c r="G131" i="19"/>
  <c r="G132" i="19"/>
  <c r="G133" i="19"/>
  <c r="G134" i="19"/>
  <c r="G135" i="19"/>
  <c r="G136" i="19"/>
  <c r="G137" i="19"/>
  <c r="G138" i="19"/>
  <c r="G139" i="19"/>
  <c r="G140" i="19"/>
  <c r="G141" i="19"/>
  <c r="G142" i="19"/>
  <c r="G143" i="19"/>
  <c r="G144" i="19"/>
  <c r="G145" i="19"/>
  <c r="G119" i="19"/>
  <c r="G117" i="19"/>
  <c r="G116" i="19"/>
  <c r="G106" i="19"/>
  <c r="G107" i="19"/>
  <c r="G108" i="19"/>
  <c r="G109" i="19"/>
  <c r="G111" i="19"/>
  <c r="G113" i="19"/>
  <c r="G105"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77" i="19"/>
  <c r="G78" i="19"/>
  <c r="G79" i="19"/>
  <c r="G80" i="19"/>
  <c r="G81" i="19"/>
  <c r="G82" i="19"/>
  <c r="G83" i="19"/>
  <c r="G84" i="19"/>
  <c r="G85" i="19"/>
  <c r="G86" i="19"/>
  <c r="G87" i="19"/>
  <c r="G88" i="19"/>
  <c r="G90" i="19"/>
  <c r="G91" i="19"/>
  <c r="G92" i="19"/>
  <c r="G93" i="19"/>
  <c r="G94" i="19"/>
  <c r="G95" i="19"/>
  <c r="G96" i="19"/>
  <c r="G97" i="19"/>
  <c r="G98" i="19"/>
  <c r="G99" i="19"/>
  <c r="G100" i="19"/>
  <c r="G101" i="19"/>
  <c r="G102" i="19"/>
  <c r="G14" i="19"/>
  <c r="C12" i="33"/>
  <c r="G212" i="18"/>
  <c r="G213" i="18"/>
  <c r="G214" i="18"/>
  <c r="G215" i="18"/>
  <c r="G216" i="18"/>
  <c r="G217" i="18"/>
  <c r="G218" i="18"/>
  <c r="G219" i="18"/>
  <c r="G220" i="18"/>
  <c r="G221" i="18"/>
  <c r="G222" i="18"/>
  <c r="G223" i="18"/>
  <c r="G224" i="18"/>
  <c r="G225" i="18"/>
  <c r="G226" i="18"/>
  <c r="G227" i="18"/>
  <c r="G228" i="18"/>
  <c r="G229" i="18"/>
  <c r="G230" i="18"/>
  <c r="G231" i="18"/>
  <c r="G232" i="18"/>
  <c r="G233" i="18"/>
  <c r="G234" i="18"/>
  <c r="G235" i="18"/>
  <c r="G236" i="18"/>
  <c r="G237" i="18"/>
  <c r="G238" i="18"/>
  <c r="G239" i="18"/>
  <c r="G240" i="18"/>
  <c r="G241" i="18"/>
  <c r="G242" i="18"/>
  <c r="G243" i="18"/>
  <c r="G244" i="18"/>
  <c r="G245" i="18"/>
  <c r="G246" i="18"/>
  <c r="G247" i="18"/>
  <c r="G248" i="18"/>
  <c r="G249" i="18"/>
  <c r="G250" i="18"/>
  <c r="G251" i="18"/>
  <c r="G252" i="18"/>
  <c r="G253" i="18"/>
  <c r="G211" i="18"/>
  <c r="G204" i="18"/>
  <c r="G205" i="18"/>
  <c r="G206" i="18"/>
  <c r="G207" i="18"/>
  <c r="G208" i="18"/>
  <c r="G203" i="18"/>
  <c r="G187" i="18"/>
  <c r="G189" i="18"/>
  <c r="G190" i="18"/>
  <c r="G191" i="18"/>
  <c r="G192" i="18"/>
  <c r="G193" i="18"/>
  <c r="G194" i="18"/>
  <c r="G195" i="18"/>
  <c r="G196" i="18"/>
  <c r="G197" i="18"/>
  <c r="G198" i="18"/>
  <c r="G199" i="18"/>
  <c r="G200" i="18"/>
  <c r="G186" i="18"/>
  <c r="G162" i="18"/>
  <c r="G164" i="18"/>
  <c r="G165" i="18"/>
  <c r="G166" i="18"/>
  <c r="G167" i="18"/>
  <c r="G168" i="18"/>
  <c r="G169" i="18"/>
  <c r="G170" i="18"/>
  <c r="G171" i="18"/>
  <c r="G172" i="18"/>
  <c r="G173" i="18"/>
  <c r="G174" i="18"/>
  <c r="G175" i="18"/>
  <c r="G176" i="18"/>
  <c r="G178" i="18"/>
  <c r="G179" i="18"/>
  <c r="G180" i="18"/>
  <c r="G181" i="18"/>
  <c r="G182" i="18"/>
  <c r="G183" i="18"/>
  <c r="G161" i="18"/>
  <c r="G150" i="18"/>
  <c r="G151" i="18"/>
  <c r="G152" i="18"/>
  <c r="G153" i="18"/>
  <c r="G154" i="18"/>
  <c r="G156" i="18"/>
  <c r="G157" i="18"/>
  <c r="G158" i="18"/>
  <c r="G149" i="18"/>
  <c r="G123" i="18"/>
  <c r="G112" i="18"/>
  <c r="G113" i="18"/>
  <c r="G114" i="18"/>
  <c r="G115" i="18"/>
  <c r="G116" i="18"/>
  <c r="G117" i="18"/>
  <c r="G118" i="18"/>
  <c r="G119" i="18"/>
  <c r="G120" i="18"/>
  <c r="G121" i="18"/>
  <c r="G122" i="18"/>
  <c r="G124" i="18"/>
  <c r="G125" i="18"/>
  <c r="G126" i="18"/>
  <c r="G127" i="18"/>
  <c r="G129" i="18"/>
  <c r="G130" i="18"/>
  <c r="G131" i="18"/>
  <c r="G132" i="18"/>
  <c r="G133" i="18"/>
  <c r="G134" i="18"/>
  <c r="G135" i="18"/>
  <c r="G136" i="18"/>
  <c r="G137" i="18"/>
  <c r="G138" i="18"/>
  <c r="G139" i="18"/>
  <c r="G140" i="18"/>
  <c r="G141" i="18"/>
  <c r="G142" i="18"/>
  <c r="G143" i="18"/>
  <c r="G144" i="18"/>
  <c r="G145" i="18"/>
  <c r="G146" i="18"/>
  <c r="G111" i="18"/>
  <c r="G106" i="18"/>
  <c r="G107" i="18"/>
  <c r="G108" i="18"/>
  <c r="G105" i="18"/>
  <c r="G51" i="18"/>
  <c r="G52" i="18"/>
  <c r="G53" i="18"/>
  <c r="G54" i="18"/>
  <c r="G55" i="18"/>
  <c r="G56" i="18"/>
  <c r="G57" i="18"/>
  <c r="G58" i="18"/>
  <c r="G59" i="18"/>
  <c r="G60" i="18"/>
  <c r="G61" i="18"/>
  <c r="G62" i="18"/>
  <c r="G63" i="18"/>
  <c r="G64" i="18"/>
  <c r="G65" i="18"/>
  <c r="G66" i="18"/>
  <c r="G67" i="18"/>
  <c r="G68" i="18"/>
  <c r="G69" i="18"/>
  <c r="G70" i="18"/>
  <c r="G71" i="18"/>
  <c r="G72" i="18"/>
  <c r="G73" i="18"/>
  <c r="G74" i="18"/>
  <c r="G75" i="18"/>
  <c r="G76" i="18"/>
  <c r="G77" i="18"/>
  <c r="G78" i="18"/>
  <c r="G79" i="18"/>
  <c r="G80" i="18"/>
  <c r="G81" i="18"/>
  <c r="G82" i="18"/>
  <c r="G83" i="18"/>
  <c r="G84" i="18"/>
  <c r="G85" i="18"/>
  <c r="G86" i="18"/>
  <c r="G87" i="18"/>
  <c r="G89" i="18"/>
  <c r="G90" i="18"/>
  <c r="G91" i="18"/>
  <c r="G92" i="18"/>
  <c r="G93" i="18"/>
  <c r="G94" i="18"/>
  <c r="G95" i="18"/>
  <c r="G96" i="18"/>
  <c r="G97" i="18"/>
  <c r="G98" i="18"/>
  <c r="G99" i="18"/>
  <c r="G100" i="18"/>
  <c r="G101" i="18"/>
  <c r="G102" i="18"/>
  <c r="G50" i="18"/>
  <c r="G15" i="18"/>
  <c r="G16" i="18"/>
  <c r="G17" i="18"/>
  <c r="G18" i="18"/>
  <c r="G19" i="18"/>
  <c r="G20" i="18"/>
  <c r="G21" i="18"/>
  <c r="G22" i="18"/>
  <c r="G23" i="18"/>
  <c r="G24" i="18"/>
  <c r="G25" i="18"/>
  <c r="G26" i="18"/>
  <c r="G27" i="18"/>
  <c r="G28" i="18"/>
  <c r="G29" i="18"/>
  <c r="G30" i="18"/>
  <c r="G31" i="18"/>
  <c r="G32" i="18"/>
  <c r="G33" i="18"/>
  <c r="G34" i="18"/>
  <c r="G35" i="18"/>
  <c r="G36" i="18"/>
  <c r="G37" i="18"/>
  <c r="G38" i="18"/>
  <c r="G39" i="18"/>
  <c r="G40" i="18"/>
  <c r="G41" i="18"/>
  <c r="G42" i="18"/>
  <c r="G43" i="18"/>
  <c r="G44" i="18"/>
  <c r="G45" i="18"/>
  <c r="G46" i="18"/>
  <c r="G47" i="18"/>
  <c r="G48" i="18"/>
  <c r="G14" i="18"/>
  <c r="F11" i="33"/>
  <c r="I430" i="38"/>
  <c r="I432" i="38"/>
  <c r="I433" i="38"/>
  <c r="I434" i="38"/>
  <c r="I435" i="38"/>
  <c r="I436" i="38"/>
  <c r="I437" i="38"/>
  <c r="I438" i="38"/>
  <c r="I439" i="38"/>
  <c r="I440" i="38"/>
  <c r="I441" i="38"/>
  <c r="I442" i="38"/>
  <c r="I443" i="38"/>
  <c r="I444" i="38"/>
  <c r="I445" i="38"/>
  <c r="I446" i="38"/>
  <c r="I447" i="38"/>
  <c r="I448" i="38"/>
  <c r="I449" i="38"/>
  <c r="I450" i="38"/>
  <c r="I451" i="38"/>
  <c r="I452" i="38"/>
  <c r="I453" i="38"/>
  <c r="I454" i="38"/>
  <c r="I455" i="38"/>
  <c r="I456" i="38"/>
  <c r="I457" i="38"/>
  <c r="I458" i="38"/>
  <c r="I459" i="38"/>
  <c r="I460" i="38"/>
  <c r="I461" i="38"/>
  <c r="I462" i="38"/>
  <c r="I463" i="38"/>
  <c r="I464" i="38"/>
  <c r="I465" i="38"/>
  <c r="I466" i="38"/>
  <c r="I467" i="38"/>
  <c r="I468" i="38"/>
  <c r="I469" i="38"/>
  <c r="I470" i="38"/>
  <c r="I471" i="38"/>
  <c r="I472" i="38"/>
  <c r="I473" i="38"/>
  <c r="I474" i="38"/>
  <c r="I475" i="38"/>
  <c r="I476" i="38"/>
  <c r="I477" i="38"/>
  <c r="I478" i="38"/>
  <c r="I479" i="38"/>
  <c r="I480" i="38"/>
  <c r="I481" i="38"/>
  <c r="I482" i="38"/>
  <c r="I483" i="38"/>
  <c r="I484" i="38"/>
  <c r="I485" i="38"/>
  <c r="I486" i="38"/>
  <c r="I487" i="38"/>
  <c r="I488" i="38"/>
  <c r="I489" i="38"/>
  <c r="I490" i="38"/>
  <c r="I491" i="38"/>
  <c r="I492" i="38"/>
  <c r="I493" i="38"/>
  <c r="I494" i="38"/>
  <c r="I495" i="38"/>
  <c r="I496" i="38"/>
  <c r="I497" i="38"/>
  <c r="I498" i="38"/>
  <c r="I499" i="38"/>
  <c r="I500" i="38"/>
  <c r="I501" i="38"/>
  <c r="I502" i="38"/>
  <c r="I503" i="38"/>
  <c r="I504" i="38"/>
  <c r="I505" i="38"/>
  <c r="I506" i="38"/>
  <c r="I507" i="38"/>
  <c r="I508" i="38"/>
  <c r="I509" i="38"/>
  <c r="I510" i="38"/>
  <c r="I511" i="38"/>
  <c r="I512" i="38"/>
  <c r="I513" i="38"/>
  <c r="I514" i="38"/>
  <c r="I515" i="38"/>
  <c r="I516" i="38"/>
  <c r="I517" i="38"/>
  <c r="I518" i="38"/>
  <c r="I519" i="38"/>
  <c r="I520" i="38"/>
  <c r="I521" i="38"/>
  <c r="I522" i="38"/>
  <c r="I523" i="38"/>
  <c r="I524" i="38"/>
  <c r="I525" i="38"/>
  <c r="I526" i="38"/>
  <c r="I527" i="38"/>
  <c r="I528" i="38"/>
  <c r="I529" i="38"/>
  <c r="I530" i="38"/>
  <c r="I531" i="38"/>
  <c r="I532" i="38"/>
  <c r="I533" i="38"/>
  <c r="I534" i="38"/>
  <c r="I535" i="38"/>
  <c r="I536" i="38"/>
  <c r="I537" i="38"/>
  <c r="I538" i="38"/>
  <c r="I539" i="38"/>
  <c r="I540" i="38"/>
  <c r="I541" i="38"/>
  <c r="I431" i="38"/>
  <c r="B430" i="38"/>
  <c r="I384" i="38"/>
  <c r="I385" i="38"/>
  <c r="I386" i="38"/>
  <c r="I387" i="38"/>
  <c r="I388" i="38"/>
  <c r="I389" i="38"/>
  <c r="I390" i="38"/>
  <c r="I391" i="38"/>
  <c r="I392" i="38"/>
  <c r="I393" i="38"/>
  <c r="I394" i="38"/>
  <c r="I395" i="38"/>
  <c r="I396" i="38"/>
  <c r="I397" i="38"/>
  <c r="I398" i="38"/>
  <c r="I399" i="38"/>
  <c r="I400" i="38"/>
  <c r="I401" i="38"/>
  <c r="I402" i="38"/>
  <c r="I403" i="38"/>
  <c r="I404" i="38"/>
  <c r="I405" i="38"/>
  <c r="I406" i="38"/>
  <c r="I407" i="38"/>
  <c r="I408" i="38"/>
  <c r="I409" i="38"/>
  <c r="I410" i="38"/>
  <c r="I411" i="38"/>
  <c r="I412" i="38"/>
  <c r="I413" i="38"/>
  <c r="I414" i="38"/>
  <c r="I415" i="38"/>
  <c r="I416" i="38"/>
  <c r="I417" i="38"/>
  <c r="I418" i="38"/>
  <c r="I419" i="38"/>
  <c r="I420" i="38"/>
  <c r="I421" i="38"/>
  <c r="I422" i="38"/>
  <c r="I423" i="38"/>
  <c r="I424" i="38"/>
  <c r="I425" i="38"/>
  <c r="I426" i="38"/>
  <c r="I427" i="38"/>
  <c r="I428" i="38"/>
  <c r="I429" i="38"/>
  <c r="I383" i="38"/>
  <c r="B382" i="38"/>
  <c r="I175" i="38"/>
  <c r="I176" i="38"/>
  <c r="I177" i="38"/>
  <c r="I178" i="38"/>
  <c r="I179" i="38"/>
  <c r="I180" i="38"/>
  <c r="I181" i="38"/>
  <c r="I182" i="38"/>
  <c r="I183" i="38"/>
  <c r="I184" i="38"/>
  <c r="I185" i="38"/>
  <c r="I186" i="38"/>
  <c r="I187" i="38"/>
  <c r="I188" i="38"/>
  <c r="I189" i="38"/>
  <c r="I190" i="38"/>
  <c r="I191" i="38"/>
  <c r="I192" i="38"/>
  <c r="I193" i="38"/>
  <c r="I194" i="38"/>
  <c r="I195" i="38"/>
  <c r="I196" i="38"/>
  <c r="I197" i="38"/>
  <c r="I198" i="38"/>
  <c r="I199" i="38"/>
  <c r="I200" i="38"/>
  <c r="I201" i="38"/>
  <c r="I202" i="38"/>
  <c r="I203" i="38"/>
  <c r="I204" i="38"/>
  <c r="I205" i="38"/>
  <c r="I206" i="38"/>
  <c r="I207" i="38"/>
  <c r="I208" i="38"/>
  <c r="I209" i="38"/>
  <c r="I210" i="38"/>
  <c r="I211" i="38"/>
  <c r="I212" i="38"/>
  <c r="I213" i="38"/>
  <c r="I214" i="38"/>
  <c r="I215" i="38"/>
  <c r="I216" i="38"/>
  <c r="I217" i="38"/>
  <c r="I218" i="38"/>
  <c r="I219" i="38"/>
  <c r="I220" i="38"/>
  <c r="I221" i="38"/>
  <c r="I222" i="38"/>
  <c r="I223" i="38"/>
  <c r="I224" i="38"/>
  <c r="I225" i="38"/>
  <c r="I226" i="38"/>
  <c r="I227" i="38"/>
  <c r="I228" i="38"/>
  <c r="I229" i="38"/>
  <c r="I230" i="38"/>
  <c r="I231" i="38"/>
  <c r="I232" i="38"/>
  <c r="I233" i="38"/>
  <c r="I234" i="38"/>
  <c r="I235" i="38"/>
  <c r="I236" i="38"/>
  <c r="I237" i="38"/>
  <c r="I238" i="38"/>
  <c r="I239" i="38"/>
  <c r="I240" i="38"/>
  <c r="I241" i="38"/>
  <c r="I242" i="38"/>
  <c r="I243" i="38"/>
  <c r="I244" i="38"/>
  <c r="I245" i="38"/>
  <c r="I246" i="38"/>
  <c r="I247" i="38"/>
  <c r="I248" i="38"/>
  <c r="I249" i="38"/>
  <c r="I250" i="38"/>
  <c r="I251" i="38"/>
  <c r="I252" i="38"/>
  <c r="I253" i="38"/>
  <c r="I254" i="38"/>
  <c r="I255" i="38"/>
  <c r="I256" i="38"/>
  <c r="I257" i="38"/>
  <c r="I258" i="38"/>
  <c r="I259" i="38"/>
  <c r="I260" i="38"/>
  <c r="I261" i="38"/>
  <c r="I262" i="38"/>
  <c r="I263" i="38"/>
  <c r="I264" i="38"/>
  <c r="I265" i="38"/>
  <c r="I266" i="38"/>
  <c r="I267" i="38"/>
  <c r="I268" i="38"/>
  <c r="I269" i="38"/>
  <c r="I270" i="38"/>
  <c r="I271" i="38"/>
  <c r="I272" i="38"/>
  <c r="I273" i="38"/>
  <c r="I274" i="38"/>
  <c r="I275" i="38"/>
  <c r="I276" i="38"/>
  <c r="I277" i="38"/>
  <c r="I278" i="38"/>
  <c r="I279" i="38"/>
  <c r="I280" i="38"/>
  <c r="I281" i="38"/>
  <c r="I282" i="38"/>
  <c r="I283" i="38"/>
  <c r="I284" i="38"/>
  <c r="I285" i="38"/>
  <c r="I286" i="38"/>
  <c r="I287" i="38"/>
  <c r="I288" i="38"/>
  <c r="I289" i="38"/>
  <c r="I290" i="38"/>
  <c r="I291" i="38"/>
  <c r="I292" i="38"/>
  <c r="I293" i="38"/>
  <c r="I294" i="38"/>
  <c r="I295" i="38"/>
  <c r="I296" i="38"/>
  <c r="I297" i="38"/>
  <c r="I298" i="38"/>
  <c r="I299" i="38"/>
  <c r="I300" i="38"/>
  <c r="I301" i="38"/>
  <c r="I302" i="38"/>
  <c r="I303" i="38"/>
  <c r="I304" i="38"/>
  <c r="I305" i="38"/>
  <c r="I306" i="38"/>
  <c r="I307" i="38"/>
  <c r="I308" i="38"/>
  <c r="I309" i="38"/>
  <c r="I310" i="38"/>
  <c r="I311" i="38"/>
  <c r="I312" i="38"/>
  <c r="I313" i="38"/>
  <c r="I314" i="38"/>
  <c r="I315" i="38"/>
  <c r="I316" i="38"/>
  <c r="I317" i="38"/>
  <c r="I318" i="38"/>
  <c r="I319" i="38"/>
  <c r="I320" i="38"/>
  <c r="I321" i="38"/>
  <c r="I322" i="38"/>
  <c r="I323" i="38"/>
  <c r="I324" i="38"/>
  <c r="I325" i="38"/>
  <c r="I326" i="38"/>
  <c r="I327" i="38"/>
  <c r="I328" i="38"/>
  <c r="I329" i="38"/>
  <c r="I330" i="38"/>
  <c r="I331" i="38"/>
  <c r="I332" i="38"/>
  <c r="I333" i="38"/>
  <c r="I334" i="38"/>
  <c r="I335" i="38"/>
  <c r="I336" i="38"/>
  <c r="I337" i="38"/>
  <c r="I338" i="38"/>
  <c r="I339" i="38"/>
  <c r="I340" i="38"/>
  <c r="I341" i="38"/>
  <c r="I342" i="38"/>
  <c r="I343" i="38"/>
  <c r="I344" i="38"/>
  <c r="I345" i="38"/>
  <c r="I346" i="38"/>
  <c r="I347" i="38"/>
  <c r="I348" i="38"/>
  <c r="I349" i="38"/>
  <c r="I350" i="38"/>
  <c r="I351" i="38"/>
  <c r="I352" i="38"/>
  <c r="I353" i="38"/>
  <c r="I354" i="38"/>
  <c r="I355" i="38"/>
  <c r="I356" i="38"/>
  <c r="I357" i="38"/>
  <c r="I358" i="38"/>
  <c r="I359" i="38"/>
  <c r="I360" i="38"/>
  <c r="I361" i="38"/>
  <c r="I362" i="38"/>
  <c r="I363" i="38"/>
  <c r="I364" i="38"/>
  <c r="I365" i="38"/>
  <c r="I366" i="38"/>
  <c r="I367" i="38"/>
  <c r="I368" i="38"/>
  <c r="I369" i="38"/>
  <c r="I370" i="38"/>
  <c r="I371" i="38"/>
  <c r="I372" i="38"/>
  <c r="I373" i="38"/>
  <c r="I374" i="38"/>
  <c r="I375" i="38"/>
  <c r="I376" i="38"/>
  <c r="I377" i="38"/>
  <c r="I378" i="38"/>
  <c r="I379" i="38"/>
  <c r="I380" i="38"/>
  <c r="I381" i="38"/>
  <c r="I174" i="38"/>
  <c r="B173" i="38"/>
  <c r="I14" i="38"/>
  <c r="I15" i="38"/>
  <c r="I16" i="38"/>
  <c r="I17" i="38"/>
  <c r="I18" i="38"/>
  <c r="I19" i="38"/>
  <c r="I20" i="38"/>
  <c r="I21" i="38"/>
  <c r="I22" i="38"/>
  <c r="I23" i="38"/>
  <c r="I24" i="38"/>
  <c r="I25" i="38"/>
  <c r="I26" i="38"/>
  <c r="I27" i="38"/>
  <c r="I28" i="38"/>
  <c r="I29" i="38"/>
  <c r="I30" i="38"/>
  <c r="I31" i="38"/>
  <c r="I32" i="38"/>
  <c r="I33" i="38"/>
  <c r="I34" i="38"/>
  <c r="I35" i="38"/>
  <c r="I36" i="38"/>
  <c r="I37" i="38"/>
  <c r="I38" i="38"/>
  <c r="I39" i="38"/>
  <c r="I40" i="38"/>
  <c r="I41" i="38"/>
  <c r="I42" i="38"/>
  <c r="I43" i="38"/>
  <c r="I44" i="38"/>
  <c r="I45" i="38"/>
  <c r="I46" i="38"/>
  <c r="I47" i="38"/>
  <c r="I48" i="38"/>
  <c r="I49" i="38"/>
  <c r="I50" i="38"/>
  <c r="I51" i="38"/>
  <c r="I52" i="38"/>
  <c r="I53" i="38"/>
  <c r="I54" i="38"/>
  <c r="I55" i="38"/>
  <c r="I56" i="38"/>
  <c r="I57" i="38"/>
  <c r="I58" i="38"/>
  <c r="I59" i="38"/>
  <c r="I60" i="38"/>
  <c r="I61" i="38"/>
  <c r="I62" i="38"/>
  <c r="I63" i="38"/>
  <c r="I64" i="38"/>
  <c r="I65" i="38"/>
  <c r="I66" i="38"/>
  <c r="I67" i="38"/>
  <c r="I68" i="38"/>
  <c r="I69" i="38"/>
  <c r="I70" i="38"/>
  <c r="I71" i="38"/>
  <c r="I72" i="38"/>
  <c r="I73" i="38"/>
  <c r="I74" i="38"/>
  <c r="I75" i="38"/>
  <c r="I76" i="38"/>
  <c r="I77" i="38"/>
  <c r="I78" i="38"/>
  <c r="I79" i="38"/>
  <c r="I80" i="38"/>
  <c r="I81" i="38"/>
  <c r="I82" i="38"/>
  <c r="I83" i="38"/>
  <c r="I84" i="38"/>
  <c r="I85" i="38"/>
  <c r="I86" i="38"/>
  <c r="I87" i="38"/>
  <c r="I88" i="38"/>
  <c r="I89" i="38"/>
  <c r="I90" i="38"/>
  <c r="I91" i="38"/>
  <c r="I92" i="38"/>
  <c r="I93" i="38"/>
  <c r="I94" i="38"/>
  <c r="I95" i="38"/>
  <c r="I96" i="38"/>
  <c r="I97" i="38"/>
  <c r="I98" i="38"/>
  <c r="I99" i="38"/>
  <c r="I100" i="38"/>
  <c r="I101" i="38"/>
  <c r="I102" i="38"/>
  <c r="I103" i="38"/>
  <c r="I104" i="38"/>
  <c r="I105" i="38"/>
  <c r="I106" i="38"/>
  <c r="I107" i="38"/>
  <c r="I108" i="38"/>
  <c r="I109" i="38"/>
  <c r="I110" i="38"/>
  <c r="I111" i="38"/>
  <c r="I112" i="38"/>
  <c r="I113" i="38"/>
  <c r="I114" i="38"/>
  <c r="I115" i="38"/>
  <c r="I116" i="38"/>
  <c r="I117" i="38"/>
  <c r="I118" i="38"/>
  <c r="I119" i="38"/>
  <c r="I120" i="38"/>
  <c r="I121" i="38"/>
  <c r="I122" i="38"/>
  <c r="I123" i="38"/>
  <c r="I124" i="38"/>
  <c r="I125" i="38"/>
  <c r="I126" i="38"/>
  <c r="I127" i="38"/>
  <c r="I128" i="38"/>
  <c r="I129" i="38"/>
  <c r="I130" i="38"/>
  <c r="I131" i="38"/>
  <c r="I132" i="38"/>
  <c r="I133" i="38"/>
  <c r="I134" i="38"/>
  <c r="I135" i="38"/>
  <c r="I136" i="38"/>
  <c r="I137" i="38"/>
  <c r="I138" i="38"/>
  <c r="I139" i="38"/>
  <c r="I140" i="38"/>
  <c r="I141" i="38"/>
  <c r="I142" i="38"/>
  <c r="I143" i="38"/>
  <c r="I144" i="38"/>
  <c r="I145" i="38"/>
  <c r="I146" i="38"/>
  <c r="I147" i="38"/>
  <c r="I148" i="38"/>
  <c r="I149" i="38"/>
  <c r="I150" i="38"/>
  <c r="I151" i="38"/>
  <c r="I152" i="38"/>
  <c r="I153" i="38"/>
  <c r="I154" i="38"/>
  <c r="I155" i="38"/>
  <c r="I156" i="38"/>
  <c r="I157" i="38"/>
  <c r="I158" i="38"/>
  <c r="I159" i="38"/>
  <c r="I160" i="38"/>
  <c r="I161" i="38"/>
  <c r="I162" i="38"/>
  <c r="I163" i="38"/>
  <c r="I164" i="38"/>
  <c r="I165" i="38"/>
  <c r="I166" i="38"/>
  <c r="I167" i="38"/>
  <c r="I168" i="38"/>
  <c r="I169" i="38"/>
  <c r="I170" i="38"/>
  <c r="I171" i="38"/>
  <c r="I172" i="38"/>
  <c r="I13" i="38"/>
  <c r="B12" i="38"/>
  <c r="G178" i="38"/>
  <c r="G540" i="38"/>
  <c r="H540" i="38" s="1"/>
  <c r="G539" i="38"/>
  <c r="H539" i="38" s="1"/>
  <c r="H541" i="38"/>
  <c r="C541" i="38"/>
  <c r="C540" i="38"/>
  <c r="C539" i="38"/>
  <c r="H538" i="38"/>
  <c r="C538" i="38"/>
  <c r="H537" i="38"/>
  <c r="C537" i="38"/>
  <c r="H536" i="38"/>
  <c r="C536" i="38"/>
  <c r="H535" i="38"/>
  <c r="C535" i="38"/>
  <c r="H534" i="38"/>
  <c r="C534" i="38"/>
  <c r="H533" i="38"/>
  <c r="C533" i="38"/>
  <c r="H532" i="38"/>
  <c r="C532" i="38"/>
  <c r="H531" i="38"/>
  <c r="C531" i="38"/>
  <c r="H530" i="38"/>
  <c r="C530" i="38"/>
  <c r="H529" i="38"/>
  <c r="C529" i="38"/>
  <c r="H528" i="38"/>
  <c r="C528" i="38"/>
  <c r="H527" i="38"/>
  <c r="C527" i="38"/>
  <c r="H526" i="38"/>
  <c r="C526" i="38"/>
  <c r="H525" i="38"/>
  <c r="C525" i="38"/>
  <c r="H524" i="38"/>
  <c r="C524" i="38"/>
  <c r="H523" i="38"/>
  <c r="C523" i="38"/>
  <c r="H522" i="38"/>
  <c r="C522" i="38"/>
  <c r="H521" i="38"/>
  <c r="C521" i="38"/>
  <c r="H520" i="38"/>
  <c r="C520" i="38"/>
  <c r="H519" i="38"/>
  <c r="C519" i="38"/>
  <c r="H518" i="38"/>
  <c r="C518" i="38"/>
  <c r="H517" i="38"/>
  <c r="C517" i="38"/>
  <c r="H516" i="38"/>
  <c r="C516" i="38"/>
  <c r="H515" i="38"/>
  <c r="C515" i="38"/>
  <c r="H514" i="38"/>
  <c r="C514" i="38"/>
  <c r="H513" i="38"/>
  <c r="C513" i="38"/>
  <c r="H512" i="38"/>
  <c r="C512" i="38"/>
  <c r="H511" i="38"/>
  <c r="C511" i="38"/>
  <c r="H510" i="38"/>
  <c r="C510" i="38"/>
  <c r="H509" i="38"/>
  <c r="C509" i="38"/>
  <c r="H508" i="38"/>
  <c r="C508" i="38"/>
  <c r="H507" i="38"/>
  <c r="C507" i="38"/>
  <c r="H506" i="38"/>
  <c r="C506" i="38"/>
  <c r="H505" i="38"/>
  <c r="C505" i="38"/>
  <c r="H504" i="38"/>
  <c r="C504" i="38"/>
  <c r="H503" i="38"/>
  <c r="C503" i="38"/>
  <c r="H502" i="38"/>
  <c r="C502" i="38"/>
  <c r="H501" i="38"/>
  <c r="C501" i="38"/>
  <c r="H500" i="38"/>
  <c r="C500" i="38"/>
  <c r="H499" i="38"/>
  <c r="C499" i="38"/>
  <c r="H498" i="38"/>
  <c r="C498" i="38"/>
  <c r="H497" i="38"/>
  <c r="C497" i="38"/>
  <c r="H496" i="38"/>
  <c r="C496" i="38"/>
  <c r="H495" i="38"/>
  <c r="C495" i="38"/>
  <c r="H494" i="38"/>
  <c r="C494" i="38"/>
  <c r="H493" i="38"/>
  <c r="C493" i="38"/>
  <c r="H492" i="38"/>
  <c r="C492" i="38"/>
  <c r="H491" i="38"/>
  <c r="C491" i="38"/>
  <c r="H490" i="38"/>
  <c r="C490" i="38"/>
  <c r="H489" i="38"/>
  <c r="C489" i="38"/>
  <c r="H488" i="38"/>
  <c r="C488" i="38"/>
  <c r="H487" i="38"/>
  <c r="C487" i="38"/>
  <c r="H486" i="38"/>
  <c r="C486" i="38"/>
  <c r="H485" i="38"/>
  <c r="C485" i="38"/>
  <c r="H484" i="38"/>
  <c r="C484" i="38"/>
  <c r="H483" i="38"/>
  <c r="C483" i="38"/>
  <c r="H482" i="38"/>
  <c r="C482" i="38"/>
  <c r="H481" i="38"/>
  <c r="C481" i="38"/>
  <c r="H480" i="38"/>
  <c r="C480" i="38"/>
  <c r="H479" i="38"/>
  <c r="C479" i="38"/>
  <c r="H478" i="38"/>
  <c r="C478" i="38"/>
  <c r="H477" i="38"/>
  <c r="C477" i="38"/>
  <c r="H476" i="38"/>
  <c r="C476" i="38"/>
  <c r="H475" i="38"/>
  <c r="C475" i="38"/>
  <c r="H474" i="38"/>
  <c r="C474" i="38"/>
  <c r="H473" i="38"/>
  <c r="C473" i="38"/>
  <c r="H472" i="38"/>
  <c r="C472" i="38"/>
  <c r="H471" i="38"/>
  <c r="C471" i="38"/>
  <c r="H470" i="38"/>
  <c r="C470" i="38"/>
  <c r="H469" i="38"/>
  <c r="C469" i="38"/>
  <c r="H468" i="38"/>
  <c r="C468" i="38"/>
  <c r="H467" i="38"/>
  <c r="C467" i="38"/>
  <c r="H466" i="38"/>
  <c r="C466" i="38"/>
  <c r="H465" i="38"/>
  <c r="C465" i="38"/>
  <c r="H464" i="38"/>
  <c r="C464" i="38"/>
  <c r="H463" i="38"/>
  <c r="C463" i="38"/>
  <c r="H462" i="38"/>
  <c r="C462" i="38"/>
  <c r="H461" i="38"/>
  <c r="C461" i="38"/>
  <c r="H460" i="38"/>
  <c r="C460" i="38"/>
  <c r="H459" i="38"/>
  <c r="C459" i="38"/>
  <c r="H458" i="38"/>
  <c r="C458" i="38"/>
  <c r="H457" i="38"/>
  <c r="C457" i="38"/>
  <c r="H456" i="38"/>
  <c r="C456" i="38"/>
  <c r="H455" i="38"/>
  <c r="C455" i="38"/>
  <c r="H454" i="38"/>
  <c r="C454" i="38"/>
  <c r="H453" i="38"/>
  <c r="C453" i="38"/>
  <c r="H452" i="38"/>
  <c r="C452" i="38"/>
  <c r="H451" i="38"/>
  <c r="C451" i="38"/>
  <c r="H450" i="38"/>
  <c r="C450" i="38"/>
  <c r="H449" i="38"/>
  <c r="C449" i="38"/>
  <c r="H448" i="38"/>
  <c r="C448" i="38"/>
  <c r="H447" i="38"/>
  <c r="C447" i="38"/>
  <c r="H446" i="38"/>
  <c r="C446" i="38"/>
  <c r="H445" i="38"/>
  <c r="C445" i="38"/>
  <c r="H444" i="38"/>
  <c r="C444" i="38"/>
  <c r="H443" i="38"/>
  <c r="C443" i="38"/>
  <c r="H442" i="38"/>
  <c r="C442" i="38"/>
  <c r="H441" i="38"/>
  <c r="C441" i="38"/>
  <c r="H440" i="38"/>
  <c r="C440" i="38"/>
  <c r="H439" i="38"/>
  <c r="C439" i="38"/>
  <c r="H438" i="38"/>
  <c r="C438" i="38"/>
  <c r="H437" i="38"/>
  <c r="C437" i="38"/>
  <c r="H436" i="38"/>
  <c r="C436" i="38"/>
  <c r="H435" i="38"/>
  <c r="C435" i="38"/>
  <c r="H434" i="38"/>
  <c r="C434" i="38"/>
  <c r="H433" i="38"/>
  <c r="C433" i="38"/>
  <c r="H432" i="38"/>
  <c r="C432" i="38"/>
  <c r="H431" i="38"/>
  <c r="C431" i="38"/>
  <c r="E430" i="38"/>
  <c r="H429" i="38"/>
  <c r="C429" i="38"/>
  <c r="H428" i="38"/>
  <c r="C428" i="38"/>
  <c r="H427" i="38"/>
  <c r="C427" i="38"/>
  <c r="H426" i="38"/>
  <c r="C426" i="38"/>
  <c r="H425" i="38"/>
  <c r="C425" i="38"/>
  <c r="H424" i="38"/>
  <c r="C424" i="38"/>
  <c r="H423" i="38"/>
  <c r="C423" i="38"/>
  <c r="H422" i="38"/>
  <c r="C422" i="38"/>
  <c r="H421" i="38"/>
  <c r="C421" i="38"/>
  <c r="H420" i="38"/>
  <c r="C420" i="38"/>
  <c r="H419" i="38"/>
  <c r="C419" i="38"/>
  <c r="H418" i="38"/>
  <c r="C418" i="38"/>
  <c r="H417" i="38"/>
  <c r="C417" i="38"/>
  <c r="H416" i="38"/>
  <c r="C416" i="38"/>
  <c r="H415" i="38"/>
  <c r="C415" i="38"/>
  <c r="H414" i="38"/>
  <c r="C414" i="38"/>
  <c r="H413" i="38"/>
  <c r="C413" i="38"/>
  <c r="H412" i="38"/>
  <c r="C412" i="38"/>
  <c r="H411" i="38"/>
  <c r="C411" i="38"/>
  <c r="H410" i="38"/>
  <c r="C410" i="38"/>
  <c r="H409" i="38"/>
  <c r="C409" i="38"/>
  <c r="H408" i="38"/>
  <c r="C408" i="38"/>
  <c r="H407" i="38"/>
  <c r="C407" i="38"/>
  <c r="H406" i="38"/>
  <c r="C406" i="38"/>
  <c r="H405" i="38"/>
  <c r="C405" i="38"/>
  <c r="H404" i="38"/>
  <c r="C404" i="38"/>
  <c r="H403" i="38"/>
  <c r="C403" i="38"/>
  <c r="H402" i="38"/>
  <c r="C402" i="38"/>
  <c r="H401" i="38"/>
  <c r="C401" i="38"/>
  <c r="H400" i="38"/>
  <c r="C400" i="38"/>
  <c r="H399" i="38"/>
  <c r="C399" i="38"/>
  <c r="H398" i="38"/>
  <c r="C398" i="38"/>
  <c r="H397" i="38"/>
  <c r="C397" i="38"/>
  <c r="H396" i="38"/>
  <c r="C396" i="38"/>
  <c r="H395" i="38"/>
  <c r="C395" i="38"/>
  <c r="H394" i="38"/>
  <c r="C394" i="38"/>
  <c r="H393" i="38"/>
  <c r="C393" i="38"/>
  <c r="H392" i="38"/>
  <c r="C392" i="38"/>
  <c r="H391" i="38"/>
  <c r="C391" i="38"/>
  <c r="H390" i="38"/>
  <c r="C390" i="38"/>
  <c r="H389" i="38"/>
  <c r="C389" i="38"/>
  <c r="H388" i="38"/>
  <c r="C388" i="38"/>
  <c r="H387" i="38"/>
  <c r="C387" i="38"/>
  <c r="H386" i="38"/>
  <c r="C386" i="38"/>
  <c r="H385" i="38"/>
  <c r="C385" i="38"/>
  <c r="H384" i="38"/>
  <c r="C384" i="38"/>
  <c r="H383" i="38"/>
  <c r="C383" i="38"/>
  <c r="E382" i="38"/>
  <c r="H381" i="38"/>
  <c r="C381" i="38"/>
  <c r="H380" i="38"/>
  <c r="C380" i="38"/>
  <c r="H379" i="38"/>
  <c r="C379" i="38"/>
  <c r="H378" i="38"/>
  <c r="C378" i="38"/>
  <c r="H377" i="38"/>
  <c r="C377" i="38"/>
  <c r="H376" i="38"/>
  <c r="C376" i="38"/>
  <c r="H375" i="38"/>
  <c r="C375" i="38"/>
  <c r="H374" i="38"/>
  <c r="C374" i="38"/>
  <c r="H373" i="38"/>
  <c r="C373" i="38"/>
  <c r="H372" i="38"/>
  <c r="C372" i="38"/>
  <c r="H371" i="38"/>
  <c r="C371" i="38"/>
  <c r="H370" i="38"/>
  <c r="C370" i="38"/>
  <c r="H369" i="38"/>
  <c r="C369" i="38"/>
  <c r="H368" i="38"/>
  <c r="C368" i="38"/>
  <c r="H367" i="38"/>
  <c r="C367" i="38"/>
  <c r="H366" i="38"/>
  <c r="C366" i="38"/>
  <c r="H365" i="38"/>
  <c r="C365" i="38"/>
  <c r="H364" i="38"/>
  <c r="C364" i="38"/>
  <c r="H363" i="38"/>
  <c r="C363" i="38"/>
  <c r="H362" i="38"/>
  <c r="C362" i="38"/>
  <c r="H361" i="38"/>
  <c r="C361" i="38"/>
  <c r="H360" i="38"/>
  <c r="C360" i="38"/>
  <c r="H359" i="38"/>
  <c r="C359" i="38"/>
  <c r="H358" i="38"/>
  <c r="C358" i="38"/>
  <c r="H357" i="38"/>
  <c r="C357" i="38"/>
  <c r="H356" i="38"/>
  <c r="C356" i="38"/>
  <c r="H355" i="38"/>
  <c r="C355" i="38"/>
  <c r="H354" i="38"/>
  <c r="C354" i="38"/>
  <c r="H353" i="38"/>
  <c r="C353" i="38"/>
  <c r="H352" i="38"/>
  <c r="C352" i="38"/>
  <c r="H351" i="38"/>
  <c r="C351" i="38"/>
  <c r="H350" i="38"/>
  <c r="C350" i="38"/>
  <c r="H349" i="38"/>
  <c r="C349" i="38"/>
  <c r="H348" i="38"/>
  <c r="C348" i="38"/>
  <c r="H347" i="38"/>
  <c r="C347" i="38"/>
  <c r="H346" i="38"/>
  <c r="C346" i="38"/>
  <c r="H345" i="38"/>
  <c r="C345" i="38"/>
  <c r="H344" i="38"/>
  <c r="C344" i="38"/>
  <c r="H343" i="38"/>
  <c r="C343" i="38"/>
  <c r="H342" i="38"/>
  <c r="C342" i="38"/>
  <c r="H341" i="38"/>
  <c r="C341" i="38"/>
  <c r="H340" i="38"/>
  <c r="C340" i="38"/>
  <c r="H339" i="38"/>
  <c r="C339" i="38"/>
  <c r="H338" i="38"/>
  <c r="C338" i="38"/>
  <c r="H337" i="38"/>
  <c r="C337" i="38"/>
  <c r="H336" i="38"/>
  <c r="C336" i="38"/>
  <c r="H335" i="38"/>
  <c r="C335" i="38"/>
  <c r="H334" i="38"/>
  <c r="C334" i="38"/>
  <c r="H333" i="38"/>
  <c r="C333" i="38"/>
  <c r="H332" i="38"/>
  <c r="C332" i="38"/>
  <c r="H331" i="38"/>
  <c r="C331" i="38"/>
  <c r="H330" i="38"/>
  <c r="C330" i="38"/>
  <c r="H329" i="38"/>
  <c r="C329" i="38"/>
  <c r="H328" i="38"/>
  <c r="C328" i="38"/>
  <c r="H327" i="38"/>
  <c r="C327" i="38"/>
  <c r="H326" i="38"/>
  <c r="C326" i="38"/>
  <c r="H325" i="38"/>
  <c r="C325" i="38"/>
  <c r="H324" i="38"/>
  <c r="C324" i="38"/>
  <c r="H323" i="38"/>
  <c r="C323" i="38"/>
  <c r="H322" i="38"/>
  <c r="C322" i="38"/>
  <c r="H321" i="38"/>
  <c r="C321" i="38"/>
  <c r="H320" i="38"/>
  <c r="C320" i="38"/>
  <c r="H319" i="38"/>
  <c r="C319" i="38"/>
  <c r="H318" i="38"/>
  <c r="C318" i="38"/>
  <c r="H317" i="38"/>
  <c r="C317" i="38"/>
  <c r="H316" i="38"/>
  <c r="C316" i="38"/>
  <c r="H315" i="38"/>
  <c r="C315" i="38"/>
  <c r="H314" i="38"/>
  <c r="C314" i="38"/>
  <c r="H313" i="38"/>
  <c r="C313" i="38"/>
  <c r="H312" i="38"/>
  <c r="C312" i="38"/>
  <c r="H311" i="38"/>
  <c r="C311" i="38"/>
  <c r="H310" i="38"/>
  <c r="C310" i="38"/>
  <c r="H309" i="38"/>
  <c r="C309" i="38"/>
  <c r="H308" i="38"/>
  <c r="C308" i="38"/>
  <c r="H307" i="38"/>
  <c r="C307" i="38"/>
  <c r="H306" i="38"/>
  <c r="C306" i="38"/>
  <c r="H305" i="38"/>
  <c r="C305" i="38"/>
  <c r="H304" i="38"/>
  <c r="C304" i="38"/>
  <c r="H303" i="38"/>
  <c r="C303" i="38"/>
  <c r="H302" i="38"/>
  <c r="C302" i="38"/>
  <c r="H301" i="38"/>
  <c r="C301" i="38"/>
  <c r="H300" i="38"/>
  <c r="C300" i="38"/>
  <c r="H299" i="38"/>
  <c r="C299" i="38"/>
  <c r="H298" i="38"/>
  <c r="C298" i="38"/>
  <c r="H297" i="38"/>
  <c r="C297" i="38"/>
  <c r="H296" i="38"/>
  <c r="C296" i="38"/>
  <c r="H295" i="38"/>
  <c r="C295" i="38"/>
  <c r="H294" i="38"/>
  <c r="C294" i="38"/>
  <c r="H293" i="38"/>
  <c r="C293" i="38"/>
  <c r="H292" i="38"/>
  <c r="C292" i="38"/>
  <c r="H291" i="38"/>
  <c r="C291" i="38"/>
  <c r="H290" i="38"/>
  <c r="C290" i="38"/>
  <c r="H289" i="38"/>
  <c r="C289" i="38"/>
  <c r="H288" i="38"/>
  <c r="C288" i="38"/>
  <c r="H287" i="38"/>
  <c r="C287" i="38"/>
  <c r="H286" i="38"/>
  <c r="C286" i="38"/>
  <c r="H285" i="38"/>
  <c r="C285" i="38"/>
  <c r="H284" i="38"/>
  <c r="C284" i="38"/>
  <c r="H283" i="38"/>
  <c r="C283" i="38"/>
  <c r="H282" i="38"/>
  <c r="C282" i="38"/>
  <c r="H281" i="38"/>
  <c r="C281" i="38"/>
  <c r="H280" i="38"/>
  <c r="C280" i="38"/>
  <c r="H279" i="38"/>
  <c r="C279" i="38"/>
  <c r="H278" i="38"/>
  <c r="C278" i="38"/>
  <c r="H277" i="38"/>
  <c r="C277" i="38"/>
  <c r="H276" i="38"/>
  <c r="C276" i="38"/>
  <c r="H275" i="38"/>
  <c r="C275" i="38"/>
  <c r="H274" i="38"/>
  <c r="C274" i="38"/>
  <c r="H273" i="38"/>
  <c r="C273" i="38"/>
  <c r="H272" i="38"/>
  <c r="C272" i="38"/>
  <c r="H271" i="38"/>
  <c r="C271" i="38"/>
  <c r="H270" i="38"/>
  <c r="C270" i="38"/>
  <c r="H269" i="38"/>
  <c r="C269" i="38"/>
  <c r="H268" i="38"/>
  <c r="C268" i="38"/>
  <c r="H267" i="38"/>
  <c r="C267" i="38"/>
  <c r="H266" i="38"/>
  <c r="C266" i="38"/>
  <c r="H265" i="38"/>
  <c r="C265" i="38"/>
  <c r="H264" i="38"/>
  <c r="C264" i="38"/>
  <c r="H263" i="38"/>
  <c r="C263" i="38"/>
  <c r="H262" i="38"/>
  <c r="C262" i="38"/>
  <c r="H261" i="38"/>
  <c r="C261" i="38"/>
  <c r="H260" i="38"/>
  <c r="C260" i="38"/>
  <c r="H259" i="38"/>
  <c r="C259" i="38"/>
  <c r="H258" i="38"/>
  <c r="C258" i="38"/>
  <c r="H257" i="38"/>
  <c r="C257" i="38"/>
  <c r="H256" i="38"/>
  <c r="C256" i="38"/>
  <c r="H255" i="38"/>
  <c r="C255" i="38"/>
  <c r="H254" i="38"/>
  <c r="C254" i="38"/>
  <c r="H253" i="38"/>
  <c r="C253" i="38"/>
  <c r="H252" i="38"/>
  <c r="C252" i="38"/>
  <c r="H251" i="38"/>
  <c r="C251" i="38"/>
  <c r="H250" i="38"/>
  <c r="C250" i="38"/>
  <c r="H249" i="38"/>
  <c r="C249" i="38"/>
  <c r="H248" i="38"/>
  <c r="C248" i="38"/>
  <c r="H247" i="38"/>
  <c r="C247" i="38"/>
  <c r="H246" i="38"/>
  <c r="C246" i="38"/>
  <c r="H245" i="38"/>
  <c r="C245" i="38"/>
  <c r="H244" i="38"/>
  <c r="C244" i="38"/>
  <c r="H243" i="38"/>
  <c r="C243" i="38"/>
  <c r="H242" i="38"/>
  <c r="C242" i="38"/>
  <c r="H241" i="38"/>
  <c r="C241" i="38"/>
  <c r="H240" i="38"/>
  <c r="C240" i="38"/>
  <c r="H239" i="38"/>
  <c r="C239" i="38"/>
  <c r="H238" i="38"/>
  <c r="C238" i="38"/>
  <c r="H237" i="38"/>
  <c r="C237" i="38"/>
  <c r="H236" i="38"/>
  <c r="C236" i="38"/>
  <c r="H235" i="38"/>
  <c r="C235" i="38"/>
  <c r="H234" i="38"/>
  <c r="C234" i="38"/>
  <c r="H233" i="38"/>
  <c r="C233" i="38"/>
  <c r="H232" i="38"/>
  <c r="C232" i="38"/>
  <c r="H231" i="38"/>
  <c r="C231" i="38"/>
  <c r="H230" i="38"/>
  <c r="C230" i="38"/>
  <c r="H229" i="38"/>
  <c r="C229" i="38"/>
  <c r="H228" i="38"/>
  <c r="C228" i="38"/>
  <c r="H227" i="38"/>
  <c r="C227" i="38"/>
  <c r="H226" i="38"/>
  <c r="C226" i="38"/>
  <c r="H225" i="38"/>
  <c r="C225" i="38"/>
  <c r="H224" i="38"/>
  <c r="C224" i="38"/>
  <c r="H223" i="38"/>
  <c r="C223" i="38"/>
  <c r="H222" i="38"/>
  <c r="C222" i="38"/>
  <c r="H221" i="38"/>
  <c r="C221" i="38"/>
  <c r="H220" i="38"/>
  <c r="C220" i="38"/>
  <c r="H219" i="38"/>
  <c r="C219" i="38"/>
  <c r="H218" i="38"/>
  <c r="C218" i="38"/>
  <c r="H217" i="38"/>
  <c r="C217" i="38"/>
  <c r="H216" i="38"/>
  <c r="C216" i="38"/>
  <c r="H215" i="38"/>
  <c r="C215" i="38"/>
  <c r="H214" i="38"/>
  <c r="C214" i="38"/>
  <c r="H213" i="38"/>
  <c r="C213" i="38"/>
  <c r="H212" i="38"/>
  <c r="C212" i="38"/>
  <c r="H211" i="38"/>
  <c r="C211" i="38"/>
  <c r="H210" i="38"/>
  <c r="C210" i="38"/>
  <c r="H209" i="38"/>
  <c r="C209" i="38"/>
  <c r="H208" i="38"/>
  <c r="C208" i="38"/>
  <c r="H207" i="38"/>
  <c r="C207" i="38"/>
  <c r="H206" i="38"/>
  <c r="C206" i="38"/>
  <c r="H205" i="38"/>
  <c r="C205" i="38"/>
  <c r="H204" i="38"/>
  <c r="C204" i="38"/>
  <c r="H203" i="38"/>
  <c r="C203" i="38"/>
  <c r="H202" i="38"/>
  <c r="C202" i="38"/>
  <c r="H201" i="38"/>
  <c r="C201" i="38"/>
  <c r="H200" i="38"/>
  <c r="C200" i="38"/>
  <c r="H199" i="38"/>
  <c r="C199" i="38"/>
  <c r="H198" i="38"/>
  <c r="C198" i="38"/>
  <c r="H197" i="38"/>
  <c r="C197" i="38"/>
  <c r="H196" i="38"/>
  <c r="C196" i="38"/>
  <c r="H195" i="38"/>
  <c r="C195" i="38"/>
  <c r="H194" i="38"/>
  <c r="C194" i="38"/>
  <c r="H193" i="38"/>
  <c r="C193" i="38"/>
  <c r="H192" i="38"/>
  <c r="C192" i="38"/>
  <c r="H191" i="38"/>
  <c r="C191" i="38"/>
  <c r="H190" i="38"/>
  <c r="C190" i="38"/>
  <c r="H189" i="38"/>
  <c r="C189" i="38"/>
  <c r="H188" i="38"/>
  <c r="C188" i="38"/>
  <c r="H187" i="38"/>
  <c r="C187" i="38"/>
  <c r="H186" i="38"/>
  <c r="C186" i="38"/>
  <c r="H185" i="38"/>
  <c r="C185" i="38"/>
  <c r="H184" i="38"/>
  <c r="C184" i="38"/>
  <c r="H183" i="38"/>
  <c r="C183" i="38"/>
  <c r="H182" i="38"/>
  <c r="H181" i="38"/>
  <c r="C181" i="38"/>
  <c r="H180" i="38"/>
  <c r="C180" i="38"/>
  <c r="H179" i="38"/>
  <c r="C179" i="38"/>
  <c r="H178" i="38"/>
  <c r="C178" i="38"/>
  <c r="H177" i="38"/>
  <c r="C177" i="38"/>
  <c r="H176" i="38"/>
  <c r="C176" i="38"/>
  <c r="H175" i="38"/>
  <c r="C175" i="38"/>
  <c r="H174" i="38"/>
  <c r="C174" i="38"/>
  <c r="E173" i="38"/>
  <c r="H172" i="38"/>
  <c r="C172" i="38"/>
  <c r="H171" i="38"/>
  <c r="C171" i="38"/>
  <c r="H170" i="38"/>
  <c r="C170" i="38"/>
  <c r="G169" i="38"/>
  <c r="H169" i="38" s="1"/>
  <c r="C169" i="38"/>
  <c r="G168" i="38"/>
  <c r="H168" i="38" s="1"/>
  <c r="C168" i="38"/>
  <c r="G167" i="38"/>
  <c r="H167" i="38" s="1"/>
  <c r="C167" i="38"/>
  <c r="G166" i="38"/>
  <c r="H166" i="38" s="1"/>
  <c r="C166" i="38"/>
  <c r="G165" i="38"/>
  <c r="H165" i="38" s="1"/>
  <c r="C165" i="38"/>
  <c r="G164" i="38"/>
  <c r="H164" i="38" s="1"/>
  <c r="C164" i="38"/>
  <c r="G163" i="38"/>
  <c r="H163" i="38" s="1"/>
  <c r="C163" i="38"/>
  <c r="G162" i="38"/>
  <c r="H162" i="38" s="1"/>
  <c r="C162" i="38"/>
  <c r="G161" i="38"/>
  <c r="H161" i="38" s="1"/>
  <c r="C161" i="38"/>
  <c r="G160" i="38"/>
  <c r="H160" i="38" s="1"/>
  <c r="C160" i="38"/>
  <c r="G159" i="38"/>
  <c r="H159" i="38" s="1"/>
  <c r="C159" i="38"/>
  <c r="G158" i="38"/>
  <c r="H158" i="38" s="1"/>
  <c r="C158" i="38"/>
  <c r="G157" i="38"/>
  <c r="H157" i="38" s="1"/>
  <c r="C157" i="38"/>
  <c r="G156" i="38"/>
  <c r="H156" i="38" s="1"/>
  <c r="C156" i="38"/>
  <c r="G155" i="38"/>
  <c r="H155" i="38" s="1"/>
  <c r="C155" i="38"/>
  <c r="G154" i="38"/>
  <c r="H154" i="38" s="1"/>
  <c r="C154" i="38"/>
  <c r="G153" i="38"/>
  <c r="H153" i="38" s="1"/>
  <c r="C153" i="38"/>
  <c r="G152" i="38"/>
  <c r="H152" i="38" s="1"/>
  <c r="C152" i="38"/>
  <c r="G151" i="38"/>
  <c r="H151" i="38" s="1"/>
  <c r="C151" i="38"/>
  <c r="G150" i="38"/>
  <c r="H150" i="38" s="1"/>
  <c r="C150" i="38"/>
  <c r="G149" i="38"/>
  <c r="H149" i="38" s="1"/>
  <c r="C149" i="38"/>
  <c r="G148" i="38"/>
  <c r="H148" i="38" s="1"/>
  <c r="C148" i="38"/>
  <c r="G147" i="38"/>
  <c r="H147" i="38" s="1"/>
  <c r="C147" i="38"/>
  <c r="G146" i="38"/>
  <c r="H146" i="38" s="1"/>
  <c r="C146" i="38"/>
  <c r="G145" i="38"/>
  <c r="H145" i="38" s="1"/>
  <c r="C145" i="38"/>
  <c r="G144" i="38"/>
  <c r="H144" i="38" s="1"/>
  <c r="C144" i="38"/>
  <c r="G143" i="38"/>
  <c r="H143" i="38" s="1"/>
  <c r="C143" i="38"/>
  <c r="G142" i="38"/>
  <c r="H142" i="38" s="1"/>
  <c r="C142" i="38"/>
  <c r="G141" i="38"/>
  <c r="H141" i="38" s="1"/>
  <c r="C141" i="38"/>
  <c r="G140" i="38"/>
  <c r="H140" i="38" s="1"/>
  <c r="C140" i="38"/>
  <c r="G139" i="38"/>
  <c r="H139" i="38" s="1"/>
  <c r="C139" i="38"/>
  <c r="G138" i="38"/>
  <c r="H138" i="38" s="1"/>
  <c r="C138" i="38"/>
  <c r="G137" i="38"/>
  <c r="H137" i="38" s="1"/>
  <c r="C137" i="38"/>
  <c r="G136" i="38"/>
  <c r="H136" i="38" s="1"/>
  <c r="C136" i="38"/>
  <c r="H135" i="38"/>
  <c r="G135" i="38"/>
  <c r="C135" i="38"/>
  <c r="H134" i="38"/>
  <c r="G134" i="38"/>
  <c r="C134" i="38"/>
  <c r="G133" i="38"/>
  <c r="H133" i="38" s="1"/>
  <c r="C133" i="38"/>
  <c r="G132" i="38"/>
  <c r="H132" i="38" s="1"/>
  <c r="C132" i="38"/>
  <c r="G131" i="38"/>
  <c r="H131" i="38" s="1"/>
  <c r="C131" i="38"/>
  <c r="G130" i="38"/>
  <c r="H130" i="38" s="1"/>
  <c r="C130" i="38"/>
  <c r="G129" i="38"/>
  <c r="H129" i="38" s="1"/>
  <c r="C129" i="38"/>
  <c r="G128" i="38"/>
  <c r="H128" i="38" s="1"/>
  <c r="C128" i="38"/>
  <c r="H127" i="38"/>
  <c r="G127" i="38"/>
  <c r="C127" i="38"/>
  <c r="G126" i="38"/>
  <c r="H126" i="38" s="1"/>
  <c r="C126" i="38"/>
  <c r="G125" i="38"/>
  <c r="H125" i="38" s="1"/>
  <c r="C125" i="38"/>
  <c r="G124" i="38"/>
  <c r="H124" i="38" s="1"/>
  <c r="C124" i="38"/>
  <c r="H123" i="38"/>
  <c r="G123" i="38"/>
  <c r="C123" i="38"/>
  <c r="G122" i="38"/>
  <c r="H122" i="38" s="1"/>
  <c r="C122" i="38"/>
  <c r="G121" i="38"/>
  <c r="H121" i="38" s="1"/>
  <c r="C121" i="38"/>
  <c r="G120" i="38"/>
  <c r="H120" i="38" s="1"/>
  <c r="C120" i="38"/>
  <c r="H119" i="38"/>
  <c r="G119" i="38"/>
  <c r="C119" i="38"/>
  <c r="G118" i="38"/>
  <c r="H118" i="38" s="1"/>
  <c r="C118" i="38"/>
  <c r="G117" i="38"/>
  <c r="H117" i="38" s="1"/>
  <c r="C117" i="38"/>
  <c r="G116" i="38"/>
  <c r="H116" i="38" s="1"/>
  <c r="C116" i="38"/>
  <c r="G115" i="38"/>
  <c r="H115" i="38" s="1"/>
  <c r="C115" i="38"/>
  <c r="G114" i="38"/>
  <c r="H114" i="38" s="1"/>
  <c r="C114" i="38"/>
  <c r="G113" i="38"/>
  <c r="H113" i="38" s="1"/>
  <c r="C113" i="38"/>
  <c r="G112" i="38"/>
  <c r="H112" i="38" s="1"/>
  <c r="C112" i="38"/>
  <c r="H111" i="38"/>
  <c r="G111" i="38"/>
  <c r="C111" i="38"/>
  <c r="G110" i="38"/>
  <c r="H110" i="38" s="1"/>
  <c r="C110" i="38"/>
  <c r="G109" i="38"/>
  <c r="H109" i="38" s="1"/>
  <c r="C109" i="38"/>
  <c r="G108" i="38"/>
  <c r="H108" i="38" s="1"/>
  <c r="C108" i="38"/>
  <c r="G107" i="38"/>
  <c r="H107" i="38" s="1"/>
  <c r="C107" i="38"/>
  <c r="G106" i="38"/>
  <c r="H106" i="38" s="1"/>
  <c r="C106" i="38"/>
  <c r="G105" i="38"/>
  <c r="H105" i="38" s="1"/>
  <c r="C105" i="38"/>
  <c r="G104" i="38"/>
  <c r="H104" i="38" s="1"/>
  <c r="C104" i="38"/>
  <c r="H103" i="38"/>
  <c r="G103" i="38"/>
  <c r="C103" i="38"/>
  <c r="H102" i="38"/>
  <c r="C102" i="38"/>
  <c r="H101" i="38"/>
  <c r="C101" i="38"/>
  <c r="H100" i="38"/>
  <c r="C100" i="38"/>
  <c r="H99" i="38"/>
  <c r="C99" i="38"/>
  <c r="H98" i="38"/>
  <c r="C98" i="38"/>
  <c r="H97" i="38"/>
  <c r="C97" i="38"/>
  <c r="H96" i="38"/>
  <c r="C96" i="38"/>
  <c r="H95" i="38"/>
  <c r="C95" i="38"/>
  <c r="H94" i="38"/>
  <c r="C94" i="38"/>
  <c r="H93" i="38"/>
  <c r="C93" i="38"/>
  <c r="H92" i="38"/>
  <c r="C92" i="38"/>
  <c r="H91" i="38"/>
  <c r="C91" i="38"/>
  <c r="H90" i="38"/>
  <c r="C90" i="38"/>
  <c r="H89" i="38"/>
  <c r="C89" i="38"/>
  <c r="H88" i="38"/>
  <c r="C88" i="38"/>
  <c r="H87" i="38"/>
  <c r="C87" i="38"/>
  <c r="H86" i="38"/>
  <c r="C86" i="38"/>
  <c r="H85" i="38"/>
  <c r="C85" i="38"/>
  <c r="H84" i="38"/>
  <c r="C84" i="38"/>
  <c r="H83" i="38"/>
  <c r="C83" i="38"/>
  <c r="H82" i="38"/>
  <c r="C82" i="38"/>
  <c r="H81" i="38"/>
  <c r="C81" i="38"/>
  <c r="H80" i="38"/>
  <c r="C80" i="38"/>
  <c r="H79" i="38"/>
  <c r="C79" i="38"/>
  <c r="H78" i="38"/>
  <c r="C78" i="38"/>
  <c r="H77" i="38"/>
  <c r="C77" i="38"/>
  <c r="H76" i="38"/>
  <c r="C76" i="38"/>
  <c r="H75" i="38"/>
  <c r="C75" i="38"/>
  <c r="H74" i="38"/>
  <c r="C74" i="38"/>
  <c r="H73" i="38"/>
  <c r="C73" i="38"/>
  <c r="H72" i="38"/>
  <c r="C72" i="38"/>
  <c r="H71" i="38"/>
  <c r="C71" i="38"/>
  <c r="H70" i="38"/>
  <c r="C70" i="38"/>
  <c r="H69" i="38"/>
  <c r="C69" i="38"/>
  <c r="H68" i="38"/>
  <c r="C68" i="38"/>
  <c r="H67" i="38"/>
  <c r="C67" i="38"/>
  <c r="H66" i="38"/>
  <c r="C66" i="38"/>
  <c r="H65" i="38"/>
  <c r="C65" i="38"/>
  <c r="H64" i="38"/>
  <c r="C64" i="38"/>
  <c r="H63" i="38"/>
  <c r="C63" i="38"/>
  <c r="H62" i="38"/>
  <c r="C62" i="38"/>
  <c r="H61" i="38"/>
  <c r="C61" i="38"/>
  <c r="H60" i="38"/>
  <c r="C60" i="38"/>
  <c r="H59" i="38"/>
  <c r="C59" i="38"/>
  <c r="H58" i="38"/>
  <c r="C58" i="38"/>
  <c r="H57" i="38"/>
  <c r="C57" i="38"/>
  <c r="H56" i="38"/>
  <c r="C56" i="38"/>
  <c r="H55" i="38"/>
  <c r="C55" i="38"/>
  <c r="H54" i="38"/>
  <c r="C54" i="38"/>
  <c r="H53" i="38"/>
  <c r="C53" i="38"/>
  <c r="H52" i="38"/>
  <c r="C52" i="38"/>
  <c r="H51" i="38"/>
  <c r="C51" i="38"/>
  <c r="H50" i="38"/>
  <c r="C50" i="38"/>
  <c r="H49" i="38"/>
  <c r="C49" i="38"/>
  <c r="H48" i="38"/>
  <c r="C48" i="38"/>
  <c r="H47" i="38"/>
  <c r="C47" i="38"/>
  <c r="H46" i="38"/>
  <c r="C46" i="38"/>
  <c r="H45" i="38"/>
  <c r="C45" i="38"/>
  <c r="H44" i="38"/>
  <c r="C44" i="38"/>
  <c r="H43" i="38"/>
  <c r="C43" i="38"/>
  <c r="H42" i="38"/>
  <c r="C42" i="38"/>
  <c r="H41" i="38"/>
  <c r="C41" i="38"/>
  <c r="H40" i="38"/>
  <c r="C40" i="38"/>
  <c r="H39" i="38"/>
  <c r="C39" i="38"/>
  <c r="H38" i="38"/>
  <c r="C38" i="38"/>
  <c r="H37" i="38"/>
  <c r="C37" i="38"/>
  <c r="H36" i="38"/>
  <c r="C36" i="38"/>
  <c r="H35" i="38"/>
  <c r="C35" i="38"/>
  <c r="H34" i="38"/>
  <c r="C34" i="38"/>
  <c r="H33" i="38"/>
  <c r="C33" i="38"/>
  <c r="H32" i="38"/>
  <c r="C32" i="38"/>
  <c r="H31" i="38"/>
  <c r="C31" i="38"/>
  <c r="H30" i="38"/>
  <c r="C30" i="38"/>
  <c r="H29" i="38"/>
  <c r="C29" i="38"/>
  <c r="H28" i="38"/>
  <c r="C28" i="38"/>
  <c r="H27" i="38"/>
  <c r="C27" i="38"/>
  <c r="H26" i="38"/>
  <c r="C26" i="38"/>
  <c r="H25" i="38"/>
  <c r="C25" i="38"/>
  <c r="H24" i="38"/>
  <c r="C24" i="38"/>
  <c r="H23" i="38"/>
  <c r="C23" i="38"/>
  <c r="H22" i="38"/>
  <c r="C22" i="38"/>
  <c r="H21" i="38"/>
  <c r="C21" i="38"/>
  <c r="H20" i="38"/>
  <c r="C20" i="38"/>
  <c r="H19" i="38"/>
  <c r="C19" i="38"/>
  <c r="H18" i="38"/>
  <c r="C18" i="38"/>
  <c r="H17" i="38"/>
  <c r="C17" i="38"/>
  <c r="H16" i="38"/>
  <c r="C16" i="38"/>
  <c r="H15" i="38"/>
  <c r="C15" i="38"/>
  <c r="H14" i="38"/>
  <c r="C14" i="38"/>
  <c r="H13" i="38"/>
  <c r="C13" i="38"/>
  <c r="E12" i="38"/>
  <c r="E11" i="38" s="1"/>
  <c r="E11" i="33"/>
  <c r="I438" i="37"/>
  <c r="I446" i="37"/>
  <c r="I454" i="37"/>
  <c r="I462" i="37"/>
  <c r="I470" i="37"/>
  <c r="I478" i="37"/>
  <c r="I486" i="37"/>
  <c r="I494" i="37"/>
  <c r="I502" i="37"/>
  <c r="I510" i="37"/>
  <c r="I518" i="37"/>
  <c r="I398" i="37"/>
  <c r="I399" i="37"/>
  <c r="I406" i="37"/>
  <c r="I407" i="37"/>
  <c r="I414" i="37"/>
  <c r="I415" i="37"/>
  <c r="I422" i="37"/>
  <c r="I423" i="37"/>
  <c r="I430" i="37"/>
  <c r="I394" i="37"/>
  <c r="I210" i="37"/>
  <c r="I211" i="37"/>
  <c r="I218" i="37"/>
  <c r="I219" i="37"/>
  <c r="I226" i="37"/>
  <c r="I227" i="37"/>
  <c r="I234" i="37"/>
  <c r="I235" i="37"/>
  <c r="I242" i="37"/>
  <c r="I243" i="37"/>
  <c r="I250" i="37"/>
  <c r="I251" i="37"/>
  <c r="I258" i="37"/>
  <c r="I259" i="37"/>
  <c r="I261" i="37"/>
  <c r="I266" i="37"/>
  <c r="I267" i="37"/>
  <c r="I274" i="37"/>
  <c r="I275" i="37"/>
  <c r="I282" i="37"/>
  <c r="I283" i="37"/>
  <c r="I290" i="37"/>
  <c r="I291" i="37"/>
  <c r="I298" i="37"/>
  <c r="I299" i="37"/>
  <c r="I301" i="37"/>
  <c r="I306" i="37"/>
  <c r="I307" i="37"/>
  <c r="I309" i="37"/>
  <c r="I314" i="37"/>
  <c r="I315" i="37"/>
  <c r="I322" i="37"/>
  <c r="I323" i="37"/>
  <c r="I325" i="37"/>
  <c r="I330" i="37"/>
  <c r="I331" i="37"/>
  <c r="I336" i="37"/>
  <c r="I338" i="37"/>
  <c r="I339" i="37"/>
  <c r="I341" i="37"/>
  <c r="I344" i="37"/>
  <c r="I346" i="37"/>
  <c r="I347" i="37"/>
  <c r="I352" i="37"/>
  <c r="I354" i="37"/>
  <c r="I355" i="37"/>
  <c r="I357" i="37"/>
  <c r="I360" i="37"/>
  <c r="I362" i="37"/>
  <c r="I363" i="37"/>
  <c r="I368" i="37"/>
  <c r="I370" i="37"/>
  <c r="I371" i="37"/>
  <c r="I373" i="37"/>
  <c r="I376" i="37"/>
  <c r="I378" i="37"/>
  <c r="I379" i="37"/>
  <c r="I384" i="37"/>
  <c r="I386" i="37"/>
  <c r="I387" i="37"/>
  <c r="I389" i="37"/>
  <c r="I392" i="37"/>
  <c r="I14" i="37"/>
  <c r="I15" i="37"/>
  <c r="I17" i="37"/>
  <c r="I22" i="37"/>
  <c r="I25" i="37"/>
  <c r="I30" i="37"/>
  <c r="I31" i="37"/>
  <c r="I33" i="37"/>
  <c r="I38" i="37"/>
  <c r="I41" i="37"/>
  <c r="I46" i="37"/>
  <c r="I49" i="37"/>
  <c r="I54" i="37"/>
  <c r="I57" i="37"/>
  <c r="I62" i="37"/>
  <c r="I65" i="37"/>
  <c r="I70" i="37"/>
  <c r="I71" i="37"/>
  <c r="I73" i="37"/>
  <c r="I78" i="37"/>
  <c r="I79" i="37"/>
  <c r="I81" i="37"/>
  <c r="I86" i="37"/>
  <c r="I89" i="37"/>
  <c r="I94" i="37"/>
  <c r="I95" i="37"/>
  <c r="I97" i="37"/>
  <c r="I102" i="37"/>
  <c r="I105" i="37"/>
  <c r="I110" i="37"/>
  <c r="I113" i="37"/>
  <c r="I118" i="37"/>
  <c r="I121" i="37"/>
  <c r="I126" i="37"/>
  <c r="I129" i="37"/>
  <c r="I134" i="37"/>
  <c r="I135" i="37"/>
  <c r="I137" i="37"/>
  <c r="I142" i="37"/>
  <c r="I143" i="37"/>
  <c r="I145" i="37"/>
  <c r="I150" i="37"/>
  <c r="I153" i="37"/>
  <c r="I158" i="37"/>
  <c r="I159" i="37"/>
  <c r="I161" i="37"/>
  <c r="I166" i="37"/>
  <c r="I169" i="37"/>
  <c r="I174" i="37"/>
  <c r="I177" i="37"/>
  <c r="I182" i="37"/>
  <c r="I185" i="37"/>
  <c r="I190" i="37"/>
  <c r="I193" i="37"/>
  <c r="I198" i="37"/>
  <c r="I199" i="37"/>
  <c r="I201" i="37"/>
  <c r="E431" i="37"/>
  <c r="G433" i="37"/>
  <c r="H433" i="37" s="1"/>
  <c r="I433" i="37" s="1"/>
  <c r="G434" i="37"/>
  <c r="H434" i="37" s="1"/>
  <c r="I434" i="37" s="1"/>
  <c r="G432" i="37"/>
  <c r="H432" i="37" s="1"/>
  <c r="I432" i="37" s="1"/>
  <c r="C434" i="37"/>
  <c r="C433" i="37"/>
  <c r="C432" i="37"/>
  <c r="B431" i="37"/>
  <c r="B393" i="37"/>
  <c r="G203" i="37"/>
  <c r="H203" i="37" s="1"/>
  <c r="I203" i="37" s="1"/>
  <c r="C203" i="37"/>
  <c r="B202" i="37"/>
  <c r="E202" i="37"/>
  <c r="B12" i="37"/>
  <c r="H520" i="37"/>
  <c r="I520" i="37" s="1"/>
  <c r="C520" i="37"/>
  <c r="H519" i="37"/>
  <c r="I519" i="37" s="1"/>
  <c r="C519" i="37"/>
  <c r="H518" i="37"/>
  <c r="C518" i="37"/>
  <c r="H517" i="37"/>
  <c r="I517" i="37" s="1"/>
  <c r="C517" i="37"/>
  <c r="H516" i="37"/>
  <c r="I516" i="37" s="1"/>
  <c r="C516" i="37"/>
  <c r="H515" i="37"/>
  <c r="I515" i="37" s="1"/>
  <c r="C515" i="37"/>
  <c r="H514" i="37"/>
  <c r="I514" i="37" s="1"/>
  <c r="C514" i="37"/>
  <c r="H513" i="37"/>
  <c r="I513" i="37" s="1"/>
  <c r="C513" i="37"/>
  <c r="H512" i="37"/>
  <c r="I512" i="37" s="1"/>
  <c r="C512" i="37"/>
  <c r="H511" i="37"/>
  <c r="I511" i="37" s="1"/>
  <c r="C511" i="37"/>
  <c r="H510" i="37"/>
  <c r="C510" i="37"/>
  <c r="H509" i="37"/>
  <c r="I509" i="37" s="1"/>
  <c r="C509" i="37"/>
  <c r="H508" i="37"/>
  <c r="I508" i="37" s="1"/>
  <c r="C508" i="37"/>
  <c r="H507" i="37"/>
  <c r="I507" i="37" s="1"/>
  <c r="C507" i="37"/>
  <c r="H506" i="37"/>
  <c r="I506" i="37" s="1"/>
  <c r="C506" i="37"/>
  <c r="H505" i="37"/>
  <c r="I505" i="37" s="1"/>
  <c r="C505" i="37"/>
  <c r="H504" i="37"/>
  <c r="I504" i="37" s="1"/>
  <c r="C504" i="37"/>
  <c r="H503" i="37"/>
  <c r="I503" i="37" s="1"/>
  <c r="C503" i="37"/>
  <c r="H502" i="37"/>
  <c r="C502" i="37"/>
  <c r="H501" i="37"/>
  <c r="I501" i="37" s="1"/>
  <c r="C501" i="37"/>
  <c r="H500" i="37"/>
  <c r="I500" i="37" s="1"/>
  <c r="C500" i="37"/>
  <c r="H499" i="37"/>
  <c r="I499" i="37" s="1"/>
  <c r="C499" i="37"/>
  <c r="H498" i="37"/>
  <c r="I498" i="37" s="1"/>
  <c r="C498" i="37"/>
  <c r="H497" i="37"/>
  <c r="I497" i="37" s="1"/>
  <c r="C497" i="37"/>
  <c r="H496" i="37"/>
  <c r="I496" i="37" s="1"/>
  <c r="C496" i="37"/>
  <c r="H495" i="37"/>
  <c r="I495" i="37" s="1"/>
  <c r="C495" i="37"/>
  <c r="H494" i="37"/>
  <c r="C494" i="37"/>
  <c r="H493" i="37"/>
  <c r="I493" i="37" s="1"/>
  <c r="C493" i="37"/>
  <c r="H492" i="37"/>
  <c r="I492" i="37" s="1"/>
  <c r="C492" i="37"/>
  <c r="H491" i="37"/>
  <c r="I491" i="37" s="1"/>
  <c r="C491" i="37"/>
  <c r="H490" i="37"/>
  <c r="I490" i="37" s="1"/>
  <c r="C490" i="37"/>
  <c r="H489" i="37"/>
  <c r="I489" i="37" s="1"/>
  <c r="C489" i="37"/>
  <c r="H488" i="37"/>
  <c r="I488" i="37" s="1"/>
  <c r="C488" i="37"/>
  <c r="H487" i="37"/>
  <c r="I487" i="37" s="1"/>
  <c r="C487" i="37"/>
  <c r="H486" i="37"/>
  <c r="C486" i="37"/>
  <c r="H485" i="37"/>
  <c r="I485" i="37" s="1"/>
  <c r="C485" i="37"/>
  <c r="H484" i="37"/>
  <c r="I484" i="37" s="1"/>
  <c r="C484" i="37"/>
  <c r="H483" i="37"/>
  <c r="I483" i="37" s="1"/>
  <c r="C483" i="37"/>
  <c r="H482" i="37"/>
  <c r="I482" i="37" s="1"/>
  <c r="C482" i="37"/>
  <c r="H481" i="37"/>
  <c r="I481" i="37" s="1"/>
  <c r="C481" i="37"/>
  <c r="H480" i="37"/>
  <c r="I480" i="37" s="1"/>
  <c r="C480" i="37"/>
  <c r="H479" i="37"/>
  <c r="I479" i="37" s="1"/>
  <c r="C479" i="37"/>
  <c r="H478" i="37"/>
  <c r="C478" i="37"/>
  <c r="H477" i="37"/>
  <c r="I477" i="37" s="1"/>
  <c r="C477" i="37"/>
  <c r="H476" i="37"/>
  <c r="I476" i="37" s="1"/>
  <c r="C476" i="37"/>
  <c r="H475" i="37"/>
  <c r="I475" i="37" s="1"/>
  <c r="C475" i="37"/>
  <c r="H474" i="37"/>
  <c r="I474" i="37" s="1"/>
  <c r="C474" i="37"/>
  <c r="H473" i="37"/>
  <c r="I473" i="37" s="1"/>
  <c r="C473" i="37"/>
  <c r="H472" i="37"/>
  <c r="I472" i="37" s="1"/>
  <c r="C472" i="37"/>
  <c r="H471" i="37"/>
  <c r="I471" i="37" s="1"/>
  <c r="C471" i="37"/>
  <c r="H470" i="37"/>
  <c r="C470" i="37"/>
  <c r="H469" i="37"/>
  <c r="I469" i="37" s="1"/>
  <c r="C469" i="37"/>
  <c r="H468" i="37"/>
  <c r="I468" i="37" s="1"/>
  <c r="C468" i="37"/>
  <c r="H467" i="37"/>
  <c r="I467" i="37" s="1"/>
  <c r="C467" i="37"/>
  <c r="H466" i="37"/>
  <c r="I466" i="37" s="1"/>
  <c r="C466" i="37"/>
  <c r="H465" i="37"/>
  <c r="I465" i="37" s="1"/>
  <c r="C465" i="37"/>
  <c r="H464" i="37"/>
  <c r="I464" i="37" s="1"/>
  <c r="C464" i="37"/>
  <c r="H463" i="37"/>
  <c r="I463" i="37" s="1"/>
  <c r="C463" i="37"/>
  <c r="H462" i="37"/>
  <c r="C462" i="37"/>
  <c r="H461" i="37"/>
  <c r="I461" i="37" s="1"/>
  <c r="C461" i="37"/>
  <c r="H460" i="37"/>
  <c r="I460" i="37" s="1"/>
  <c r="C460" i="37"/>
  <c r="H459" i="37"/>
  <c r="I459" i="37" s="1"/>
  <c r="C459" i="37"/>
  <c r="H458" i="37"/>
  <c r="I458" i="37" s="1"/>
  <c r="C458" i="37"/>
  <c r="H457" i="37"/>
  <c r="I457" i="37" s="1"/>
  <c r="C457" i="37"/>
  <c r="H456" i="37"/>
  <c r="I456" i="37" s="1"/>
  <c r="C456" i="37"/>
  <c r="H455" i="37"/>
  <c r="I455" i="37" s="1"/>
  <c r="C455" i="37"/>
  <c r="H454" i="37"/>
  <c r="C454" i="37"/>
  <c r="H453" i="37"/>
  <c r="I453" i="37" s="1"/>
  <c r="C453" i="37"/>
  <c r="H452" i="37"/>
  <c r="I452" i="37" s="1"/>
  <c r="C452" i="37"/>
  <c r="H451" i="37"/>
  <c r="I451" i="37" s="1"/>
  <c r="C451" i="37"/>
  <c r="H450" i="37"/>
  <c r="I450" i="37" s="1"/>
  <c r="C450" i="37"/>
  <c r="H449" i="37"/>
  <c r="I449" i="37" s="1"/>
  <c r="C449" i="37"/>
  <c r="H448" i="37"/>
  <c r="I448" i="37" s="1"/>
  <c r="C448" i="37"/>
  <c r="H447" i="37"/>
  <c r="I447" i="37" s="1"/>
  <c r="C447" i="37"/>
  <c r="H446" i="37"/>
  <c r="C446" i="37"/>
  <c r="H445" i="37"/>
  <c r="I445" i="37" s="1"/>
  <c r="C445" i="37"/>
  <c r="H444" i="37"/>
  <c r="I444" i="37" s="1"/>
  <c r="C444" i="37"/>
  <c r="H443" i="37"/>
  <c r="I443" i="37" s="1"/>
  <c r="C443" i="37"/>
  <c r="H442" i="37"/>
  <c r="I442" i="37" s="1"/>
  <c r="C442" i="37"/>
  <c r="H441" i="37"/>
  <c r="I441" i="37" s="1"/>
  <c r="C441" i="37"/>
  <c r="H440" i="37"/>
  <c r="I440" i="37" s="1"/>
  <c r="C440" i="37"/>
  <c r="H439" i="37"/>
  <c r="I439" i="37" s="1"/>
  <c r="C439" i="37"/>
  <c r="H438" i="37"/>
  <c r="C438" i="37"/>
  <c r="H437" i="37"/>
  <c r="I437" i="37" s="1"/>
  <c r="C437" i="37"/>
  <c r="H436" i="37"/>
  <c r="I436" i="37" s="1"/>
  <c r="C436" i="37"/>
  <c r="H435" i="37"/>
  <c r="I435" i="37" s="1"/>
  <c r="C435" i="37"/>
  <c r="H430" i="37"/>
  <c r="C430" i="37"/>
  <c r="H429" i="37"/>
  <c r="I429" i="37" s="1"/>
  <c r="C429" i="37"/>
  <c r="H428" i="37"/>
  <c r="I428" i="37" s="1"/>
  <c r="C428" i="37"/>
  <c r="H427" i="37"/>
  <c r="I427" i="37" s="1"/>
  <c r="C427" i="37"/>
  <c r="H426" i="37"/>
  <c r="I426" i="37" s="1"/>
  <c r="C426" i="37"/>
  <c r="H425" i="37"/>
  <c r="I425" i="37" s="1"/>
  <c r="C425" i="37"/>
  <c r="H424" i="37"/>
  <c r="I424" i="37" s="1"/>
  <c r="C424" i="37"/>
  <c r="H423" i="37"/>
  <c r="C423" i="37"/>
  <c r="H422" i="37"/>
  <c r="C422" i="37"/>
  <c r="H421" i="37"/>
  <c r="I421" i="37" s="1"/>
  <c r="C421" i="37"/>
  <c r="H420" i="37"/>
  <c r="I420" i="37" s="1"/>
  <c r="C420" i="37"/>
  <c r="H419" i="37"/>
  <c r="I419" i="37" s="1"/>
  <c r="C419" i="37"/>
  <c r="H418" i="37"/>
  <c r="I418" i="37" s="1"/>
  <c r="C418" i="37"/>
  <c r="H417" i="37"/>
  <c r="I417" i="37" s="1"/>
  <c r="C417" i="37"/>
  <c r="H416" i="37"/>
  <c r="I416" i="37" s="1"/>
  <c r="C416" i="37"/>
  <c r="H415" i="37"/>
  <c r="C415" i="37"/>
  <c r="H414" i="37"/>
  <c r="C414" i="37"/>
  <c r="H413" i="37"/>
  <c r="I413" i="37" s="1"/>
  <c r="C413" i="37"/>
  <c r="H412" i="37"/>
  <c r="I412" i="37" s="1"/>
  <c r="C412" i="37"/>
  <c r="H411" i="37"/>
  <c r="I411" i="37" s="1"/>
  <c r="C411" i="37"/>
  <c r="H410" i="37"/>
  <c r="I410" i="37" s="1"/>
  <c r="C410" i="37"/>
  <c r="H409" i="37"/>
  <c r="I409" i="37" s="1"/>
  <c r="C409" i="37"/>
  <c r="H408" i="37"/>
  <c r="I408" i="37" s="1"/>
  <c r="C408" i="37"/>
  <c r="H407" i="37"/>
  <c r="C407" i="37"/>
  <c r="H406" i="37"/>
  <c r="C406" i="37"/>
  <c r="H405" i="37"/>
  <c r="I405" i="37" s="1"/>
  <c r="C405" i="37"/>
  <c r="H404" i="37"/>
  <c r="I404" i="37" s="1"/>
  <c r="C404" i="37"/>
  <c r="H403" i="37"/>
  <c r="I403" i="37" s="1"/>
  <c r="C403" i="37"/>
  <c r="H402" i="37"/>
  <c r="I402" i="37" s="1"/>
  <c r="C402" i="37"/>
  <c r="H401" i="37"/>
  <c r="I401" i="37" s="1"/>
  <c r="C401" i="37"/>
  <c r="H400" i="37"/>
  <c r="I400" i="37" s="1"/>
  <c r="C400" i="37"/>
  <c r="H399" i="37"/>
  <c r="C399" i="37"/>
  <c r="H398" i="37"/>
  <c r="C398" i="37"/>
  <c r="H397" i="37"/>
  <c r="I397" i="37" s="1"/>
  <c r="C397" i="37"/>
  <c r="H396" i="37"/>
  <c r="I396" i="37" s="1"/>
  <c r="C396" i="37"/>
  <c r="H395" i="37"/>
  <c r="I395" i="37" s="1"/>
  <c r="C395" i="37"/>
  <c r="H394" i="37"/>
  <c r="C394" i="37"/>
  <c r="E393" i="37"/>
  <c r="H392" i="37"/>
  <c r="C392" i="37"/>
  <c r="H391" i="37"/>
  <c r="I391" i="37" s="1"/>
  <c r="C391" i="37"/>
  <c r="H390" i="37"/>
  <c r="I390" i="37" s="1"/>
  <c r="C390" i="37"/>
  <c r="H389" i="37"/>
  <c r="C389" i="37"/>
  <c r="H388" i="37"/>
  <c r="I388" i="37" s="1"/>
  <c r="C388" i="37"/>
  <c r="H387" i="37"/>
  <c r="C387" i="37"/>
  <c r="H386" i="37"/>
  <c r="C386" i="37"/>
  <c r="H385" i="37"/>
  <c r="I385" i="37" s="1"/>
  <c r="C385" i="37"/>
  <c r="H384" i="37"/>
  <c r="C384" i="37"/>
  <c r="H383" i="37"/>
  <c r="I383" i="37" s="1"/>
  <c r="C383" i="37"/>
  <c r="H382" i="37"/>
  <c r="I382" i="37" s="1"/>
  <c r="C382" i="37"/>
  <c r="H381" i="37"/>
  <c r="I381" i="37" s="1"/>
  <c r="C381" i="37"/>
  <c r="H380" i="37"/>
  <c r="I380" i="37" s="1"/>
  <c r="C380" i="37"/>
  <c r="H379" i="37"/>
  <c r="C379" i="37"/>
  <c r="H378" i="37"/>
  <c r="C378" i="37"/>
  <c r="G377" i="37"/>
  <c r="H377" i="37" s="1"/>
  <c r="I377" i="37" s="1"/>
  <c r="C377" i="37"/>
  <c r="G376" i="37"/>
  <c r="H376" i="37" s="1"/>
  <c r="C376" i="37"/>
  <c r="H375" i="37"/>
  <c r="I375" i="37" s="1"/>
  <c r="C375" i="37"/>
  <c r="H374" i="37"/>
  <c r="I374" i="37" s="1"/>
  <c r="C374" i="37"/>
  <c r="H373" i="37"/>
  <c r="C373" i="37"/>
  <c r="H372" i="37"/>
  <c r="I372" i="37" s="1"/>
  <c r="C372" i="37"/>
  <c r="H371" i="37"/>
  <c r="C371" i="37"/>
  <c r="H370" i="37"/>
  <c r="C370" i="37"/>
  <c r="H369" i="37"/>
  <c r="I369" i="37" s="1"/>
  <c r="C369" i="37"/>
  <c r="H368" i="37"/>
  <c r="C368" i="37"/>
  <c r="H367" i="37"/>
  <c r="I367" i="37" s="1"/>
  <c r="C367" i="37"/>
  <c r="H366" i="37"/>
  <c r="I366" i="37" s="1"/>
  <c r="C366" i="37"/>
  <c r="H365" i="37"/>
  <c r="I365" i="37" s="1"/>
  <c r="C365" i="37"/>
  <c r="H364" i="37"/>
  <c r="I364" i="37" s="1"/>
  <c r="C364" i="37"/>
  <c r="H363" i="37"/>
  <c r="C363" i="37"/>
  <c r="H362" i="37"/>
  <c r="C362" i="37"/>
  <c r="H361" i="37"/>
  <c r="I361" i="37" s="1"/>
  <c r="C361" i="37"/>
  <c r="H360" i="37"/>
  <c r="C360" i="37"/>
  <c r="H359" i="37"/>
  <c r="I359" i="37" s="1"/>
  <c r="C359" i="37"/>
  <c r="H358" i="37"/>
  <c r="I358" i="37" s="1"/>
  <c r="C358" i="37"/>
  <c r="H357" i="37"/>
  <c r="C357" i="37"/>
  <c r="H356" i="37"/>
  <c r="I356" i="37" s="1"/>
  <c r="C356" i="37"/>
  <c r="H355" i="37"/>
  <c r="C355" i="37"/>
  <c r="H354" i="37"/>
  <c r="C354" i="37"/>
  <c r="H353" i="37"/>
  <c r="I353" i="37" s="1"/>
  <c r="C353" i="37"/>
  <c r="H352" i="37"/>
  <c r="C352" i="37"/>
  <c r="H351" i="37"/>
  <c r="I351" i="37" s="1"/>
  <c r="C351" i="37"/>
  <c r="H350" i="37"/>
  <c r="I350" i="37" s="1"/>
  <c r="C350" i="37"/>
  <c r="H349" i="37"/>
  <c r="I349" i="37" s="1"/>
  <c r="C349" i="37"/>
  <c r="H348" i="37"/>
  <c r="I348" i="37" s="1"/>
  <c r="C348" i="37"/>
  <c r="H347" i="37"/>
  <c r="C347" i="37"/>
  <c r="H346" i="37"/>
  <c r="C346" i="37"/>
  <c r="H345" i="37"/>
  <c r="I345" i="37" s="1"/>
  <c r="C345" i="37"/>
  <c r="H344" i="37"/>
  <c r="C344" i="37"/>
  <c r="H343" i="37"/>
  <c r="I343" i="37" s="1"/>
  <c r="C343" i="37"/>
  <c r="H342" i="37"/>
  <c r="I342" i="37" s="1"/>
  <c r="C342" i="37"/>
  <c r="H341" i="37"/>
  <c r="C341" i="37"/>
  <c r="H340" i="37"/>
  <c r="I340" i="37" s="1"/>
  <c r="C340" i="37"/>
  <c r="H339" i="37"/>
  <c r="C339" i="37"/>
  <c r="H338" i="37"/>
  <c r="C338" i="37"/>
  <c r="H337" i="37"/>
  <c r="I337" i="37" s="1"/>
  <c r="C337" i="37"/>
  <c r="H336" i="37"/>
  <c r="C336" i="37"/>
  <c r="H335" i="37"/>
  <c r="I335" i="37" s="1"/>
  <c r="C335" i="37"/>
  <c r="H334" i="37"/>
  <c r="I334" i="37" s="1"/>
  <c r="C334" i="37"/>
  <c r="H333" i="37"/>
  <c r="I333" i="37" s="1"/>
  <c r="C333" i="37"/>
  <c r="H332" i="37"/>
  <c r="I332" i="37" s="1"/>
  <c r="C332" i="37"/>
  <c r="H331" i="37"/>
  <c r="C331" i="37"/>
  <c r="H330" i="37"/>
  <c r="C330" i="37"/>
  <c r="H329" i="37"/>
  <c r="I329" i="37" s="1"/>
  <c r="C329" i="37"/>
  <c r="H328" i="37"/>
  <c r="I328" i="37" s="1"/>
  <c r="C328" i="37"/>
  <c r="H327" i="37"/>
  <c r="I327" i="37" s="1"/>
  <c r="C327" i="37"/>
  <c r="H326" i="37"/>
  <c r="I326" i="37" s="1"/>
  <c r="C326" i="37"/>
  <c r="H325" i="37"/>
  <c r="C325" i="37"/>
  <c r="H324" i="37"/>
  <c r="I324" i="37" s="1"/>
  <c r="C324" i="37"/>
  <c r="H323" i="37"/>
  <c r="C323" i="37"/>
  <c r="H322" i="37"/>
  <c r="C322" i="37"/>
  <c r="H321" i="37"/>
  <c r="I321" i="37" s="1"/>
  <c r="C321" i="37"/>
  <c r="H320" i="37"/>
  <c r="I320" i="37" s="1"/>
  <c r="C320" i="37"/>
  <c r="H319" i="37"/>
  <c r="I319" i="37" s="1"/>
  <c r="C319" i="37"/>
  <c r="H318" i="37"/>
  <c r="I318" i="37" s="1"/>
  <c r="C318" i="37"/>
  <c r="H317" i="37"/>
  <c r="I317" i="37" s="1"/>
  <c r="C317" i="37"/>
  <c r="H316" i="37"/>
  <c r="I316" i="37" s="1"/>
  <c r="C316" i="37"/>
  <c r="H315" i="37"/>
  <c r="C315" i="37"/>
  <c r="H314" i="37"/>
  <c r="C314" i="37"/>
  <c r="H313" i="37"/>
  <c r="I313" i="37" s="1"/>
  <c r="C313" i="37"/>
  <c r="H312" i="37"/>
  <c r="I312" i="37" s="1"/>
  <c r="C312" i="37"/>
  <c r="H311" i="37"/>
  <c r="I311" i="37" s="1"/>
  <c r="C311" i="37"/>
  <c r="H310" i="37"/>
  <c r="I310" i="37" s="1"/>
  <c r="C310" i="37"/>
  <c r="H309" i="37"/>
  <c r="C309" i="37"/>
  <c r="H308" i="37"/>
  <c r="I308" i="37" s="1"/>
  <c r="C308" i="37"/>
  <c r="H307" i="37"/>
  <c r="C307" i="37"/>
  <c r="H306" i="37"/>
  <c r="C306" i="37"/>
  <c r="H305" i="37"/>
  <c r="I305" i="37" s="1"/>
  <c r="C305" i="37"/>
  <c r="H304" i="37"/>
  <c r="I304" i="37" s="1"/>
  <c r="C304" i="37"/>
  <c r="H303" i="37"/>
  <c r="I303" i="37" s="1"/>
  <c r="C303" i="37"/>
  <c r="H302" i="37"/>
  <c r="I302" i="37" s="1"/>
  <c r="C302" i="37"/>
  <c r="H301" i="37"/>
  <c r="C301" i="37"/>
  <c r="H300" i="37"/>
  <c r="I300" i="37" s="1"/>
  <c r="C300" i="37"/>
  <c r="H299" i="37"/>
  <c r="C299" i="37"/>
  <c r="H298" i="37"/>
  <c r="C298" i="37"/>
  <c r="H297" i="37"/>
  <c r="I297" i="37" s="1"/>
  <c r="C297" i="37"/>
  <c r="H296" i="37"/>
  <c r="I296" i="37" s="1"/>
  <c r="C296" i="37"/>
  <c r="H295" i="37"/>
  <c r="I295" i="37" s="1"/>
  <c r="C295" i="37"/>
  <c r="H294" i="37"/>
  <c r="I294" i="37" s="1"/>
  <c r="C294" i="37"/>
  <c r="H293" i="37"/>
  <c r="I293" i="37" s="1"/>
  <c r="C293" i="37"/>
  <c r="H292" i="37"/>
  <c r="I292" i="37" s="1"/>
  <c r="C292" i="37"/>
  <c r="H291" i="37"/>
  <c r="C291" i="37"/>
  <c r="H290" i="37"/>
  <c r="C290" i="37"/>
  <c r="H289" i="37"/>
  <c r="I289" i="37" s="1"/>
  <c r="C289" i="37"/>
  <c r="H288" i="37"/>
  <c r="I288" i="37" s="1"/>
  <c r="C288" i="37"/>
  <c r="H287" i="37"/>
  <c r="I287" i="37" s="1"/>
  <c r="C287" i="37"/>
  <c r="H286" i="37"/>
  <c r="I286" i="37" s="1"/>
  <c r="C286" i="37"/>
  <c r="H285" i="37"/>
  <c r="I285" i="37" s="1"/>
  <c r="C285" i="37"/>
  <c r="H284" i="37"/>
  <c r="I284" i="37" s="1"/>
  <c r="C284" i="37"/>
  <c r="H283" i="37"/>
  <c r="C283" i="37"/>
  <c r="H282" i="37"/>
  <c r="C282" i="37"/>
  <c r="H281" i="37"/>
  <c r="I281" i="37" s="1"/>
  <c r="C281" i="37"/>
  <c r="H280" i="37"/>
  <c r="I280" i="37" s="1"/>
  <c r="C280" i="37"/>
  <c r="H279" i="37"/>
  <c r="I279" i="37" s="1"/>
  <c r="C279" i="37"/>
  <c r="H278" i="37"/>
  <c r="I278" i="37" s="1"/>
  <c r="C278" i="37"/>
  <c r="H277" i="37"/>
  <c r="I277" i="37" s="1"/>
  <c r="C277" i="37"/>
  <c r="H276" i="37"/>
  <c r="I276" i="37" s="1"/>
  <c r="C276" i="37"/>
  <c r="H275" i="37"/>
  <c r="C275" i="37"/>
  <c r="H274" i="37"/>
  <c r="C274" i="37"/>
  <c r="H273" i="37"/>
  <c r="I273" i="37" s="1"/>
  <c r="C273" i="37"/>
  <c r="H272" i="37"/>
  <c r="I272" i="37" s="1"/>
  <c r="C272" i="37"/>
  <c r="H271" i="37"/>
  <c r="I271" i="37" s="1"/>
  <c r="C271" i="37"/>
  <c r="H270" i="37"/>
  <c r="I270" i="37" s="1"/>
  <c r="C270" i="37"/>
  <c r="H269" i="37"/>
  <c r="I269" i="37" s="1"/>
  <c r="C269" i="37"/>
  <c r="H268" i="37"/>
  <c r="I268" i="37" s="1"/>
  <c r="C268" i="37"/>
  <c r="H267" i="37"/>
  <c r="C267" i="37"/>
  <c r="H266" i="37"/>
  <c r="C266" i="37"/>
  <c r="H265" i="37"/>
  <c r="I265" i="37" s="1"/>
  <c r="C265" i="37"/>
  <c r="H264" i="37"/>
  <c r="I264" i="37" s="1"/>
  <c r="C264" i="37"/>
  <c r="H263" i="37"/>
  <c r="I263" i="37" s="1"/>
  <c r="C263" i="37"/>
  <c r="H262" i="37"/>
  <c r="I262" i="37" s="1"/>
  <c r="C262" i="37"/>
  <c r="H261" i="37"/>
  <c r="C261" i="37"/>
  <c r="H260" i="37"/>
  <c r="I260" i="37" s="1"/>
  <c r="C260" i="37"/>
  <c r="H259" i="37"/>
  <c r="C259" i="37"/>
  <c r="H258" i="37"/>
  <c r="C258" i="37"/>
  <c r="H257" i="37"/>
  <c r="I257" i="37" s="1"/>
  <c r="C257" i="37"/>
  <c r="H256" i="37"/>
  <c r="I256" i="37" s="1"/>
  <c r="C256" i="37"/>
  <c r="H255" i="37"/>
  <c r="I255" i="37" s="1"/>
  <c r="C255" i="37"/>
  <c r="H254" i="37"/>
  <c r="I254" i="37" s="1"/>
  <c r="C254" i="37"/>
  <c r="H253" i="37"/>
  <c r="I253" i="37" s="1"/>
  <c r="C253" i="37"/>
  <c r="H252" i="37"/>
  <c r="I252" i="37" s="1"/>
  <c r="C252" i="37"/>
  <c r="H251" i="37"/>
  <c r="C251" i="37"/>
  <c r="H250" i="37"/>
  <c r="C250" i="37"/>
  <c r="H249" i="37"/>
  <c r="I249" i="37" s="1"/>
  <c r="C249" i="37"/>
  <c r="H248" i="37"/>
  <c r="I248" i="37" s="1"/>
  <c r="C248" i="37"/>
  <c r="H247" i="37"/>
  <c r="I247" i="37" s="1"/>
  <c r="C247" i="37"/>
  <c r="H246" i="37"/>
  <c r="I246" i="37" s="1"/>
  <c r="C246" i="37"/>
  <c r="H245" i="37"/>
  <c r="I245" i="37" s="1"/>
  <c r="C245" i="37"/>
  <c r="H244" i="37"/>
  <c r="I244" i="37" s="1"/>
  <c r="C244" i="37"/>
  <c r="H243" i="37"/>
  <c r="C243" i="37"/>
  <c r="H242" i="37"/>
  <c r="C242" i="37"/>
  <c r="H241" i="37"/>
  <c r="I241" i="37" s="1"/>
  <c r="C241" i="37"/>
  <c r="H240" i="37"/>
  <c r="I240" i="37" s="1"/>
  <c r="C240" i="37"/>
  <c r="H239" i="37"/>
  <c r="I239" i="37" s="1"/>
  <c r="C239" i="37"/>
  <c r="H238" i="37"/>
  <c r="I238" i="37" s="1"/>
  <c r="C238" i="37"/>
  <c r="H237" i="37"/>
  <c r="I237" i="37" s="1"/>
  <c r="C237" i="37"/>
  <c r="H236" i="37"/>
  <c r="I236" i="37" s="1"/>
  <c r="C236" i="37"/>
  <c r="H235" i="37"/>
  <c r="C235" i="37"/>
  <c r="H234" i="37"/>
  <c r="C234" i="37"/>
  <c r="H233" i="37"/>
  <c r="I233" i="37" s="1"/>
  <c r="C233" i="37"/>
  <c r="H232" i="37"/>
  <c r="I232" i="37" s="1"/>
  <c r="C232" i="37"/>
  <c r="H231" i="37"/>
  <c r="I231" i="37" s="1"/>
  <c r="C231" i="37"/>
  <c r="H230" i="37"/>
  <c r="I230" i="37" s="1"/>
  <c r="C230" i="37"/>
  <c r="H229" i="37"/>
  <c r="I229" i="37" s="1"/>
  <c r="C229" i="37"/>
  <c r="H228" i="37"/>
  <c r="I228" i="37" s="1"/>
  <c r="C228" i="37"/>
  <c r="H227" i="37"/>
  <c r="C227" i="37"/>
  <c r="H226" i="37"/>
  <c r="C226" i="37"/>
  <c r="H225" i="37"/>
  <c r="I225" i="37" s="1"/>
  <c r="C225" i="37"/>
  <c r="H224" i="37"/>
  <c r="I224" i="37" s="1"/>
  <c r="C224" i="37"/>
  <c r="H223" i="37"/>
  <c r="I223" i="37" s="1"/>
  <c r="C223" i="37"/>
  <c r="H222" i="37"/>
  <c r="I222" i="37" s="1"/>
  <c r="C222" i="37"/>
  <c r="H221" i="37"/>
  <c r="I221" i="37" s="1"/>
  <c r="C221" i="37"/>
  <c r="H220" i="37"/>
  <c r="I220" i="37" s="1"/>
  <c r="C220" i="37"/>
  <c r="H219" i="37"/>
  <c r="C219" i="37"/>
  <c r="H218" i="37"/>
  <c r="C218" i="37"/>
  <c r="H217" i="37"/>
  <c r="I217" i="37" s="1"/>
  <c r="C217" i="37"/>
  <c r="H216" i="37"/>
  <c r="I216" i="37" s="1"/>
  <c r="C216" i="37"/>
  <c r="H215" i="37"/>
  <c r="I215" i="37" s="1"/>
  <c r="C215" i="37"/>
  <c r="H214" i="37"/>
  <c r="I214" i="37" s="1"/>
  <c r="C214" i="37"/>
  <c r="H213" i="37"/>
  <c r="I213" i="37" s="1"/>
  <c r="C213" i="37"/>
  <c r="H212" i="37"/>
  <c r="I212" i="37" s="1"/>
  <c r="C212" i="37"/>
  <c r="H211" i="37"/>
  <c r="C211" i="37"/>
  <c r="H210" i="37"/>
  <c r="C210" i="37"/>
  <c r="H209" i="37"/>
  <c r="I209" i="37" s="1"/>
  <c r="C209" i="37"/>
  <c r="H208" i="37"/>
  <c r="I208" i="37" s="1"/>
  <c r="C208" i="37"/>
  <c r="H207" i="37"/>
  <c r="I207" i="37" s="1"/>
  <c r="C207" i="37"/>
  <c r="H206" i="37"/>
  <c r="I206" i="37" s="1"/>
  <c r="C206" i="37"/>
  <c r="H205" i="37"/>
  <c r="I205" i="37" s="1"/>
  <c r="C205" i="37"/>
  <c r="H204" i="37"/>
  <c r="I204" i="37" s="1"/>
  <c r="C204" i="37"/>
  <c r="H201" i="37"/>
  <c r="C201" i="37"/>
  <c r="H200" i="37"/>
  <c r="I200" i="37" s="1"/>
  <c r="C200" i="37"/>
  <c r="H199" i="37"/>
  <c r="C199" i="37"/>
  <c r="H198" i="37"/>
  <c r="C198" i="37"/>
  <c r="H197" i="37"/>
  <c r="I197" i="37" s="1"/>
  <c r="C197" i="37"/>
  <c r="G196" i="37"/>
  <c r="H196" i="37" s="1"/>
  <c r="I196" i="37" s="1"/>
  <c r="C196" i="37"/>
  <c r="G195" i="37"/>
  <c r="H195" i="37" s="1"/>
  <c r="I195" i="37" s="1"/>
  <c r="C195" i="37"/>
  <c r="G194" i="37"/>
  <c r="H194" i="37" s="1"/>
  <c r="I194" i="37" s="1"/>
  <c r="C194" i="37"/>
  <c r="G193" i="37"/>
  <c r="H193" i="37" s="1"/>
  <c r="C193" i="37"/>
  <c r="G192" i="37"/>
  <c r="H192" i="37" s="1"/>
  <c r="I192" i="37" s="1"/>
  <c r="C192" i="37"/>
  <c r="G191" i="37"/>
  <c r="H191" i="37" s="1"/>
  <c r="I191" i="37" s="1"/>
  <c r="C191" i="37"/>
  <c r="G190" i="37"/>
  <c r="H190" i="37" s="1"/>
  <c r="C190" i="37"/>
  <c r="G189" i="37"/>
  <c r="H189" i="37" s="1"/>
  <c r="I189" i="37" s="1"/>
  <c r="C189" i="37"/>
  <c r="G188" i="37"/>
  <c r="H188" i="37" s="1"/>
  <c r="I188" i="37" s="1"/>
  <c r="C188" i="37"/>
  <c r="G187" i="37"/>
  <c r="H187" i="37" s="1"/>
  <c r="I187" i="37" s="1"/>
  <c r="C187" i="37"/>
  <c r="G186" i="37"/>
  <c r="H186" i="37" s="1"/>
  <c r="I186" i="37" s="1"/>
  <c r="C186" i="37"/>
  <c r="G185" i="37"/>
  <c r="H185" i="37" s="1"/>
  <c r="C185" i="37"/>
  <c r="G184" i="37"/>
  <c r="H184" i="37" s="1"/>
  <c r="I184" i="37" s="1"/>
  <c r="C184" i="37"/>
  <c r="G183" i="37"/>
  <c r="H183" i="37" s="1"/>
  <c r="I183" i="37" s="1"/>
  <c r="C183" i="37"/>
  <c r="G182" i="37"/>
  <c r="H182" i="37" s="1"/>
  <c r="C182" i="37"/>
  <c r="G181" i="37"/>
  <c r="H181" i="37" s="1"/>
  <c r="I181" i="37" s="1"/>
  <c r="C181" i="37"/>
  <c r="G180" i="37"/>
  <c r="H180" i="37" s="1"/>
  <c r="I180" i="37" s="1"/>
  <c r="C180" i="37"/>
  <c r="G179" i="37"/>
  <c r="H179" i="37" s="1"/>
  <c r="I179" i="37" s="1"/>
  <c r="C179" i="37"/>
  <c r="G178" i="37"/>
  <c r="H178" i="37" s="1"/>
  <c r="I178" i="37" s="1"/>
  <c r="C178" i="37"/>
  <c r="G177" i="37"/>
  <c r="H177" i="37" s="1"/>
  <c r="C177" i="37"/>
  <c r="G176" i="37"/>
  <c r="H176" i="37" s="1"/>
  <c r="I176" i="37" s="1"/>
  <c r="C176" i="37"/>
  <c r="G175" i="37"/>
  <c r="H175" i="37" s="1"/>
  <c r="I175" i="37" s="1"/>
  <c r="C175" i="37"/>
  <c r="G174" i="37"/>
  <c r="H174" i="37" s="1"/>
  <c r="C174" i="37"/>
  <c r="G173" i="37"/>
  <c r="H173" i="37" s="1"/>
  <c r="I173" i="37" s="1"/>
  <c r="C173" i="37"/>
  <c r="G172" i="37"/>
  <c r="H172" i="37" s="1"/>
  <c r="I172" i="37" s="1"/>
  <c r="C172" i="37"/>
  <c r="G171" i="37"/>
  <c r="H171" i="37" s="1"/>
  <c r="I171" i="37" s="1"/>
  <c r="C171" i="37"/>
  <c r="G170" i="37"/>
  <c r="H170" i="37" s="1"/>
  <c r="I170" i="37" s="1"/>
  <c r="C170" i="37"/>
  <c r="G169" i="37"/>
  <c r="H169" i="37" s="1"/>
  <c r="C169" i="37"/>
  <c r="G168" i="37"/>
  <c r="H168" i="37" s="1"/>
  <c r="I168" i="37" s="1"/>
  <c r="C168" i="37"/>
  <c r="G167" i="37"/>
  <c r="H167" i="37" s="1"/>
  <c r="I167" i="37" s="1"/>
  <c r="C167" i="37"/>
  <c r="G166" i="37"/>
  <c r="H166" i="37" s="1"/>
  <c r="C166" i="37"/>
  <c r="G165" i="37"/>
  <c r="H165" i="37" s="1"/>
  <c r="I165" i="37" s="1"/>
  <c r="C165" i="37"/>
  <c r="G164" i="37"/>
  <c r="H164" i="37" s="1"/>
  <c r="I164" i="37" s="1"/>
  <c r="C164" i="37"/>
  <c r="G163" i="37"/>
  <c r="H163" i="37" s="1"/>
  <c r="I163" i="37" s="1"/>
  <c r="C163" i="37"/>
  <c r="G162" i="37"/>
  <c r="H162" i="37" s="1"/>
  <c r="I162" i="37" s="1"/>
  <c r="C162" i="37"/>
  <c r="G161" i="37"/>
  <c r="H161" i="37" s="1"/>
  <c r="C161" i="37"/>
  <c r="G160" i="37"/>
  <c r="H160" i="37" s="1"/>
  <c r="I160" i="37" s="1"/>
  <c r="C160" i="37"/>
  <c r="G159" i="37"/>
  <c r="H159" i="37" s="1"/>
  <c r="C159" i="37"/>
  <c r="G158" i="37"/>
  <c r="H158" i="37" s="1"/>
  <c r="C158" i="37"/>
  <c r="G157" i="37"/>
  <c r="H157" i="37" s="1"/>
  <c r="I157" i="37" s="1"/>
  <c r="C157" i="37"/>
  <c r="G156" i="37"/>
  <c r="H156" i="37" s="1"/>
  <c r="I156" i="37" s="1"/>
  <c r="C156" i="37"/>
  <c r="G155" i="37"/>
  <c r="H155" i="37" s="1"/>
  <c r="I155" i="37" s="1"/>
  <c r="C155" i="37"/>
  <c r="G154" i="37"/>
  <c r="H154" i="37" s="1"/>
  <c r="I154" i="37" s="1"/>
  <c r="C154" i="37"/>
  <c r="G153" i="37"/>
  <c r="H153" i="37" s="1"/>
  <c r="C153" i="37"/>
  <c r="G152" i="37"/>
  <c r="H152" i="37" s="1"/>
  <c r="I152" i="37" s="1"/>
  <c r="C152" i="37"/>
  <c r="G151" i="37"/>
  <c r="H151" i="37" s="1"/>
  <c r="I151" i="37" s="1"/>
  <c r="C151" i="37"/>
  <c r="G150" i="37"/>
  <c r="H150" i="37" s="1"/>
  <c r="C150" i="37"/>
  <c r="G149" i="37"/>
  <c r="H149" i="37" s="1"/>
  <c r="I149" i="37" s="1"/>
  <c r="C149" i="37"/>
  <c r="G148" i="37"/>
  <c r="H148" i="37" s="1"/>
  <c r="I148" i="37" s="1"/>
  <c r="C148" i="37"/>
  <c r="G147" i="37"/>
  <c r="H147" i="37" s="1"/>
  <c r="I147" i="37" s="1"/>
  <c r="C147" i="37"/>
  <c r="G146" i="37"/>
  <c r="H146" i="37" s="1"/>
  <c r="I146" i="37" s="1"/>
  <c r="C146" i="37"/>
  <c r="G145" i="37"/>
  <c r="H145" i="37" s="1"/>
  <c r="C145" i="37"/>
  <c r="G144" i="37"/>
  <c r="H144" i="37" s="1"/>
  <c r="I144" i="37" s="1"/>
  <c r="C144" i="37"/>
  <c r="G143" i="37"/>
  <c r="H143" i="37" s="1"/>
  <c r="C143" i="37"/>
  <c r="G142" i="37"/>
  <c r="H142" i="37" s="1"/>
  <c r="C142" i="37"/>
  <c r="G141" i="37"/>
  <c r="H141" i="37" s="1"/>
  <c r="I141" i="37" s="1"/>
  <c r="C141" i="37"/>
  <c r="G140" i="37"/>
  <c r="H140" i="37" s="1"/>
  <c r="I140" i="37" s="1"/>
  <c r="C140" i="37"/>
  <c r="G139" i="37"/>
  <c r="H139" i="37" s="1"/>
  <c r="I139" i="37" s="1"/>
  <c r="C139" i="37"/>
  <c r="G138" i="37"/>
  <c r="H138" i="37" s="1"/>
  <c r="I138" i="37" s="1"/>
  <c r="C138" i="37"/>
  <c r="G137" i="37"/>
  <c r="H137" i="37" s="1"/>
  <c r="C137" i="37"/>
  <c r="G136" i="37"/>
  <c r="H136" i="37" s="1"/>
  <c r="I136" i="37" s="1"/>
  <c r="C136" i="37"/>
  <c r="G135" i="37"/>
  <c r="H135" i="37" s="1"/>
  <c r="C135" i="37"/>
  <c r="G134" i="37"/>
  <c r="H134" i="37" s="1"/>
  <c r="C134" i="37"/>
  <c r="G133" i="37"/>
  <c r="H133" i="37" s="1"/>
  <c r="I133" i="37" s="1"/>
  <c r="C133" i="37"/>
  <c r="G132" i="37"/>
  <c r="H132" i="37" s="1"/>
  <c r="I132" i="37" s="1"/>
  <c r="C132" i="37"/>
  <c r="G131" i="37"/>
  <c r="H131" i="37" s="1"/>
  <c r="I131" i="37" s="1"/>
  <c r="C131" i="37"/>
  <c r="G130" i="37"/>
  <c r="H130" i="37" s="1"/>
  <c r="I130" i="37" s="1"/>
  <c r="C130" i="37"/>
  <c r="G129" i="37"/>
  <c r="H129" i="37" s="1"/>
  <c r="C129" i="37"/>
  <c r="G128" i="37"/>
  <c r="H128" i="37" s="1"/>
  <c r="I128" i="37" s="1"/>
  <c r="C128" i="37"/>
  <c r="G127" i="37"/>
  <c r="H127" i="37" s="1"/>
  <c r="I127" i="37" s="1"/>
  <c r="C127" i="37"/>
  <c r="G126" i="37"/>
  <c r="H126" i="37" s="1"/>
  <c r="C126" i="37"/>
  <c r="G125" i="37"/>
  <c r="H125" i="37" s="1"/>
  <c r="I125" i="37" s="1"/>
  <c r="C125" i="37"/>
  <c r="G124" i="37"/>
  <c r="H124" i="37" s="1"/>
  <c r="I124" i="37" s="1"/>
  <c r="C124" i="37"/>
  <c r="G123" i="37"/>
  <c r="H123" i="37" s="1"/>
  <c r="I123" i="37" s="1"/>
  <c r="C123" i="37"/>
  <c r="H122" i="37"/>
  <c r="I122" i="37" s="1"/>
  <c r="C122" i="37"/>
  <c r="H121" i="37"/>
  <c r="C121" i="37"/>
  <c r="H120" i="37"/>
  <c r="I120" i="37" s="1"/>
  <c r="C120" i="37"/>
  <c r="H119" i="37"/>
  <c r="I119" i="37" s="1"/>
  <c r="C119" i="37"/>
  <c r="H118" i="37"/>
  <c r="C118" i="37"/>
  <c r="H117" i="37"/>
  <c r="I117" i="37" s="1"/>
  <c r="C117" i="37"/>
  <c r="H116" i="37"/>
  <c r="I116" i="37" s="1"/>
  <c r="C116" i="37"/>
  <c r="H115" i="37"/>
  <c r="I115" i="37" s="1"/>
  <c r="C115" i="37"/>
  <c r="H114" i="37"/>
  <c r="I114" i="37" s="1"/>
  <c r="C114" i="37"/>
  <c r="H113" i="37"/>
  <c r="C113" i="37"/>
  <c r="H112" i="37"/>
  <c r="I112" i="37" s="1"/>
  <c r="C112" i="37"/>
  <c r="H111" i="37"/>
  <c r="I111" i="37" s="1"/>
  <c r="C111" i="37"/>
  <c r="H110" i="37"/>
  <c r="C110" i="37"/>
  <c r="H109" i="37"/>
  <c r="I109" i="37" s="1"/>
  <c r="C109" i="37"/>
  <c r="H108" i="37"/>
  <c r="I108" i="37" s="1"/>
  <c r="C108" i="37"/>
  <c r="H107" i="37"/>
  <c r="I107" i="37" s="1"/>
  <c r="C107" i="37"/>
  <c r="H106" i="37"/>
  <c r="I106" i="37" s="1"/>
  <c r="C106" i="37"/>
  <c r="H105" i="37"/>
  <c r="C105" i="37"/>
  <c r="H104" i="37"/>
  <c r="I104" i="37" s="1"/>
  <c r="C104" i="37"/>
  <c r="H103" i="37"/>
  <c r="I103" i="37" s="1"/>
  <c r="C103" i="37"/>
  <c r="H102" i="37"/>
  <c r="C102" i="37"/>
  <c r="H101" i="37"/>
  <c r="I101" i="37" s="1"/>
  <c r="C101" i="37"/>
  <c r="H100" i="37"/>
  <c r="I100" i="37" s="1"/>
  <c r="C100" i="37"/>
  <c r="H99" i="37"/>
  <c r="I99" i="37" s="1"/>
  <c r="C99" i="37"/>
  <c r="H98" i="37"/>
  <c r="I98" i="37" s="1"/>
  <c r="C98" i="37"/>
  <c r="H97" i="37"/>
  <c r="C97" i="37"/>
  <c r="H96" i="37"/>
  <c r="I96" i="37" s="1"/>
  <c r="C96" i="37"/>
  <c r="H95" i="37"/>
  <c r="C95" i="37"/>
  <c r="H94" i="37"/>
  <c r="C94" i="37"/>
  <c r="H93" i="37"/>
  <c r="I93" i="37" s="1"/>
  <c r="C93" i="37"/>
  <c r="H92" i="37"/>
  <c r="I92" i="37" s="1"/>
  <c r="C92" i="37"/>
  <c r="H91" i="37"/>
  <c r="I91" i="37" s="1"/>
  <c r="C91" i="37"/>
  <c r="H90" i="37"/>
  <c r="I90" i="37" s="1"/>
  <c r="C90" i="37"/>
  <c r="H89" i="37"/>
  <c r="C89" i="37"/>
  <c r="H88" i="37"/>
  <c r="I88" i="37" s="1"/>
  <c r="C88" i="37"/>
  <c r="H87" i="37"/>
  <c r="I87" i="37" s="1"/>
  <c r="C87" i="37"/>
  <c r="H86" i="37"/>
  <c r="C86" i="37"/>
  <c r="H85" i="37"/>
  <c r="I85" i="37" s="1"/>
  <c r="C85" i="37"/>
  <c r="H84" i="37"/>
  <c r="I84" i="37" s="1"/>
  <c r="C84" i="37"/>
  <c r="H83" i="37"/>
  <c r="I83" i="37" s="1"/>
  <c r="C83" i="37"/>
  <c r="H82" i="37"/>
  <c r="I82" i="37" s="1"/>
  <c r="C82" i="37"/>
  <c r="H81" i="37"/>
  <c r="C81" i="37"/>
  <c r="H80" i="37"/>
  <c r="I80" i="37" s="1"/>
  <c r="C80" i="37"/>
  <c r="H79" i="37"/>
  <c r="C79" i="37"/>
  <c r="H78" i="37"/>
  <c r="C78" i="37"/>
  <c r="H77" i="37"/>
  <c r="I77" i="37" s="1"/>
  <c r="C77" i="37"/>
  <c r="H76" i="37"/>
  <c r="I76" i="37" s="1"/>
  <c r="C76" i="37"/>
  <c r="H75" i="37"/>
  <c r="I75" i="37" s="1"/>
  <c r="C75" i="37"/>
  <c r="H74" i="37"/>
  <c r="I74" i="37" s="1"/>
  <c r="C74" i="37"/>
  <c r="H73" i="37"/>
  <c r="C73" i="37"/>
  <c r="H72" i="37"/>
  <c r="I72" i="37" s="1"/>
  <c r="C72" i="37"/>
  <c r="H71" i="37"/>
  <c r="C71" i="37"/>
  <c r="H70" i="37"/>
  <c r="C70" i="37"/>
  <c r="H69" i="37"/>
  <c r="I69" i="37" s="1"/>
  <c r="C69" i="37"/>
  <c r="H68" i="37"/>
  <c r="I68" i="37" s="1"/>
  <c r="C68" i="37"/>
  <c r="H67" i="37"/>
  <c r="I67" i="37" s="1"/>
  <c r="C67" i="37"/>
  <c r="H66" i="37"/>
  <c r="I66" i="37" s="1"/>
  <c r="C66" i="37"/>
  <c r="H65" i="37"/>
  <c r="C65" i="37"/>
  <c r="H64" i="37"/>
  <c r="I64" i="37" s="1"/>
  <c r="C64" i="37"/>
  <c r="H63" i="37"/>
  <c r="I63" i="37" s="1"/>
  <c r="C63" i="37"/>
  <c r="H62" i="37"/>
  <c r="C62" i="37"/>
  <c r="H61" i="37"/>
  <c r="I61" i="37" s="1"/>
  <c r="C61" i="37"/>
  <c r="H60" i="37"/>
  <c r="I60" i="37" s="1"/>
  <c r="C60" i="37"/>
  <c r="H59" i="37"/>
  <c r="I59" i="37" s="1"/>
  <c r="C59" i="37"/>
  <c r="H58" i="37"/>
  <c r="I58" i="37" s="1"/>
  <c r="C58" i="37"/>
  <c r="H57" i="37"/>
  <c r="C57" i="37"/>
  <c r="H56" i="37"/>
  <c r="I56" i="37" s="1"/>
  <c r="C56" i="37"/>
  <c r="H55" i="37"/>
  <c r="I55" i="37" s="1"/>
  <c r="C55" i="37"/>
  <c r="H54" i="37"/>
  <c r="C54" i="37"/>
  <c r="H53" i="37"/>
  <c r="I53" i="37" s="1"/>
  <c r="C53" i="37"/>
  <c r="H52" i="37"/>
  <c r="I52" i="37" s="1"/>
  <c r="C52" i="37"/>
  <c r="H51" i="37"/>
  <c r="I51" i="37" s="1"/>
  <c r="C51" i="37"/>
  <c r="H50" i="37"/>
  <c r="I50" i="37" s="1"/>
  <c r="C50" i="37"/>
  <c r="H49" i="37"/>
  <c r="C49" i="37"/>
  <c r="H48" i="37"/>
  <c r="I48" i="37" s="1"/>
  <c r="C48" i="37"/>
  <c r="H47" i="37"/>
  <c r="I47" i="37" s="1"/>
  <c r="C47" i="37"/>
  <c r="H46" i="37"/>
  <c r="C46" i="37"/>
  <c r="H45" i="37"/>
  <c r="I45" i="37" s="1"/>
  <c r="C45" i="37"/>
  <c r="H44" i="37"/>
  <c r="I44" i="37" s="1"/>
  <c r="C44" i="37"/>
  <c r="H43" i="37"/>
  <c r="I43" i="37" s="1"/>
  <c r="C43" i="37"/>
  <c r="H42" i="37"/>
  <c r="I42" i="37" s="1"/>
  <c r="C42" i="37"/>
  <c r="H41" i="37"/>
  <c r="C41" i="37"/>
  <c r="H40" i="37"/>
  <c r="I40" i="37" s="1"/>
  <c r="C40" i="37"/>
  <c r="H39" i="37"/>
  <c r="I39" i="37" s="1"/>
  <c r="C39" i="37"/>
  <c r="H38" i="37"/>
  <c r="C38" i="37"/>
  <c r="H37" i="37"/>
  <c r="I37" i="37" s="1"/>
  <c r="C37" i="37"/>
  <c r="H36" i="37"/>
  <c r="I36" i="37" s="1"/>
  <c r="C36" i="37"/>
  <c r="H35" i="37"/>
  <c r="I35" i="37" s="1"/>
  <c r="C35" i="37"/>
  <c r="H34" i="37"/>
  <c r="I34" i="37" s="1"/>
  <c r="C34" i="37"/>
  <c r="H33" i="37"/>
  <c r="C33" i="37"/>
  <c r="H32" i="37"/>
  <c r="I32" i="37" s="1"/>
  <c r="C32" i="37"/>
  <c r="H31" i="37"/>
  <c r="C31" i="37"/>
  <c r="H30" i="37"/>
  <c r="C30" i="37"/>
  <c r="H29" i="37"/>
  <c r="I29" i="37" s="1"/>
  <c r="C29" i="37"/>
  <c r="H28" i="37"/>
  <c r="I28" i="37" s="1"/>
  <c r="C28" i="37"/>
  <c r="H27" i="37"/>
  <c r="I27" i="37" s="1"/>
  <c r="C27" i="37"/>
  <c r="H26" i="37"/>
  <c r="I26" i="37" s="1"/>
  <c r="C26" i="37"/>
  <c r="H25" i="37"/>
  <c r="C25" i="37"/>
  <c r="H24" i="37"/>
  <c r="I24" i="37" s="1"/>
  <c r="C24" i="37"/>
  <c r="H23" i="37"/>
  <c r="I23" i="37" s="1"/>
  <c r="C23" i="37"/>
  <c r="H22" i="37"/>
  <c r="C22" i="37"/>
  <c r="H21" i="37"/>
  <c r="I21" i="37" s="1"/>
  <c r="C21" i="37"/>
  <c r="H20" i="37"/>
  <c r="I20" i="37" s="1"/>
  <c r="C20" i="37"/>
  <c r="H19" i="37"/>
  <c r="I19" i="37" s="1"/>
  <c r="C19" i="37"/>
  <c r="H18" i="37"/>
  <c r="I18" i="37" s="1"/>
  <c r="C18" i="37"/>
  <c r="H17" i="37"/>
  <c r="C17" i="37"/>
  <c r="H16" i="37"/>
  <c r="I16" i="37" s="1"/>
  <c r="C16" i="37"/>
  <c r="H15" i="37"/>
  <c r="C15" i="37"/>
  <c r="H14" i="37"/>
  <c r="C14" i="37"/>
  <c r="H13" i="37"/>
  <c r="I13" i="37" s="1"/>
  <c r="C13" i="37"/>
  <c r="E12" i="37"/>
  <c r="D11" i="33"/>
  <c r="I579" i="36"/>
  <c r="I580" i="36"/>
  <c r="I581" i="36"/>
  <c r="I582" i="36"/>
  <c r="I583" i="36"/>
  <c r="I584" i="36"/>
  <c r="I585" i="36"/>
  <c r="I586" i="36"/>
  <c r="I587" i="36"/>
  <c r="I588" i="36"/>
  <c r="I589" i="36"/>
  <c r="I590" i="36"/>
  <c r="I591" i="36"/>
  <c r="I592" i="36"/>
  <c r="I593" i="36"/>
  <c r="I594" i="36"/>
  <c r="I595" i="36"/>
  <c r="I596" i="36"/>
  <c r="I597" i="36"/>
  <c r="I598" i="36"/>
  <c r="I599" i="36"/>
  <c r="I600" i="36"/>
  <c r="I601" i="36"/>
  <c r="I602" i="36"/>
  <c r="I603" i="36"/>
  <c r="I604" i="36"/>
  <c r="I605" i="36"/>
  <c r="I606" i="36"/>
  <c r="I607" i="36"/>
  <c r="I608" i="36"/>
  <c r="I609" i="36"/>
  <c r="I610" i="36"/>
  <c r="I611" i="36"/>
  <c r="I612" i="36"/>
  <c r="I613" i="36"/>
  <c r="I614" i="36"/>
  <c r="I615" i="36"/>
  <c r="I616" i="36"/>
  <c r="I617" i="36"/>
  <c r="I618" i="36"/>
  <c r="I619" i="36"/>
  <c r="I620" i="36"/>
  <c r="I621" i="36"/>
  <c r="I622" i="36"/>
  <c r="I623" i="36"/>
  <c r="I624" i="36"/>
  <c r="I625" i="36"/>
  <c r="I626" i="36"/>
  <c r="I627" i="36"/>
  <c r="I628" i="36"/>
  <c r="I629" i="36"/>
  <c r="I630" i="36"/>
  <c r="I631" i="36"/>
  <c r="I632" i="36"/>
  <c r="I633" i="36"/>
  <c r="I634" i="36"/>
  <c r="I635" i="36"/>
  <c r="I636" i="36"/>
  <c r="I637" i="36"/>
  <c r="I638" i="36"/>
  <c r="I639" i="36"/>
  <c r="I640" i="36"/>
  <c r="I641" i="36"/>
  <c r="I642" i="36"/>
  <c r="I643" i="36"/>
  <c r="I644" i="36"/>
  <c r="I645" i="36"/>
  <c r="I646" i="36"/>
  <c r="I647" i="36"/>
  <c r="I648" i="36"/>
  <c r="I649" i="36"/>
  <c r="I650" i="36"/>
  <c r="I651" i="36"/>
  <c r="I652" i="36"/>
  <c r="I653" i="36"/>
  <c r="I654" i="36"/>
  <c r="I655" i="36"/>
  <c r="I656" i="36"/>
  <c r="I657" i="36"/>
  <c r="I658" i="36"/>
  <c r="I659" i="36"/>
  <c r="I660" i="36"/>
  <c r="I661" i="36"/>
  <c r="I662" i="36"/>
  <c r="I663" i="36"/>
  <c r="I664" i="36"/>
  <c r="I665" i="36"/>
  <c r="I666" i="36"/>
  <c r="I667" i="36"/>
  <c r="I668" i="36"/>
  <c r="I669" i="36"/>
  <c r="I670" i="36"/>
  <c r="I671" i="36"/>
  <c r="I672" i="36"/>
  <c r="I673" i="36"/>
  <c r="I674" i="36"/>
  <c r="I675" i="36"/>
  <c r="I676" i="36"/>
  <c r="I677" i="36"/>
  <c r="I678" i="36"/>
  <c r="I679" i="36"/>
  <c r="I680" i="36"/>
  <c r="I681" i="36"/>
  <c r="I682" i="36"/>
  <c r="I683" i="36"/>
  <c r="I684" i="36"/>
  <c r="I685" i="36"/>
  <c r="I686" i="36"/>
  <c r="I687" i="36"/>
  <c r="I688" i="36"/>
  <c r="I689" i="36"/>
  <c r="I690" i="36"/>
  <c r="I691" i="36"/>
  <c r="I692" i="36"/>
  <c r="I693" i="36"/>
  <c r="I694" i="36"/>
  <c r="I695" i="36"/>
  <c r="I696" i="36"/>
  <c r="I697" i="36"/>
  <c r="I698" i="36"/>
  <c r="I699" i="36"/>
  <c r="I700" i="36"/>
  <c r="I701" i="36"/>
  <c r="I702" i="36"/>
  <c r="I703" i="36"/>
  <c r="I704" i="36"/>
  <c r="I705" i="36"/>
  <c r="I706" i="36"/>
  <c r="I707" i="36"/>
  <c r="I708" i="36"/>
  <c r="I709" i="36"/>
  <c r="I710" i="36"/>
  <c r="I711" i="36"/>
  <c r="I712" i="36"/>
  <c r="I713" i="36"/>
  <c r="I714" i="36"/>
  <c r="I715" i="36"/>
  <c r="I716" i="36"/>
  <c r="I717" i="36"/>
  <c r="I578" i="36"/>
  <c r="I506" i="36"/>
  <c r="I507" i="36"/>
  <c r="I508" i="36"/>
  <c r="I509" i="36"/>
  <c r="I510" i="36"/>
  <c r="I511" i="36"/>
  <c r="I512" i="36"/>
  <c r="I513" i="36"/>
  <c r="I514" i="36"/>
  <c r="I515" i="36"/>
  <c r="I516" i="36"/>
  <c r="I517" i="36"/>
  <c r="I518" i="36"/>
  <c r="I519" i="36"/>
  <c r="I520" i="36"/>
  <c r="I521" i="36"/>
  <c r="I522" i="36"/>
  <c r="I523" i="36"/>
  <c r="I524" i="36"/>
  <c r="I525" i="36"/>
  <c r="I526" i="36"/>
  <c r="I527" i="36"/>
  <c r="I528" i="36"/>
  <c r="I529" i="36"/>
  <c r="I530" i="36"/>
  <c r="I531" i="36"/>
  <c r="I532" i="36"/>
  <c r="I533" i="36"/>
  <c r="I534" i="36"/>
  <c r="I535" i="36"/>
  <c r="I536" i="36"/>
  <c r="I537" i="36"/>
  <c r="I538" i="36"/>
  <c r="I539" i="36"/>
  <c r="I540" i="36"/>
  <c r="I541" i="36"/>
  <c r="I542" i="36"/>
  <c r="I543" i="36"/>
  <c r="I544" i="36"/>
  <c r="I545" i="36"/>
  <c r="I546" i="36"/>
  <c r="I547" i="36"/>
  <c r="I548" i="36"/>
  <c r="I549" i="36"/>
  <c r="I550" i="36"/>
  <c r="I551" i="36"/>
  <c r="I552" i="36"/>
  <c r="I553" i="36"/>
  <c r="I554" i="36"/>
  <c r="I555" i="36"/>
  <c r="I556" i="36"/>
  <c r="I557" i="36"/>
  <c r="I558" i="36"/>
  <c r="I559" i="36"/>
  <c r="I560" i="36"/>
  <c r="I561" i="36"/>
  <c r="I562" i="36"/>
  <c r="I563" i="36"/>
  <c r="I564" i="36"/>
  <c r="I565" i="36"/>
  <c r="I566" i="36"/>
  <c r="I567" i="36"/>
  <c r="I568" i="36"/>
  <c r="I569" i="36"/>
  <c r="I570" i="36"/>
  <c r="I571" i="36"/>
  <c r="I572" i="36"/>
  <c r="I573" i="36"/>
  <c r="I574" i="36"/>
  <c r="I575" i="36"/>
  <c r="I576" i="36"/>
  <c r="I505" i="36"/>
  <c r="I235" i="36"/>
  <c r="I236" i="36"/>
  <c r="I237" i="36"/>
  <c r="I238" i="36"/>
  <c r="I239" i="36"/>
  <c r="I240" i="36"/>
  <c r="I241" i="36"/>
  <c r="I242" i="36"/>
  <c r="I243" i="36"/>
  <c r="I244" i="36"/>
  <c r="I245" i="36"/>
  <c r="I246" i="36"/>
  <c r="I247" i="36"/>
  <c r="I248" i="36"/>
  <c r="I249" i="36"/>
  <c r="I250" i="36"/>
  <c r="I251" i="36"/>
  <c r="I252" i="36"/>
  <c r="I253" i="36"/>
  <c r="I254" i="36"/>
  <c r="I255" i="36"/>
  <c r="I256" i="36"/>
  <c r="I257" i="36"/>
  <c r="I258" i="36"/>
  <c r="I259" i="36"/>
  <c r="I260" i="36"/>
  <c r="I261" i="36"/>
  <c r="I262" i="36"/>
  <c r="I263" i="36"/>
  <c r="I264" i="36"/>
  <c r="I265" i="36"/>
  <c r="I266" i="36"/>
  <c r="I267" i="36"/>
  <c r="I268" i="36"/>
  <c r="I269" i="36"/>
  <c r="I270" i="36"/>
  <c r="I271" i="36"/>
  <c r="I272" i="36"/>
  <c r="I273" i="36"/>
  <c r="I274" i="36"/>
  <c r="I275" i="36"/>
  <c r="I276" i="36"/>
  <c r="I277" i="36"/>
  <c r="I278" i="36"/>
  <c r="I279" i="36"/>
  <c r="I280" i="36"/>
  <c r="I281" i="36"/>
  <c r="I282" i="36"/>
  <c r="I283" i="36"/>
  <c r="I284" i="36"/>
  <c r="I285" i="36"/>
  <c r="I286" i="36"/>
  <c r="I287" i="36"/>
  <c r="I288" i="36"/>
  <c r="I289" i="36"/>
  <c r="I290" i="36"/>
  <c r="I291" i="36"/>
  <c r="I292" i="36"/>
  <c r="I293" i="36"/>
  <c r="I294" i="36"/>
  <c r="I295" i="36"/>
  <c r="I296" i="36"/>
  <c r="I297" i="36"/>
  <c r="I298" i="36"/>
  <c r="I299" i="36"/>
  <c r="I300" i="36"/>
  <c r="I301" i="36"/>
  <c r="I302" i="36"/>
  <c r="I303" i="36"/>
  <c r="I304" i="36"/>
  <c r="I305" i="36"/>
  <c r="I306" i="36"/>
  <c r="I307" i="36"/>
  <c r="I308" i="36"/>
  <c r="I309" i="36"/>
  <c r="I310" i="36"/>
  <c r="I311" i="36"/>
  <c r="I312" i="36"/>
  <c r="I313" i="36"/>
  <c r="I314" i="36"/>
  <c r="I315" i="36"/>
  <c r="I316" i="36"/>
  <c r="I317" i="36"/>
  <c r="I318" i="36"/>
  <c r="I319" i="36"/>
  <c r="I320" i="36"/>
  <c r="I321" i="36"/>
  <c r="I322" i="36"/>
  <c r="I323" i="36"/>
  <c r="I324" i="36"/>
  <c r="I325" i="36"/>
  <c r="I326" i="36"/>
  <c r="I327" i="36"/>
  <c r="I328" i="36"/>
  <c r="I329" i="36"/>
  <c r="I330" i="36"/>
  <c r="I331" i="36"/>
  <c r="I332" i="36"/>
  <c r="I333" i="36"/>
  <c r="I334" i="36"/>
  <c r="I335" i="36"/>
  <c r="I336" i="36"/>
  <c r="I337" i="36"/>
  <c r="I338" i="36"/>
  <c r="I339" i="36"/>
  <c r="I340" i="36"/>
  <c r="I341" i="36"/>
  <c r="I342" i="36"/>
  <c r="I343" i="36"/>
  <c r="I344" i="36"/>
  <c r="I345" i="36"/>
  <c r="I346" i="36"/>
  <c r="I347" i="36"/>
  <c r="I348" i="36"/>
  <c r="I349" i="36"/>
  <c r="I350" i="36"/>
  <c r="I351" i="36"/>
  <c r="I352" i="36"/>
  <c r="I353" i="36"/>
  <c r="I354" i="36"/>
  <c r="I355" i="36"/>
  <c r="I356" i="36"/>
  <c r="I357" i="36"/>
  <c r="I358" i="36"/>
  <c r="I359" i="36"/>
  <c r="I360" i="36"/>
  <c r="I361" i="36"/>
  <c r="I362" i="36"/>
  <c r="I363" i="36"/>
  <c r="I364" i="36"/>
  <c r="I365" i="36"/>
  <c r="I366" i="36"/>
  <c r="I367" i="36"/>
  <c r="I368" i="36"/>
  <c r="I369" i="36"/>
  <c r="I370" i="36"/>
  <c r="I371" i="36"/>
  <c r="I372" i="36"/>
  <c r="I373" i="36"/>
  <c r="I374" i="36"/>
  <c r="I375" i="36"/>
  <c r="I376" i="36"/>
  <c r="I377" i="36"/>
  <c r="I378" i="36"/>
  <c r="I379" i="36"/>
  <c r="I380" i="36"/>
  <c r="I381" i="36"/>
  <c r="I382" i="36"/>
  <c r="I383" i="36"/>
  <c r="I384" i="36"/>
  <c r="I385" i="36"/>
  <c r="I386" i="36"/>
  <c r="I387" i="36"/>
  <c r="I388" i="36"/>
  <c r="I389" i="36"/>
  <c r="I390" i="36"/>
  <c r="I391" i="36"/>
  <c r="I392" i="36"/>
  <c r="I393" i="36"/>
  <c r="I394" i="36"/>
  <c r="I395" i="36"/>
  <c r="I396" i="36"/>
  <c r="I397" i="36"/>
  <c r="I398" i="36"/>
  <c r="I399" i="36"/>
  <c r="I400" i="36"/>
  <c r="I401" i="36"/>
  <c r="I402" i="36"/>
  <c r="I403" i="36"/>
  <c r="I404" i="36"/>
  <c r="I405" i="36"/>
  <c r="I406" i="36"/>
  <c r="I407" i="36"/>
  <c r="I408" i="36"/>
  <c r="I409" i="36"/>
  <c r="I410" i="36"/>
  <c r="I411" i="36"/>
  <c r="I412" i="36"/>
  <c r="I413" i="36"/>
  <c r="I414" i="36"/>
  <c r="I415" i="36"/>
  <c r="I416" i="36"/>
  <c r="I417" i="36"/>
  <c r="I418" i="36"/>
  <c r="I419" i="36"/>
  <c r="I420" i="36"/>
  <c r="I421" i="36"/>
  <c r="I422" i="36"/>
  <c r="I423" i="36"/>
  <c r="I424" i="36"/>
  <c r="I425" i="36"/>
  <c r="I426" i="36"/>
  <c r="I427" i="36"/>
  <c r="I428" i="36"/>
  <c r="I429" i="36"/>
  <c r="I430" i="36"/>
  <c r="I431" i="36"/>
  <c r="I432" i="36"/>
  <c r="I433" i="36"/>
  <c r="I434" i="36"/>
  <c r="I435" i="36"/>
  <c r="I436" i="36"/>
  <c r="I437" i="36"/>
  <c r="I438" i="36"/>
  <c r="I439" i="36"/>
  <c r="I440" i="36"/>
  <c r="I441" i="36"/>
  <c r="I442" i="36"/>
  <c r="I443" i="36"/>
  <c r="I444" i="36"/>
  <c r="I445" i="36"/>
  <c r="I446" i="36"/>
  <c r="I447" i="36"/>
  <c r="I448" i="36"/>
  <c r="I449" i="36"/>
  <c r="I450" i="36"/>
  <c r="I451" i="36"/>
  <c r="I452" i="36"/>
  <c r="I453" i="36"/>
  <c r="I454" i="36"/>
  <c r="I455" i="36"/>
  <c r="I456" i="36"/>
  <c r="I457" i="36"/>
  <c r="I458" i="36"/>
  <c r="I459" i="36"/>
  <c r="I460" i="36"/>
  <c r="I461" i="36"/>
  <c r="I462" i="36"/>
  <c r="I463" i="36"/>
  <c r="I464" i="36"/>
  <c r="I465" i="36"/>
  <c r="I466" i="36"/>
  <c r="I467" i="36"/>
  <c r="I468" i="36"/>
  <c r="I469" i="36"/>
  <c r="I470" i="36"/>
  <c r="I471" i="36"/>
  <c r="I472" i="36"/>
  <c r="I473" i="36"/>
  <c r="I474" i="36"/>
  <c r="I475" i="36"/>
  <c r="I476" i="36"/>
  <c r="I477" i="36"/>
  <c r="I478" i="36"/>
  <c r="I479" i="36"/>
  <c r="I480" i="36"/>
  <c r="I481" i="36"/>
  <c r="I482" i="36"/>
  <c r="I483" i="36"/>
  <c r="I484" i="36"/>
  <c r="I485" i="36"/>
  <c r="I486" i="36"/>
  <c r="I487" i="36"/>
  <c r="I488" i="36"/>
  <c r="I489" i="36"/>
  <c r="I490" i="36"/>
  <c r="I491" i="36"/>
  <c r="I492" i="36"/>
  <c r="I493" i="36"/>
  <c r="I494" i="36"/>
  <c r="I495" i="36"/>
  <c r="I496" i="36"/>
  <c r="I497" i="36"/>
  <c r="I498" i="36"/>
  <c r="I499" i="36"/>
  <c r="I500" i="36"/>
  <c r="I501" i="36"/>
  <c r="I502" i="36"/>
  <c r="I503" i="36"/>
  <c r="I234" i="36"/>
  <c r="I14" i="36"/>
  <c r="I15" i="36"/>
  <c r="I16" i="36"/>
  <c r="I17" i="36"/>
  <c r="I18" i="36"/>
  <c r="I19" i="36"/>
  <c r="I20" i="36"/>
  <c r="I21" i="36"/>
  <c r="I22" i="36"/>
  <c r="I23" i="36"/>
  <c r="I24" i="36"/>
  <c r="I25" i="36"/>
  <c r="I26" i="36"/>
  <c r="I27" i="36"/>
  <c r="I28" i="36"/>
  <c r="I29" i="36"/>
  <c r="I30" i="36"/>
  <c r="I31" i="36"/>
  <c r="I32" i="36"/>
  <c r="I33" i="36"/>
  <c r="I34" i="36"/>
  <c r="I35" i="36"/>
  <c r="I36" i="36"/>
  <c r="I37" i="36"/>
  <c r="I38" i="36"/>
  <c r="I39" i="36"/>
  <c r="I40" i="36"/>
  <c r="I41" i="36"/>
  <c r="I42" i="36"/>
  <c r="I43" i="36"/>
  <c r="I44" i="36"/>
  <c r="I45" i="36"/>
  <c r="I46" i="36"/>
  <c r="I47" i="36"/>
  <c r="I48" i="36"/>
  <c r="I49" i="36"/>
  <c r="I50" i="36"/>
  <c r="I51" i="36"/>
  <c r="I52" i="36"/>
  <c r="I53" i="36"/>
  <c r="I54" i="36"/>
  <c r="I55" i="36"/>
  <c r="I56" i="36"/>
  <c r="I57" i="36"/>
  <c r="I58" i="36"/>
  <c r="I59" i="36"/>
  <c r="I60" i="36"/>
  <c r="I61" i="36"/>
  <c r="I62" i="36"/>
  <c r="I63" i="36"/>
  <c r="I64" i="36"/>
  <c r="I65" i="36"/>
  <c r="I66" i="36"/>
  <c r="I67" i="36"/>
  <c r="I68" i="36"/>
  <c r="I69" i="36"/>
  <c r="I70" i="36"/>
  <c r="I71" i="36"/>
  <c r="I72" i="36"/>
  <c r="I73" i="36"/>
  <c r="I74" i="36"/>
  <c r="I75" i="36"/>
  <c r="I76" i="36"/>
  <c r="I77" i="36"/>
  <c r="I78" i="36"/>
  <c r="I79" i="36"/>
  <c r="I80" i="36"/>
  <c r="I81" i="36"/>
  <c r="I82" i="36"/>
  <c r="I83" i="36"/>
  <c r="I84" i="36"/>
  <c r="I85" i="36"/>
  <c r="I86" i="36"/>
  <c r="I87" i="36"/>
  <c r="I88" i="36"/>
  <c r="I89" i="36"/>
  <c r="I90" i="36"/>
  <c r="I91" i="36"/>
  <c r="I92" i="36"/>
  <c r="I93" i="36"/>
  <c r="I94" i="36"/>
  <c r="I95" i="36"/>
  <c r="I96" i="36"/>
  <c r="I97" i="36"/>
  <c r="I98" i="36"/>
  <c r="I99" i="36"/>
  <c r="I100" i="36"/>
  <c r="I101" i="36"/>
  <c r="I102" i="36"/>
  <c r="I103" i="36"/>
  <c r="I104" i="36"/>
  <c r="I105" i="36"/>
  <c r="I106" i="36"/>
  <c r="I107" i="36"/>
  <c r="I108" i="36"/>
  <c r="I109" i="36"/>
  <c r="I110" i="36"/>
  <c r="I111" i="36"/>
  <c r="I112" i="36"/>
  <c r="I113" i="36"/>
  <c r="I114" i="36"/>
  <c r="I115" i="36"/>
  <c r="I116" i="36"/>
  <c r="I117" i="36"/>
  <c r="I118" i="36"/>
  <c r="I119" i="36"/>
  <c r="I120" i="36"/>
  <c r="I121" i="36"/>
  <c r="I122" i="36"/>
  <c r="I123" i="36"/>
  <c r="I124" i="36"/>
  <c r="I125" i="36"/>
  <c r="I126" i="36"/>
  <c r="I127" i="36"/>
  <c r="I128" i="36"/>
  <c r="I129" i="36"/>
  <c r="I130" i="36"/>
  <c r="I131" i="36"/>
  <c r="I132" i="36"/>
  <c r="I133" i="36"/>
  <c r="I134" i="36"/>
  <c r="I135" i="36"/>
  <c r="I136" i="36"/>
  <c r="I137" i="36"/>
  <c r="I138" i="36"/>
  <c r="I139" i="36"/>
  <c r="I140" i="36"/>
  <c r="I141" i="36"/>
  <c r="I142" i="36"/>
  <c r="I143" i="36"/>
  <c r="I144" i="36"/>
  <c r="I145" i="36"/>
  <c r="I146" i="36"/>
  <c r="I147" i="36"/>
  <c r="I148" i="36"/>
  <c r="I149" i="36"/>
  <c r="I150" i="36"/>
  <c r="I151" i="36"/>
  <c r="I152" i="36"/>
  <c r="I153" i="36"/>
  <c r="I154" i="36"/>
  <c r="I155" i="36"/>
  <c r="I156" i="36"/>
  <c r="I157" i="36"/>
  <c r="I158" i="36"/>
  <c r="I159" i="36"/>
  <c r="I160" i="36"/>
  <c r="I161" i="36"/>
  <c r="I162" i="36"/>
  <c r="I163" i="36"/>
  <c r="I164" i="36"/>
  <c r="I165" i="36"/>
  <c r="I166" i="36"/>
  <c r="I167" i="36"/>
  <c r="I168" i="36"/>
  <c r="I169" i="36"/>
  <c r="I170" i="36"/>
  <c r="I171" i="36"/>
  <c r="I172" i="36"/>
  <c r="I173" i="36"/>
  <c r="I174" i="36"/>
  <c r="I175" i="36"/>
  <c r="I176" i="36"/>
  <c r="I177" i="36"/>
  <c r="I178" i="36"/>
  <c r="I179" i="36"/>
  <c r="I180" i="36"/>
  <c r="I181" i="36"/>
  <c r="I182" i="36"/>
  <c r="I183" i="36"/>
  <c r="I184" i="36"/>
  <c r="I185" i="36"/>
  <c r="I186" i="36"/>
  <c r="I187" i="36"/>
  <c r="I188" i="36"/>
  <c r="I189" i="36"/>
  <c r="I190" i="36"/>
  <c r="I191" i="36"/>
  <c r="I192" i="36"/>
  <c r="I193" i="36"/>
  <c r="I194" i="36"/>
  <c r="I195" i="36"/>
  <c r="I196" i="36"/>
  <c r="I197" i="36"/>
  <c r="I198" i="36"/>
  <c r="I199" i="36"/>
  <c r="I200" i="36"/>
  <c r="I201" i="36"/>
  <c r="I202" i="36"/>
  <c r="I203" i="36"/>
  <c r="I204" i="36"/>
  <c r="I205" i="36"/>
  <c r="I206" i="36"/>
  <c r="I207" i="36"/>
  <c r="I208" i="36"/>
  <c r="I209" i="36"/>
  <c r="I210" i="36"/>
  <c r="I211" i="36"/>
  <c r="I212" i="36"/>
  <c r="I213" i="36"/>
  <c r="I214" i="36"/>
  <c r="I215" i="36"/>
  <c r="I216" i="36"/>
  <c r="I217" i="36"/>
  <c r="I218" i="36"/>
  <c r="I219" i="36"/>
  <c r="I220" i="36"/>
  <c r="I221" i="36"/>
  <c r="I222" i="36"/>
  <c r="I223" i="36"/>
  <c r="I224" i="36"/>
  <c r="I225" i="36"/>
  <c r="I226" i="36"/>
  <c r="I227" i="36"/>
  <c r="I228" i="36"/>
  <c r="I229" i="36"/>
  <c r="I230" i="36"/>
  <c r="I231" i="36"/>
  <c r="I232" i="36"/>
  <c r="I13" i="36"/>
  <c r="B11" i="36"/>
  <c r="B12" i="36"/>
  <c r="B504" i="36"/>
  <c r="B577" i="36"/>
  <c r="E577" i="36"/>
  <c r="H577" i="36"/>
  <c r="G717" i="36"/>
  <c r="G716" i="36"/>
  <c r="H717" i="36"/>
  <c r="C717" i="36"/>
  <c r="H716" i="36"/>
  <c r="C716" i="36"/>
  <c r="B233" i="36"/>
  <c r="E233" i="36"/>
  <c r="H233" i="36"/>
  <c r="G234" i="36"/>
  <c r="H234" i="36"/>
  <c r="C234" i="36"/>
  <c r="B12" i="35"/>
  <c r="E225" i="35"/>
  <c r="B225" i="35"/>
  <c r="H715" i="36"/>
  <c r="C715" i="36"/>
  <c r="H714" i="36"/>
  <c r="C714" i="36"/>
  <c r="H713" i="36"/>
  <c r="C713" i="36"/>
  <c r="H712" i="36"/>
  <c r="C712" i="36"/>
  <c r="H711" i="36"/>
  <c r="C711" i="36"/>
  <c r="H710" i="36"/>
  <c r="C710" i="36"/>
  <c r="H709" i="36"/>
  <c r="C709" i="36"/>
  <c r="H708" i="36"/>
  <c r="C708" i="36"/>
  <c r="H707" i="36"/>
  <c r="C707" i="36"/>
  <c r="H706" i="36"/>
  <c r="C706" i="36"/>
  <c r="H705" i="36"/>
  <c r="C705" i="36"/>
  <c r="H704" i="36"/>
  <c r="C704" i="36"/>
  <c r="H703" i="36"/>
  <c r="C703" i="36"/>
  <c r="H702" i="36"/>
  <c r="C702" i="36"/>
  <c r="H701" i="36"/>
  <c r="C701" i="36"/>
  <c r="H700" i="36"/>
  <c r="C700" i="36"/>
  <c r="H699" i="36"/>
  <c r="C699" i="36"/>
  <c r="H698" i="36"/>
  <c r="C698" i="36"/>
  <c r="H697" i="36"/>
  <c r="C697" i="36"/>
  <c r="H696" i="36"/>
  <c r="C696" i="36"/>
  <c r="H695" i="36"/>
  <c r="C695" i="36"/>
  <c r="H694" i="36"/>
  <c r="C694" i="36"/>
  <c r="H693" i="36"/>
  <c r="C693" i="36"/>
  <c r="H692" i="36"/>
  <c r="C692" i="36"/>
  <c r="H691" i="36"/>
  <c r="C691" i="36"/>
  <c r="H690" i="36"/>
  <c r="C690" i="36"/>
  <c r="H689" i="36"/>
  <c r="C689" i="36"/>
  <c r="H688" i="36"/>
  <c r="C688" i="36"/>
  <c r="H687" i="36"/>
  <c r="C687" i="36"/>
  <c r="H686" i="36"/>
  <c r="C686" i="36"/>
  <c r="H685" i="36"/>
  <c r="C685" i="36"/>
  <c r="H684" i="36"/>
  <c r="C684" i="36"/>
  <c r="H683" i="36"/>
  <c r="C683" i="36"/>
  <c r="H682" i="36"/>
  <c r="C682" i="36"/>
  <c r="H681" i="36"/>
  <c r="C681" i="36"/>
  <c r="H680" i="36"/>
  <c r="C680" i="36"/>
  <c r="H679" i="36"/>
  <c r="C679" i="36"/>
  <c r="H678" i="36"/>
  <c r="C678" i="36"/>
  <c r="H677" i="36"/>
  <c r="C677" i="36"/>
  <c r="H676" i="36"/>
  <c r="C676" i="36"/>
  <c r="H675" i="36"/>
  <c r="C675" i="36"/>
  <c r="H674" i="36"/>
  <c r="C674" i="36"/>
  <c r="H673" i="36"/>
  <c r="C673" i="36"/>
  <c r="H672" i="36"/>
  <c r="C672" i="36"/>
  <c r="H671" i="36"/>
  <c r="C671" i="36"/>
  <c r="H670" i="36"/>
  <c r="C670" i="36"/>
  <c r="H669" i="36"/>
  <c r="C669" i="36"/>
  <c r="H668" i="36"/>
  <c r="C668" i="36"/>
  <c r="H667" i="36"/>
  <c r="C667" i="36"/>
  <c r="H666" i="36"/>
  <c r="C666" i="36"/>
  <c r="H665" i="36"/>
  <c r="C665" i="36"/>
  <c r="H664" i="36"/>
  <c r="C664" i="36"/>
  <c r="H663" i="36"/>
  <c r="C663" i="36"/>
  <c r="H662" i="36"/>
  <c r="C662" i="36"/>
  <c r="H661" i="36"/>
  <c r="C661" i="36"/>
  <c r="H660" i="36"/>
  <c r="C660" i="36"/>
  <c r="H659" i="36"/>
  <c r="C659" i="36"/>
  <c r="H658" i="36"/>
  <c r="C658" i="36"/>
  <c r="H657" i="36"/>
  <c r="C657" i="36"/>
  <c r="H656" i="36"/>
  <c r="C656" i="36"/>
  <c r="H655" i="36"/>
  <c r="C655" i="36"/>
  <c r="H654" i="36"/>
  <c r="C654" i="36"/>
  <c r="H653" i="36"/>
  <c r="C653" i="36"/>
  <c r="H652" i="36"/>
  <c r="C652" i="36"/>
  <c r="H651" i="36"/>
  <c r="C651" i="36"/>
  <c r="H650" i="36"/>
  <c r="C650" i="36"/>
  <c r="H649" i="36"/>
  <c r="C649" i="36"/>
  <c r="H648" i="36"/>
  <c r="C648" i="36"/>
  <c r="H647" i="36"/>
  <c r="C647" i="36"/>
  <c r="H646" i="36"/>
  <c r="C646" i="36"/>
  <c r="H645" i="36"/>
  <c r="C645" i="36"/>
  <c r="H644" i="36"/>
  <c r="C644" i="36"/>
  <c r="H643" i="36"/>
  <c r="C643" i="36"/>
  <c r="H642" i="36"/>
  <c r="C642" i="36"/>
  <c r="H641" i="36"/>
  <c r="C641" i="36"/>
  <c r="H640" i="36"/>
  <c r="C640" i="36"/>
  <c r="H639" i="36"/>
  <c r="C639" i="36"/>
  <c r="H638" i="36"/>
  <c r="C638" i="36"/>
  <c r="H637" i="36"/>
  <c r="C637" i="36"/>
  <c r="H636" i="36"/>
  <c r="C636" i="36"/>
  <c r="H635" i="36"/>
  <c r="C635" i="36"/>
  <c r="H634" i="36"/>
  <c r="C634" i="36"/>
  <c r="H633" i="36"/>
  <c r="C633" i="36"/>
  <c r="H632" i="36"/>
  <c r="C632" i="36"/>
  <c r="H631" i="36"/>
  <c r="C631" i="36"/>
  <c r="H630" i="36"/>
  <c r="C630" i="36"/>
  <c r="H629" i="36"/>
  <c r="C629" i="36"/>
  <c r="H628" i="36"/>
  <c r="C628" i="36"/>
  <c r="H627" i="36"/>
  <c r="C627" i="36"/>
  <c r="H626" i="36"/>
  <c r="C626" i="36"/>
  <c r="H625" i="36"/>
  <c r="C625" i="36"/>
  <c r="H624" i="36"/>
  <c r="C624" i="36"/>
  <c r="H623" i="36"/>
  <c r="C623" i="36"/>
  <c r="H622" i="36"/>
  <c r="C622" i="36"/>
  <c r="H621" i="36"/>
  <c r="C621" i="36"/>
  <c r="H620" i="36"/>
  <c r="C620" i="36"/>
  <c r="H619" i="36"/>
  <c r="C619" i="36"/>
  <c r="H618" i="36"/>
  <c r="C618" i="36"/>
  <c r="H617" i="36"/>
  <c r="C617" i="36"/>
  <c r="H616" i="36"/>
  <c r="C616" i="36"/>
  <c r="H615" i="36"/>
  <c r="C615" i="36"/>
  <c r="H614" i="36"/>
  <c r="C614" i="36"/>
  <c r="H613" i="36"/>
  <c r="C613" i="36"/>
  <c r="H612" i="36"/>
  <c r="C612" i="36"/>
  <c r="H611" i="36"/>
  <c r="C611" i="36"/>
  <c r="H610" i="36"/>
  <c r="C610" i="36"/>
  <c r="H609" i="36"/>
  <c r="C609" i="36"/>
  <c r="H608" i="36"/>
  <c r="C608" i="36"/>
  <c r="H607" i="36"/>
  <c r="C607" i="36"/>
  <c r="H606" i="36"/>
  <c r="C606" i="36"/>
  <c r="H605" i="36"/>
  <c r="C605" i="36"/>
  <c r="H604" i="36"/>
  <c r="C604" i="36"/>
  <c r="H603" i="36"/>
  <c r="C603" i="36"/>
  <c r="H602" i="36"/>
  <c r="C602" i="36"/>
  <c r="H601" i="36"/>
  <c r="C601" i="36"/>
  <c r="H600" i="36"/>
  <c r="C600" i="36"/>
  <c r="H599" i="36"/>
  <c r="C599" i="36"/>
  <c r="H598" i="36"/>
  <c r="C598" i="36"/>
  <c r="H597" i="36"/>
  <c r="C597" i="36"/>
  <c r="H596" i="36"/>
  <c r="C596" i="36"/>
  <c r="H595" i="36"/>
  <c r="C595" i="36"/>
  <c r="H594" i="36"/>
  <c r="C594" i="36"/>
  <c r="H593" i="36"/>
  <c r="C593" i="36"/>
  <c r="H592" i="36"/>
  <c r="C592" i="36"/>
  <c r="H591" i="36"/>
  <c r="C591" i="36"/>
  <c r="H590" i="36"/>
  <c r="C590" i="36"/>
  <c r="H589" i="36"/>
  <c r="C589" i="36"/>
  <c r="H588" i="36"/>
  <c r="C588" i="36"/>
  <c r="H587" i="36"/>
  <c r="C587" i="36"/>
  <c r="H586" i="36"/>
  <c r="C586" i="36"/>
  <c r="H585" i="36"/>
  <c r="C585" i="36"/>
  <c r="H584" i="36"/>
  <c r="C584" i="36"/>
  <c r="H583" i="36"/>
  <c r="C583" i="36"/>
  <c r="H582" i="36"/>
  <c r="C582" i="36"/>
  <c r="H581" i="36"/>
  <c r="C581" i="36"/>
  <c r="H580" i="36"/>
  <c r="C580" i="36"/>
  <c r="H579" i="36"/>
  <c r="C579" i="36"/>
  <c r="H578" i="36"/>
  <c r="C578" i="36"/>
  <c r="H576" i="36"/>
  <c r="C576" i="36"/>
  <c r="H575" i="36"/>
  <c r="C575" i="36"/>
  <c r="H574" i="36"/>
  <c r="C574" i="36"/>
  <c r="H573" i="36"/>
  <c r="C573" i="36"/>
  <c r="H572" i="36"/>
  <c r="C572" i="36"/>
  <c r="H571" i="36"/>
  <c r="C571" i="36"/>
  <c r="H570" i="36"/>
  <c r="C570" i="36"/>
  <c r="H569" i="36"/>
  <c r="C569" i="36"/>
  <c r="H568" i="36"/>
  <c r="C568" i="36"/>
  <c r="H567" i="36"/>
  <c r="C567" i="36"/>
  <c r="H566" i="36"/>
  <c r="C566" i="36"/>
  <c r="H565" i="36"/>
  <c r="C565" i="36"/>
  <c r="H564" i="36"/>
  <c r="C564" i="36"/>
  <c r="H563" i="36"/>
  <c r="C563" i="36"/>
  <c r="H562" i="36"/>
  <c r="C562" i="36"/>
  <c r="H561" i="36"/>
  <c r="C561" i="36"/>
  <c r="H560" i="36"/>
  <c r="C560" i="36"/>
  <c r="H559" i="36"/>
  <c r="C559" i="36"/>
  <c r="H558" i="36"/>
  <c r="C558" i="36"/>
  <c r="H557" i="36"/>
  <c r="C557" i="36"/>
  <c r="H556" i="36"/>
  <c r="C556" i="36"/>
  <c r="H555" i="36"/>
  <c r="C555" i="36"/>
  <c r="H554" i="36"/>
  <c r="C554" i="36"/>
  <c r="H553" i="36"/>
  <c r="C553" i="36"/>
  <c r="H552" i="36"/>
  <c r="C552" i="36"/>
  <c r="H551" i="36"/>
  <c r="C551" i="36"/>
  <c r="H550" i="36"/>
  <c r="C550" i="36"/>
  <c r="H549" i="36"/>
  <c r="C549" i="36"/>
  <c r="H548" i="36"/>
  <c r="C548" i="36"/>
  <c r="H547" i="36"/>
  <c r="C547" i="36"/>
  <c r="H546" i="36"/>
  <c r="C546" i="36"/>
  <c r="H545" i="36"/>
  <c r="C545" i="36"/>
  <c r="H544" i="36"/>
  <c r="C544" i="36"/>
  <c r="H543" i="36"/>
  <c r="C543" i="36"/>
  <c r="H542" i="36"/>
  <c r="C542" i="36"/>
  <c r="H541" i="36"/>
  <c r="C541" i="36"/>
  <c r="H540" i="36"/>
  <c r="C540" i="36"/>
  <c r="H539" i="36"/>
  <c r="C539" i="36"/>
  <c r="H538" i="36"/>
  <c r="C538" i="36"/>
  <c r="H537" i="36"/>
  <c r="C537" i="36"/>
  <c r="H536" i="36"/>
  <c r="C536" i="36"/>
  <c r="H535" i="36"/>
  <c r="C535" i="36"/>
  <c r="H534" i="36"/>
  <c r="C534" i="36"/>
  <c r="H533" i="36"/>
  <c r="C533" i="36"/>
  <c r="H532" i="36"/>
  <c r="C532" i="36"/>
  <c r="H531" i="36"/>
  <c r="C531" i="36"/>
  <c r="H530" i="36"/>
  <c r="C530" i="36"/>
  <c r="H529" i="36"/>
  <c r="C529" i="36"/>
  <c r="H528" i="36"/>
  <c r="C528" i="36"/>
  <c r="H527" i="36"/>
  <c r="C527" i="36"/>
  <c r="H526" i="36"/>
  <c r="C526" i="36"/>
  <c r="H525" i="36"/>
  <c r="C525" i="36"/>
  <c r="H524" i="36"/>
  <c r="C524" i="36"/>
  <c r="H523" i="36"/>
  <c r="C523" i="36"/>
  <c r="H522" i="36"/>
  <c r="C522" i="36"/>
  <c r="H521" i="36"/>
  <c r="C521" i="36"/>
  <c r="H520" i="36"/>
  <c r="C520" i="36"/>
  <c r="H519" i="36"/>
  <c r="C519" i="36"/>
  <c r="H518" i="36"/>
  <c r="C518" i="36"/>
  <c r="H517" i="36"/>
  <c r="C517" i="36"/>
  <c r="H516" i="36"/>
  <c r="C516" i="36"/>
  <c r="H515" i="36"/>
  <c r="C515" i="36"/>
  <c r="H514" i="36"/>
  <c r="C514" i="36"/>
  <c r="H513" i="36"/>
  <c r="C513" i="36"/>
  <c r="H512" i="36"/>
  <c r="C512" i="36"/>
  <c r="H511" i="36"/>
  <c r="C511" i="36"/>
  <c r="H510" i="36"/>
  <c r="C510" i="36"/>
  <c r="H509" i="36"/>
  <c r="C509" i="36"/>
  <c r="H508" i="36"/>
  <c r="C508" i="36"/>
  <c r="H507" i="36"/>
  <c r="C507" i="36"/>
  <c r="H506" i="36"/>
  <c r="C506" i="36"/>
  <c r="H505" i="36"/>
  <c r="C505" i="36"/>
  <c r="E504" i="36"/>
  <c r="H503" i="36"/>
  <c r="C503" i="36"/>
  <c r="H502" i="36"/>
  <c r="C502" i="36"/>
  <c r="H501" i="36"/>
  <c r="C501" i="36"/>
  <c r="H500" i="36"/>
  <c r="C500" i="36"/>
  <c r="H499" i="36"/>
  <c r="C499" i="36"/>
  <c r="H498" i="36"/>
  <c r="C498" i="36"/>
  <c r="H497" i="36"/>
  <c r="C497" i="36"/>
  <c r="H496" i="36"/>
  <c r="C496" i="36"/>
  <c r="H495" i="36"/>
  <c r="C495" i="36"/>
  <c r="H494" i="36"/>
  <c r="C494" i="36"/>
  <c r="H493" i="36"/>
  <c r="C493" i="36"/>
  <c r="H492" i="36"/>
  <c r="C492" i="36"/>
  <c r="H491" i="36"/>
  <c r="C491" i="36"/>
  <c r="H490" i="36"/>
  <c r="C490" i="36"/>
  <c r="H489" i="36"/>
  <c r="C489" i="36"/>
  <c r="H488" i="36"/>
  <c r="C488" i="36"/>
  <c r="H487" i="36"/>
  <c r="C487" i="36"/>
  <c r="H486" i="36"/>
  <c r="C486" i="36"/>
  <c r="H485" i="36"/>
  <c r="C485" i="36"/>
  <c r="H484" i="36"/>
  <c r="C484" i="36"/>
  <c r="H483" i="36"/>
  <c r="C483" i="36"/>
  <c r="H482" i="36"/>
  <c r="C482" i="36"/>
  <c r="H481" i="36"/>
  <c r="C481" i="36"/>
  <c r="H480" i="36"/>
  <c r="C480" i="36"/>
  <c r="H479" i="36"/>
  <c r="C479" i="36"/>
  <c r="H478" i="36"/>
  <c r="C478" i="36"/>
  <c r="H477" i="36"/>
  <c r="C477" i="36"/>
  <c r="H476" i="36"/>
  <c r="C476" i="36"/>
  <c r="H475" i="36"/>
  <c r="C475" i="36"/>
  <c r="H474" i="36"/>
  <c r="C474" i="36"/>
  <c r="H473" i="36"/>
  <c r="C473" i="36"/>
  <c r="H472" i="36"/>
  <c r="C472" i="36"/>
  <c r="H471" i="36"/>
  <c r="C471" i="36"/>
  <c r="H470" i="36"/>
  <c r="C470" i="36"/>
  <c r="H469" i="36"/>
  <c r="C469" i="36"/>
  <c r="H468" i="36"/>
  <c r="C468" i="36"/>
  <c r="H467" i="36"/>
  <c r="C467" i="36"/>
  <c r="H466" i="36"/>
  <c r="C466" i="36"/>
  <c r="H465" i="36"/>
  <c r="C465" i="36"/>
  <c r="H464" i="36"/>
  <c r="C464" i="36"/>
  <c r="H463" i="36"/>
  <c r="C463" i="36"/>
  <c r="H462" i="36"/>
  <c r="C462" i="36"/>
  <c r="H461" i="36"/>
  <c r="C461" i="36"/>
  <c r="H460" i="36"/>
  <c r="C460" i="36"/>
  <c r="H459" i="36"/>
  <c r="C459" i="36"/>
  <c r="H458" i="36"/>
  <c r="C458" i="36"/>
  <c r="H457" i="36"/>
  <c r="C457" i="36"/>
  <c r="H456" i="36"/>
  <c r="C456" i="36"/>
  <c r="H455" i="36"/>
  <c r="C455" i="36"/>
  <c r="H454" i="36"/>
  <c r="C454" i="36"/>
  <c r="H453" i="36"/>
  <c r="C453" i="36"/>
  <c r="H452" i="36"/>
  <c r="C452" i="36"/>
  <c r="H451" i="36"/>
  <c r="C451" i="36"/>
  <c r="H450" i="36"/>
  <c r="C450" i="36"/>
  <c r="H449" i="36"/>
  <c r="C449" i="36"/>
  <c r="H448" i="36"/>
  <c r="C448" i="36"/>
  <c r="H447" i="36"/>
  <c r="C447" i="36"/>
  <c r="H446" i="36"/>
  <c r="C446" i="36"/>
  <c r="H445" i="36"/>
  <c r="C445" i="36"/>
  <c r="H444" i="36"/>
  <c r="C444" i="36"/>
  <c r="H443" i="36"/>
  <c r="C443" i="36"/>
  <c r="H442" i="36"/>
  <c r="C442" i="36"/>
  <c r="H441" i="36"/>
  <c r="C441" i="36"/>
  <c r="H440" i="36"/>
  <c r="C440" i="36"/>
  <c r="H439" i="36"/>
  <c r="C439" i="36"/>
  <c r="H438" i="36"/>
  <c r="C438" i="36"/>
  <c r="H437" i="36"/>
  <c r="C437" i="36"/>
  <c r="H436" i="36"/>
  <c r="C436" i="36"/>
  <c r="H435" i="36"/>
  <c r="C435" i="36"/>
  <c r="H434" i="36"/>
  <c r="C434" i="36"/>
  <c r="H433" i="36"/>
  <c r="C433" i="36"/>
  <c r="H432" i="36"/>
  <c r="C432" i="36"/>
  <c r="H431" i="36"/>
  <c r="C431" i="36"/>
  <c r="H430" i="36"/>
  <c r="C430" i="36"/>
  <c r="H429" i="36"/>
  <c r="C429" i="36"/>
  <c r="H428" i="36"/>
  <c r="C428" i="36"/>
  <c r="H427" i="36"/>
  <c r="C427" i="36"/>
  <c r="H426" i="36"/>
  <c r="C426" i="36"/>
  <c r="H425" i="36"/>
  <c r="C425" i="36"/>
  <c r="H424" i="36"/>
  <c r="C424" i="36"/>
  <c r="H423" i="36"/>
  <c r="C423" i="36"/>
  <c r="H422" i="36"/>
  <c r="C422" i="36"/>
  <c r="H421" i="36"/>
  <c r="C421" i="36"/>
  <c r="H420" i="36"/>
  <c r="C420" i="36"/>
  <c r="H419" i="36"/>
  <c r="C419" i="36"/>
  <c r="H418" i="36"/>
  <c r="C418" i="36"/>
  <c r="H417" i="36"/>
  <c r="C417" i="36"/>
  <c r="H416" i="36"/>
  <c r="C416" i="36"/>
  <c r="H415" i="36"/>
  <c r="C415" i="36"/>
  <c r="H414" i="36"/>
  <c r="C414" i="36"/>
  <c r="H413" i="36"/>
  <c r="C413" i="36"/>
  <c r="H412" i="36"/>
  <c r="C412" i="36"/>
  <c r="H411" i="36"/>
  <c r="C411" i="36"/>
  <c r="H410" i="36"/>
  <c r="C410" i="36"/>
  <c r="H409" i="36"/>
  <c r="C409" i="36"/>
  <c r="H408" i="36"/>
  <c r="C408" i="36"/>
  <c r="H407" i="36"/>
  <c r="C407" i="36"/>
  <c r="H406" i="36"/>
  <c r="C406" i="36"/>
  <c r="H405" i="36"/>
  <c r="C405" i="36"/>
  <c r="H404" i="36"/>
  <c r="C404" i="36"/>
  <c r="H403" i="36"/>
  <c r="C403" i="36"/>
  <c r="H402" i="36"/>
  <c r="C402" i="36"/>
  <c r="H401" i="36"/>
  <c r="C401" i="36"/>
  <c r="H400" i="36"/>
  <c r="C400" i="36"/>
  <c r="H399" i="36"/>
  <c r="C399" i="36"/>
  <c r="H398" i="36"/>
  <c r="C398" i="36"/>
  <c r="H397" i="36"/>
  <c r="C397" i="36"/>
  <c r="H396" i="36"/>
  <c r="C396" i="36"/>
  <c r="H395" i="36"/>
  <c r="C395" i="36"/>
  <c r="H394" i="36"/>
  <c r="C394" i="36"/>
  <c r="H393" i="36"/>
  <c r="C393" i="36"/>
  <c r="H392" i="36"/>
  <c r="C392" i="36"/>
  <c r="H391" i="36"/>
  <c r="C391" i="36"/>
  <c r="H390" i="36"/>
  <c r="C390" i="36"/>
  <c r="H389" i="36"/>
  <c r="C389" i="36"/>
  <c r="H388" i="36"/>
  <c r="C388" i="36"/>
  <c r="H387" i="36"/>
  <c r="C387" i="36"/>
  <c r="H386" i="36"/>
  <c r="C386" i="36"/>
  <c r="H385" i="36"/>
  <c r="C385" i="36"/>
  <c r="H384" i="36"/>
  <c r="C384" i="36"/>
  <c r="H383" i="36"/>
  <c r="C383" i="36"/>
  <c r="H382" i="36"/>
  <c r="C382" i="36"/>
  <c r="H381" i="36"/>
  <c r="C381" i="36"/>
  <c r="H380" i="36"/>
  <c r="C380" i="36"/>
  <c r="H379" i="36"/>
  <c r="C379" i="36"/>
  <c r="H378" i="36"/>
  <c r="C378" i="36"/>
  <c r="H377" i="36"/>
  <c r="C377" i="36"/>
  <c r="H376" i="36"/>
  <c r="C376" i="36"/>
  <c r="H375" i="36"/>
  <c r="C375" i="36"/>
  <c r="H374" i="36"/>
  <c r="C374" i="36"/>
  <c r="H373" i="36"/>
  <c r="C373" i="36"/>
  <c r="H372" i="36"/>
  <c r="C372" i="36"/>
  <c r="H371" i="36"/>
  <c r="C371" i="36"/>
  <c r="H370" i="36"/>
  <c r="C370" i="36"/>
  <c r="H369" i="36"/>
  <c r="C369" i="36"/>
  <c r="H368" i="36"/>
  <c r="C368" i="36"/>
  <c r="H367" i="36"/>
  <c r="C367" i="36"/>
  <c r="H366" i="36"/>
  <c r="C366" i="36"/>
  <c r="H365" i="36"/>
  <c r="C365" i="36"/>
  <c r="H364" i="36"/>
  <c r="C364" i="36"/>
  <c r="H363" i="36"/>
  <c r="C363" i="36"/>
  <c r="H362" i="36"/>
  <c r="C362" i="36"/>
  <c r="H361" i="36"/>
  <c r="C361" i="36"/>
  <c r="H360" i="36"/>
  <c r="C360" i="36"/>
  <c r="H359" i="36"/>
  <c r="C359" i="36"/>
  <c r="H358" i="36"/>
  <c r="C358" i="36"/>
  <c r="H357" i="36"/>
  <c r="C357" i="36"/>
  <c r="H356" i="36"/>
  <c r="C356" i="36"/>
  <c r="H355" i="36"/>
  <c r="C355" i="36"/>
  <c r="H354" i="36"/>
  <c r="C354" i="36"/>
  <c r="H353" i="36"/>
  <c r="C353" i="36"/>
  <c r="H352" i="36"/>
  <c r="C352" i="36"/>
  <c r="H351" i="36"/>
  <c r="C351" i="36"/>
  <c r="H350" i="36"/>
  <c r="C350" i="36"/>
  <c r="H349" i="36"/>
  <c r="C349" i="36"/>
  <c r="H348" i="36"/>
  <c r="C348" i="36"/>
  <c r="H347" i="36"/>
  <c r="C347" i="36"/>
  <c r="H346" i="36"/>
  <c r="C346" i="36"/>
  <c r="H345" i="36"/>
  <c r="C345" i="36"/>
  <c r="H344" i="36"/>
  <c r="C344" i="36"/>
  <c r="H343" i="36"/>
  <c r="C343" i="36"/>
  <c r="H342" i="36"/>
  <c r="C342" i="36"/>
  <c r="H341" i="36"/>
  <c r="C341" i="36"/>
  <c r="H340" i="36"/>
  <c r="C340" i="36"/>
  <c r="H339" i="36"/>
  <c r="C339" i="36"/>
  <c r="H338" i="36"/>
  <c r="C338" i="36"/>
  <c r="H337" i="36"/>
  <c r="C337" i="36"/>
  <c r="H336" i="36"/>
  <c r="C336" i="36"/>
  <c r="H335" i="36"/>
  <c r="C335" i="36"/>
  <c r="H334" i="36"/>
  <c r="C334" i="36"/>
  <c r="H333" i="36"/>
  <c r="C333" i="36"/>
  <c r="H332" i="36"/>
  <c r="C332" i="36"/>
  <c r="H331" i="36"/>
  <c r="C331" i="36"/>
  <c r="H330" i="36"/>
  <c r="C330" i="36"/>
  <c r="H329" i="36"/>
  <c r="C329" i="36"/>
  <c r="H328" i="36"/>
  <c r="C328" i="36"/>
  <c r="H327" i="36"/>
  <c r="C327" i="36"/>
  <c r="H326" i="36"/>
  <c r="C326" i="36"/>
  <c r="H325" i="36"/>
  <c r="C325" i="36"/>
  <c r="H324" i="36"/>
  <c r="C324" i="36"/>
  <c r="H323" i="36"/>
  <c r="C323" i="36"/>
  <c r="H322" i="36"/>
  <c r="C322" i="36"/>
  <c r="H321" i="36"/>
  <c r="C321" i="36"/>
  <c r="H320" i="36"/>
  <c r="C320" i="36"/>
  <c r="H319" i="36"/>
  <c r="C319" i="36"/>
  <c r="H318" i="36"/>
  <c r="C318" i="36"/>
  <c r="H317" i="36"/>
  <c r="C317" i="36"/>
  <c r="H316" i="36"/>
  <c r="C316" i="36"/>
  <c r="H315" i="36"/>
  <c r="C315" i="36"/>
  <c r="H314" i="36"/>
  <c r="C314" i="36"/>
  <c r="H313" i="36"/>
  <c r="C313" i="36"/>
  <c r="H312" i="36"/>
  <c r="C312" i="36"/>
  <c r="H311" i="36"/>
  <c r="C311" i="36"/>
  <c r="H310" i="36"/>
  <c r="C310" i="36"/>
  <c r="H309" i="36"/>
  <c r="C309" i="36"/>
  <c r="H308" i="36"/>
  <c r="C308" i="36"/>
  <c r="H307" i="36"/>
  <c r="C307" i="36"/>
  <c r="H306" i="36"/>
  <c r="C306" i="36"/>
  <c r="H305" i="36"/>
  <c r="C305" i="36"/>
  <c r="H304" i="36"/>
  <c r="C304" i="36"/>
  <c r="H303" i="36"/>
  <c r="C303" i="36"/>
  <c r="H302" i="36"/>
  <c r="C302" i="36"/>
  <c r="H301" i="36"/>
  <c r="C301" i="36"/>
  <c r="H300" i="36"/>
  <c r="C300" i="36"/>
  <c r="H299" i="36"/>
  <c r="C299" i="36"/>
  <c r="H298" i="36"/>
  <c r="C298" i="36"/>
  <c r="H297" i="36"/>
  <c r="C297" i="36"/>
  <c r="H296" i="36"/>
  <c r="C296" i="36"/>
  <c r="H295" i="36"/>
  <c r="C295" i="36"/>
  <c r="H294" i="36"/>
  <c r="C294" i="36"/>
  <c r="H293" i="36"/>
  <c r="C293" i="36"/>
  <c r="H292" i="36"/>
  <c r="C292" i="36"/>
  <c r="H291" i="36"/>
  <c r="C291" i="36"/>
  <c r="H290" i="36"/>
  <c r="C290" i="36"/>
  <c r="H289" i="36"/>
  <c r="C289" i="36"/>
  <c r="H288" i="36"/>
  <c r="C288" i="36"/>
  <c r="H287" i="36"/>
  <c r="C287" i="36"/>
  <c r="H286" i="36"/>
  <c r="C286" i="36"/>
  <c r="H285" i="36"/>
  <c r="C285" i="36"/>
  <c r="H284" i="36"/>
  <c r="C284" i="36"/>
  <c r="H283" i="36"/>
  <c r="C283" i="36"/>
  <c r="H282" i="36"/>
  <c r="C282" i="36"/>
  <c r="H281" i="36"/>
  <c r="C281" i="36"/>
  <c r="H280" i="36"/>
  <c r="C280" i="36"/>
  <c r="H279" i="36"/>
  <c r="C279" i="36"/>
  <c r="H278" i="36"/>
  <c r="C278" i="36"/>
  <c r="H277" i="36"/>
  <c r="C277" i="36"/>
  <c r="H276" i="36"/>
  <c r="C276" i="36"/>
  <c r="H275" i="36"/>
  <c r="C275" i="36"/>
  <c r="H274" i="36"/>
  <c r="C274" i="36"/>
  <c r="H273" i="36"/>
  <c r="C273" i="36"/>
  <c r="H272" i="36"/>
  <c r="C272" i="36"/>
  <c r="H271" i="36"/>
  <c r="C271" i="36"/>
  <c r="H270" i="36"/>
  <c r="C270" i="36"/>
  <c r="H269" i="36"/>
  <c r="C269" i="36"/>
  <c r="H268" i="36"/>
  <c r="C268" i="36"/>
  <c r="H267" i="36"/>
  <c r="C267" i="36"/>
  <c r="H266" i="36"/>
  <c r="C266" i="36"/>
  <c r="H265" i="36"/>
  <c r="C265" i="36"/>
  <c r="H264" i="36"/>
  <c r="C264" i="36"/>
  <c r="H263" i="36"/>
  <c r="C263" i="36"/>
  <c r="H262" i="36"/>
  <c r="C262" i="36"/>
  <c r="H261" i="36"/>
  <c r="C261" i="36"/>
  <c r="H260" i="36"/>
  <c r="C260" i="36"/>
  <c r="H259" i="36"/>
  <c r="C259" i="36"/>
  <c r="H258" i="36"/>
  <c r="C258" i="36"/>
  <c r="H257" i="36"/>
  <c r="C257" i="36"/>
  <c r="H256" i="36"/>
  <c r="C256" i="36"/>
  <c r="H255" i="36"/>
  <c r="C255" i="36"/>
  <c r="H254" i="36"/>
  <c r="C254" i="36"/>
  <c r="H253" i="36"/>
  <c r="C253" i="36"/>
  <c r="H252" i="36"/>
  <c r="C252" i="36"/>
  <c r="H251" i="36"/>
  <c r="C251" i="36"/>
  <c r="H250" i="36"/>
  <c r="C250" i="36"/>
  <c r="H249" i="36"/>
  <c r="C249" i="36"/>
  <c r="H248" i="36"/>
  <c r="C248" i="36"/>
  <c r="H247" i="36"/>
  <c r="C247" i="36"/>
  <c r="H246" i="36"/>
  <c r="C246" i="36"/>
  <c r="H245" i="36"/>
  <c r="C245" i="36"/>
  <c r="H244" i="36"/>
  <c r="C244" i="36"/>
  <c r="H243" i="36"/>
  <c r="C243" i="36"/>
  <c r="H242" i="36"/>
  <c r="C242" i="36"/>
  <c r="H241" i="36"/>
  <c r="C241" i="36"/>
  <c r="H240" i="36"/>
  <c r="C240" i="36"/>
  <c r="H239" i="36"/>
  <c r="C239" i="36"/>
  <c r="H238" i="36"/>
  <c r="C238" i="36"/>
  <c r="H237" i="36"/>
  <c r="C237" i="36"/>
  <c r="H236" i="36"/>
  <c r="C236" i="36"/>
  <c r="H235" i="36"/>
  <c r="C235" i="36"/>
  <c r="H232" i="36"/>
  <c r="C232" i="36"/>
  <c r="H231" i="36"/>
  <c r="C231" i="36"/>
  <c r="H230" i="36"/>
  <c r="C230" i="36"/>
  <c r="H229" i="36"/>
  <c r="C229" i="36"/>
  <c r="H228" i="36"/>
  <c r="C228" i="36"/>
  <c r="H227" i="36"/>
  <c r="C227" i="36"/>
  <c r="G226" i="36"/>
  <c r="H226" i="36" s="1"/>
  <c r="C226" i="36"/>
  <c r="G225" i="36"/>
  <c r="H225" i="36" s="1"/>
  <c r="C225" i="36"/>
  <c r="G224" i="36"/>
  <c r="H224" i="36" s="1"/>
  <c r="C224" i="36"/>
  <c r="G223" i="36"/>
  <c r="H223" i="36" s="1"/>
  <c r="C223" i="36"/>
  <c r="G222" i="36"/>
  <c r="H222" i="36" s="1"/>
  <c r="C222" i="36"/>
  <c r="G221" i="36"/>
  <c r="H221" i="36" s="1"/>
  <c r="C221" i="36"/>
  <c r="G220" i="36"/>
  <c r="H220" i="36" s="1"/>
  <c r="C220" i="36"/>
  <c r="G219" i="36"/>
  <c r="H219" i="36" s="1"/>
  <c r="C219" i="36"/>
  <c r="G218" i="36"/>
  <c r="H218" i="36" s="1"/>
  <c r="C218" i="36"/>
  <c r="G217" i="36"/>
  <c r="H217" i="36" s="1"/>
  <c r="C217" i="36"/>
  <c r="G216" i="36"/>
  <c r="H216" i="36" s="1"/>
  <c r="C216" i="36"/>
  <c r="G215" i="36"/>
  <c r="H215" i="36" s="1"/>
  <c r="C215" i="36"/>
  <c r="G214" i="36"/>
  <c r="H214" i="36" s="1"/>
  <c r="C214" i="36"/>
  <c r="G213" i="36"/>
  <c r="H213" i="36" s="1"/>
  <c r="C213" i="36"/>
  <c r="G212" i="36"/>
  <c r="H212" i="36" s="1"/>
  <c r="C212" i="36"/>
  <c r="G211" i="36"/>
  <c r="H211" i="36" s="1"/>
  <c r="C211" i="36"/>
  <c r="G210" i="36"/>
  <c r="H210" i="36" s="1"/>
  <c r="C210" i="36"/>
  <c r="G209" i="36"/>
  <c r="H209" i="36" s="1"/>
  <c r="C209" i="36"/>
  <c r="G208" i="36"/>
  <c r="H208" i="36" s="1"/>
  <c r="C208" i="36"/>
  <c r="G207" i="36"/>
  <c r="H207" i="36" s="1"/>
  <c r="C207" i="36"/>
  <c r="G206" i="36"/>
  <c r="H206" i="36" s="1"/>
  <c r="C206" i="36"/>
  <c r="G205" i="36"/>
  <c r="H205" i="36" s="1"/>
  <c r="C205" i="36"/>
  <c r="G204" i="36"/>
  <c r="H204" i="36" s="1"/>
  <c r="C204" i="36"/>
  <c r="H203" i="36"/>
  <c r="G203" i="36"/>
  <c r="C203" i="36"/>
  <c r="G202" i="36"/>
  <c r="H202" i="36" s="1"/>
  <c r="C202" i="36"/>
  <c r="G201" i="36"/>
  <c r="H201" i="36" s="1"/>
  <c r="C201" i="36"/>
  <c r="G200" i="36"/>
  <c r="H200" i="36" s="1"/>
  <c r="C200" i="36"/>
  <c r="G199" i="36"/>
  <c r="H199" i="36" s="1"/>
  <c r="C199" i="36"/>
  <c r="G198" i="36"/>
  <c r="H198" i="36" s="1"/>
  <c r="C198" i="36"/>
  <c r="G197" i="36"/>
  <c r="H197" i="36" s="1"/>
  <c r="C197" i="36"/>
  <c r="G196" i="36"/>
  <c r="H196" i="36" s="1"/>
  <c r="C196" i="36"/>
  <c r="G195" i="36"/>
  <c r="H195" i="36" s="1"/>
  <c r="C195" i="36"/>
  <c r="G194" i="36"/>
  <c r="H194" i="36" s="1"/>
  <c r="C194" i="36"/>
  <c r="G193" i="36"/>
  <c r="H193" i="36" s="1"/>
  <c r="C193" i="36"/>
  <c r="G192" i="36"/>
  <c r="H192" i="36" s="1"/>
  <c r="C192" i="36"/>
  <c r="G191" i="36"/>
  <c r="H191" i="36" s="1"/>
  <c r="C191" i="36"/>
  <c r="G190" i="36"/>
  <c r="H190" i="36" s="1"/>
  <c r="C190" i="36"/>
  <c r="G189" i="36"/>
  <c r="H189" i="36" s="1"/>
  <c r="C189" i="36"/>
  <c r="G188" i="36"/>
  <c r="H188" i="36" s="1"/>
  <c r="C188" i="36"/>
  <c r="H187" i="36"/>
  <c r="G187" i="36"/>
  <c r="C187" i="36"/>
  <c r="G186" i="36"/>
  <c r="H186" i="36" s="1"/>
  <c r="C186" i="36"/>
  <c r="G185" i="36"/>
  <c r="H185" i="36" s="1"/>
  <c r="C185" i="36"/>
  <c r="G184" i="36"/>
  <c r="H184" i="36" s="1"/>
  <c r="C184" i="36"/>
  <c r="G183" i="36"/>
  <c r="H183" i="36" s="1"/>
  <c r="C183" i="36"/>
  <c r="G182" i="36"/>
  <c r="H182" i="36" s="1"/>
  <c r="C182" i="36"/>
  <c r="G181" i="36"/>
  <c r="H181" i="36" s="1"/>
  <c r="C181" i="36"/>
  <c r="G180" i="36"/>
  <c r="H180" i="36" s="1"/>
  <c r="C180" i="36"/>
  <c r="G179" i="36"/>
  <c r="H179" i="36" s="1"/>
  <c r="C179" i="36"/>
  <c r="G178" i="36"/>
  <c r="H178" i="36" s="1"/>
  <c r="C178" i="36"/>
  <c r="H177" i="36"/>
  <c r="G177" i="36"/>
  <c r="C177" i="36"/>
  <c r="G176" i="36"/>
  <c r="H176" i="36" s="1"/>
  <c r="C176" i="36"/>
  <c r="G175" i="36"/>
  <c r="H175" i="36" s="1"/>
  <c r="C175" i="36"/>
  <c r="G174" i="36"/>
  <c r="H174" i="36" s="1"/>
  <c r="C174" i="36"/>
  <c r="G173" i="36"/>
  <c r="H173" i="36" s="1"/>
  <c r="C173" i="36"/>
  <c r="G172" i="36"/>
  <c r="H172" i="36" s="1"/>
  <c r="C172" i="36"/>
  <c r="G171" i="36"/>
  <c r="H171" i="36" s="1"/>
  <c r="C171" i="36"/>
  <c r="G170" i="36"/>
  <c r="H170" i="36" s="1"/>
  <c r="C170" i="36"/>
  <c r="G169" i="36"/>
  <c r="H169" i="36" s="1"/>
  <c r="C169" i="36"/>
  <c r="G168" i="36"/>
  <c r="H168" i="36" s="1"/>
  <c r="C168" i="36"/>
  <c r="G167" i="36"/>
  <c r="H167" i="36" s="1"/>
  <c r="C167" i="36"/>
  <c r="G166" i="36"/>
  <c r="H166" i="36" s="1"/>
  <c r="C166" i="36"/>
  <c r="G165" i="36"/>
  <c r="H165" i="36" s="1"/>
  <c r="C165" i="36"/>
  <c r="G164" i="36"/>
  <c r="H164" i="36" s="1"/>
  <c r="C164" i="36"/>
  <c r="G163" i="36"/>
  <c r="H163" i="36" s="1"/>
  <c r="C163" i="36"/>
  <c r="G162" i="36"/>
  <c r="H162" i="36" s="1"/>
  <c r="C162" i="36"/>
  <c r="G161" i="36"/>
  <c r="H161" i="36" s="1"/>
  <c r="C161" i="36"/>
  <c r="G160" i="36"/>
  <c r="H160" i="36" s="1"/>
  <c r="C160" i="36"/>
  <c r="G159" i="36"/>
  <c r="H159" i="36" s="1"/>
  <c r="C159" i="36"/>
  <c r="G158" i="36"/>
  <c r="H158" i="36" s="1"/>
  <c r="C158" i="36"/>
  <c r="G157" i="36"/>
  <c r="H157" i="36" s="1"/>
  <c r="C157" i="36"/>
  <c r="G156" i="36"/>
  <c r="H156" i="36" s="1"/>
  <c r="C156" i="36"/>
  <c r="G155" i="36"/>
  <c r="H155" i="36" s="1"/>
  <c r="C155" i="36"/>
  <c r="G154" i="36"/>
  <c r="H154" i="36" s="1"/>
  <c r="C154" i="36"/>
  <c r="G153" i="36"/>
  <c r="H153" i="36" s="1"/>
  <c r="C153" i="36"/>
  <c r="G152" i="36"/>
  <c r="H152" i="36" s="1"/>
  <c r="C152" i="36"/>
  <c r="G151" i="36"/>
  <c r="H151" i="36" s="1"/>
  <c r="C151" i="36"/>
  <c r="G150" i="36"/>
  <c r="H150" i="36" s="1"/>
  <c r="C150" i="36"/>
  <c r="G149" i="36"/>
  <c r="H149" i="36" s="1"/>
  <c r="C149" i="36"/>
  <c r="G148" i="36"/>
  <c r="H148" i="36" s="1"/>
  <c r="C148" i="36"/>
  <c r="G147" i="36"/>
  <c r="H147" i="36" s="1"/>
  <c r="C147" i="36"/>
  <c r="G146" i="36"/>
  <c r="H146" i="36" s="1"/>
  <c r="C146" i="36"/>
  <c r="G145" i="36"/>
  <c r="H145" i="36" s="1"/>
  <c r="C145" i="36"/>
  <c r="G144" i="36"/>
  <c r="H144" i="36" s="1"/>
  <c r="C144" i="36"/>
  <c r="G143" i="36"/>
  <c r="H143" i="36" s="1"/>
  <c r="C143" i="36"/>
  <c r="G142" i="36"/>
  <c r="H142" i="36" s="1"/>
  <c r="C142" i="36"/>
  <c r="H141" i="36"/>
  <c r="C141" i="36"/>
  <c r="H140" i="36"/>
  <c r="C140" i="36"/>
  <c r="H139" i="36"/>
  <c r="C139" i="36"/>
  <c r="H138" i="36"/>
  <c r="C138" i="36"/>
  <c r="H137" i="36"/>
  <c r="C137" i="36"/>
  <c r="H136" i="36"/>
  <c r="C136" i="36"/>
  <c r="H135" i="36"/>
  <c r="C135" i="36"/>
  <c r="H134" i="36"/>
  <c r="C134" i="36"/>
  <c r="H133" i="36"/>
  <c r="C133" i="36"/>
  <c r="H132" i="36"/>
  <c r="C132" i="36"/>
  <c r="H131" i="36"/>
  <c r="C131" i="36"/>
  <c r="H130" i="36"/>
  <c r="C130" i="36"/>
  <c r="H129" i="36"/>
  <c r="C129" i="36"/>
  <c r="H128" i="36"/>
  <c r="C128" i="36"/>
  <c r="H127" i="36"/>
  <c r="C127" i="36"/>
  <c r="H126" i="36"/>
  <c r="C126" i="36"/>
  <c r="H125" i="36"/>
  <c r="C125" i="36"/>
  <c r="H124" i="36"/>
  <c r="C124" i="36"/>
  <c r="H123" i="36"/>
  <c r="C123" i="36"/>
  <c r="H122" i="36"/>
  <c r="C122" i="36"/>
  <c r="H121" i="36"/>
  <c r="C121" i="36"/>
  <c r="H120" i="36"/>
  <c r="C120" i="36"/>
  <c r="H119" i="36"/>
  <c r="C119" i="36"/>
  <c r="H118" i="36"/>
  <c r="C118" i="36"/>
  <c r="H117" i="36"/>
  <c r="C117" i="36"/>
  <c r="H116" i="36"/>
  <c r="C116" i="36"/>
  <c r="H115" i="36"/>
  <c r="C115" i="36"/>
  <c r="H114" i="36"/>
  <c r="C114" i="36"/>
  <c r="H113" i="36"/>
  <c r="C113" i="36"/>
  <c r="H112" i="36"/>
  <c r="C112" i="36"/>
  <c r="H111" i="36"/>
  <c r="C111" i="36"/>
  <c r="H110" i="36"/>
  <c r="C110" i="36"/>
  <c r="H109" i="36"/>
  <c r="C109" i="36"/>
  <c r="H108" i="36"/>
  <c r="C108" i="36"/>
  <c r="H107" i="36"/>
  <c r="C107" i="36"/>
  <c r="H106" i="36"/>
  <c r="C106" i="36"/>
  <c r="H105" i="36"/>
  <c r="C105" i="36"/>
  <c r="H104" i="36"/>
  <c r="C104" i="36"/>
  <c r="H103" i="36"/>
  <c r="C103" i="36"/>
  <c r="H102" i="36"/>
  <c r="C102" i="36"/>
  <c r="H101" i="36"/>
  <c r="C101" i="36"/>
  <c r="H100" i="36"/>
  <c r="C100" i="36"/>
  <c r="H99" i="36"/>
  <c r="C99" i="36"/>
  <c r="H98" i="36"/>
  <c r="C98" i="36"/>
  <c r="H97" i="36"/>
  <c r="C97" i="36"/>
  <c r="H96" i="36"/>
  <c r="C96" i="36"/>
  <c r="H95" i="36"/>
  <c r="C95" i="36"/>
  <c r="H94" i="36"/>
  <c r="C94" i="36"/>
  <c r="H93" i="36"/>
  <c r="C93" i="36"/>
  <c r="H92" i="36"/>
  <c r="C92" i="36"/>
  <c r="H91" i="36"/>
  <c r="C91" i="36"/>
  <c r="H90" i="36"/>
  <c r="C90" i="36"/>
  <c r="H89" i="36"/>
  <c r="C89" i="36"/>
  <c r="H88" i="36"/>
  <c r="C88" i="36"/>
  <c r="H87" i="36"/>
  <c r="C87" i="36"/>
  <c r="H86" i="36"/>
  <c r="C86" i="36"/>
  <c r="H85" i="36"/>
  <c r="C85" i="36"/>
  <c r="H84" i="36"/>
  <c r="C84" i="36"/>
  <c r="H83" i="36"/>
  <c r="C83" i="36"/>
  <c r="H82" i="36"/>
  <c r="C82" i="36"/>
  <c r="H81" i="36"/>
  <c r="C81" i="36"/>
  <c r="H80" i="36"/>
  <c r="C80" i="36"/>
  <c r="H79" i="36"/>
  <c r="C79" i="36"/>
  <c r="H78" i="36"/>
  <c r="C78" i="36"/>
  <c r="H77" i="36"/>
  <c r="C77" i="36"/>
  <c r="H76" i="36"/>
  <c r="C76" i="36"/>
  <c r="H75" i="36"/>
  <c r="C75" i="36"/>
  <c r="H74" i="36"/>
  <c r="C74" i="36"/>
  <c r="H73" i="36"/>
  <c r="C73" i="36"/>
  <c r="H72" i="36"/>
  <c r="C72" i="36"/>
  <c r="H71" i="36"/>
  <c r="C71" i="36"/>
  <c r="H70" i="36"/>
  <c r="C70" i="36"/>
  <c r="H69" i="36"/>
  <c r="C69" i="36"/>
  <c r="H68" i="36"/>
  <c r="C68" i="36"/>
  <c r="H67" i="36"/>
  <c r="C67" i="36"/>
  <c r="H66" i="36"/>
  <c r="C66" i="36"/>
  <c r="H65" i="36"/>
  <c r="C65" i="36"/>
  <c r="H64" i="36"/>
  <c r="C64" i="36"/>
  <c r="H63" i="36"/>
  <c r="C63" i="36"/>
  <c r="H62" i="36"/>
  <c r="C62" i="36"/>
  <c r="H61" i="36"/>
  <c r="C61" i="36"/>
  <c r="H60" i="36"/>
  <c r="C60" i="36"/>
  <c r="H59" i="36"/>
  <c r="C59" i="36"/>
  <c r="H58" i="36"/>
  <c r="C58" i="36"/>
  <c r="H57" i="36"/>
  <c r="C57" i="36"/>
  <c r="H56" i="36"/>
  <c r="C56" i="36"/>
  <c r="H55" i="36"/>
  <c r="C55" i="36"/>
  <c r="H54" i="36"/>
  <c r="C54" i="36"/>
  <c r="H53" i="36"/>
  <c r="C53" i="36"/>
  <c r="H52" i="36"/>
  <c r="C52" i="36"/>
  <c r="H51" i="36"/>
  <c r="C51" i="36"/>
  <c r="H50" i="36"/>
  <c r="C50" i="36"/>
  <c r="H49" i="36"/>
  <c r="C49" i="36"/>
  <c r="H48" i="36"/>
  <c r="C48" i="36"/>
  <c r="H47" i="36"/>
  <c r="C47" i="36"/>
  <c r="H46" i="36"/>
  <c r="C46" i="36"/>
  <c r="H45" i="36"/>
  <c r="C45" i="36"/>
  <c r="H44" i="36"/>
  <c r="C44" i="36"/>
  <c r="H43" i="36"/>
  <c r="C43" i="36"/>
  <c r="H42" i="36"/>
  <c r="C42" i="36"/>
  <c r="H41" i="36"/>
  <c r="C41" i="36"/>
  <c r="H40" i="36"/>
  <c r="C40" i="36"/>
  <c r="H39" i="36"/>
  <c r="C39" i="36"/>
  <c r="H38" i="36"/>
  <c r="C38" i="36"/>
  <c r="H37" i="36"/>
  <c r="C37" i="36"/>
  <c r="H36" i="36"/>
  <c r="C36" i="36"/>
  <c r="H35" i="36"/>
  <c r="C35" i="36"/>
  <c r="H34" i="36"/>
  <c r="C34" i="36"/>
  <c r="H33" i="36"/>
  <c r="C33" i="36"/>
  <c r="H32" i="36"/>
  <c r="C32" i="36"/>
  <c r="H31" i="36"/>
  <c r="C31" i="36"/>
  <c r="H30" i="36"/>
  <c r="C30" i="36"/>
  <c r="H29" i="36"/>
  <c r="C29" i="36"/>
  <c r="H28" i="36"/>
  <c r="C28" i="36"/>
  <c r="H27" i="36"/>
  <c r="C27" i="36"/>
  <c r="H26" i="36"/>
  <c r="C26" i="36"/>
  <c r="H25" i="36"/>
  <c r="C25" i="36"/>
  <c r="H24" i="36"/>
  <c r="C24" i="36"/>
  <c r="H23" i="36"/>
  <c r="C23" i="36"/>
  <c r="H22" i="36"/>
  <c r="C22" i="36"/>
  <c r="H21" i="36"/>
  <c r="C21" i="36"/>
  <c r="H20" i="36"/>
  <c r="C20" i="36"/>
  <c r="H19" i="36"/>
  <c r="C19" i="36"/>
  <c r="H18" i="36"/>
  <c r="C18" i="36"/>
  <c r="H17" i="36"/>
  <c r="C17" i="36"/>
  <c r="H16" i="36"/>
  <c r="C16" i="36"/>
  <c r="H15" i="36"/>
  <c r="C15" i="36"/>
  <c r="H14" i="36"/>
  <c r="C14" i="36"/>
  <c r="H13" i="36"/>
  <c r="C13" i="36"/>
  <c r="E12" i="36"/>
  <c r="E11" i="36" s="1"/>
  <c r="G226" i="35"/>
  <c r="H226" i="35" s="1"/>
  <c r="H225" i="35" s="1"/>
  <c r="E485" i="35"/>
  <c r="B485" i="35"/>
  <c r="G597" i="35"/>
  <c r="H597" i="35" s="1"/>
  <c r="I597" i="35" s="1"/>
  <c r="G596" i="35"/>
  <c r="H596" i="35" s="1"/>
  <c r="I596" i="35" s="1"/>
  <c r="C597" i="35"/>
  <c r="C596" i="35"/>
  <c r="I494" i="35"/>
  <c r="I550" i="35"/>
  <c r="I558" i="35"/>
  <c r="I449" i="35"/>
  <c r="I457" i="35"/>
  <c r="I29" i="35"/>
  <c r="I37" i="35"/>
  <c r="I93" i="35"/>
  <c r="I101" i="35"/>
  <c r="I157" i="35"/>
  <c r="I165" i="35"/>
  <c r="C226" i="35"/>
  <c r="E12" i="35"/>
  <c r="B430" i="35"/>
  <c r="H595" i="35"/>
  <c r="I595" i="35" s="1"/>
  <c r="C595" i="35"/>
  <c r="H594" i="35"/>
  <c r="I594" i="35" s="1"/>
  <c r="C594" i="35"/>
  <c r="H593" i="35"/>
  <c r="I593" i="35" s="1"/>
  <c r="C593" i="35"/>
  <c r="H592" i="35"/>
  <c r="I592" i="35" s="1"/>
  <c r="C592" i="35"/>
  <c r="H591" i="35"/>
  <c r="I591" i="35" s="1"/>
  <c r="C591" i="35"/>
  <c r="H590" i="35"/>
  <c r="I590" i="35" s="1"/>
  <c r="C590" i="35"/>
  <c r="H589" i="35"/>
  <c r="I589" i="35" s="1"/>
  <c r="C589" i="35"/>
  <c r="H588" i="35"/>
  <c r="I588" i="35" s="1"/>
  <c r="C588" i="35"/>
  <c r="H587" i="35"/>
  <c r="I587" i="35" s="1"/>
  <c r="C587" i="35"/>
  <c r="H586" i="35"/>
  <c r="I586" i="35" s="1"/>
  <c r="C586" i="35"/>
  <c r="H585" i="35"/>
  <c r="I585" i="35" s="1"/>
  <c r="C585" i="35"/>
  <c r="H584" i="35"/>
  <c r="I584" i="35" s="1"/>
  <c r="C584" i="35"/>
  <c r="H583" i="35"/>
  <c r="I583" i="35" s="1"/>
  <c r="C583" i="35"/>
  <c r="H582" i="35"/>
  <c r="I582" i="35" s="1"/>
  <c r="C582" i="35"/>
  <c r="H581" i="35"/>
  <c r="I581" i="35" s="1"/>
  <c r="C581" i="35"/>
  <c r="H580" i="35"/>
  <c r="I580" i="35" s="1"/>
  <c r="C580" i="35"/>
  <c r="H579" i="35"/>
  <c r="I579" i="35" s="1"/>
  <c r="C579" i="35"/>
  <c r="H578" i="35"/>
  <c r="I578" i="35" s="1"/>
  <c r="C578" i="35"/>
  <c r="H577" i="35"/>
  <c r="I577" i="35" s="1"/>
  <c r="C577" i="35"/>
  <c r="H576" i="35"/>
  <c r="I576" i="35" s="1"/>
  <c r="C576" i="35"/>
  <c r="H575" i="35"/>
  <c r="I575" i="35" s="1"/>
  <c r="C575" i="35"/>
  <c r="H574" i="35"/>
  <c r="I574" i="35" s="1"/>
  <c r="C574" i="35"/>
  <c r="H573" i="35"/>
  <c r="I573" i="35" s="1"/>
  <c r="C573" i="35"/>
  <c r="H572" i="35"/>
  <c r="I572" i="35" s="1"/>
  <c r="C572" i="35"/>
  <c r="H571" i="35"/>
  <c r="I571" i="35" s="1"/>
  <c r="C571" i="35"/>
  <c r="H570" i="35"/>
  <c r="I570" i="35" s="1"/>
  <c r="C570" i="35"/>
  <c r="H569" i="35"/>
  <c r="I569" i="35" s="1"/>
  <c r="C569" i="35"/>
  <c r="H568" i="35"/>
  <c r="I568" i="35" s="1"/>
  <c r="C568" i="35"/>
  <c r="H567" i="35"/>
  <c r="I567" i="35" s="1"/>
  <c r="C567" i="35"/>
  <c r="H566" i="35"/>
  <c r="I566" i="35" s="1"/>
  <c r="C566" i="35"/>
  <c r="H565" i="35"/>
  <c r="I565" i="35" s="1"/>
  <c r="C565" i="35"/>
  <c r="H564" i="35"/>
  <c r="I564" i="35" s="1"/>
  <c r="C564" i="35"/>
  <c r="H563" i="35"/>
  <c r="I563" i="35" s="1"/>
  <c r="C563" i="35"/>
  <c r="H562" i="35"/>
  <c r="I562" i="35" s="1"/>
  <c r="C562" i="35"/>
  <c r="H561" i="35"/>
  <c r="I561" i="35" s="1"/>
  <c r="C561" i="35"/>
  <c r="H560" i="35"/>
  <c r="I560" i="35" s="1"/>
  <c r="C560" i="35"/>
  <c r="H559" i="35"/>
  <c r="I559" i="35" s="1"/>
  <c r="C559" i="35"/>
  <c r="H558" i="35"/>
  <c r="C558" i="35"/>
  <c r="H557" i="35"/>
  <c r="I557" i="35" s="1"/>
  <c r="C557" i="35"/>
  <c r="H556" i="35"/>
  <c r="I556" i="35" s="1"/>
  <c r="C556" i="35"/>
  <c r="H555" i="35"/>
  <c r="I555" i="35" s="1"/>
  <c r="C555" i="35"/>
  <c r="H554" i="35"/>
  <c r="I554" i="35" s="1"/>
  <c r="C554" i="35"/>
  <c r="H553" i="35"/>
  <c r="I553" i="35" s="1"/>
  <c r="C553" i="35"/>
  <c r="H552" i="35"/>
  <c r="I552" i="35" s="1"/>
  <c r="C552" i="35"/>
  <c r="H551" i="35"/>
  <c r="I551" i="35" s="1"/>
  <c r="C551" i="35"/>
  <c r="H550" i="35"/>
  <c r="C550" i="35"/>
  <c r="H549" i="35"/>
  <c r="I549" i="35" s="1"/>
  <c r="C549" i="35"/>
  <c r="H548" i="35"/>
  <c r="I548" i="35" s="1"/>
  <c r="C548" i="35"/>
  <c r="H547" i="35"/>
  <c r="I547" i="35" s="1"/>
  <c r="C547" i="35"/>
  <c r="H546" i="35"/>
  <c r="I546" i="35" s="1"/>
  <c r="C546" i="35"/>
  <c r="H545" i="35"/>
  <c r="I545" i="35" s="1"/>
  <c r="C545" i="35"/>
  <c r="H544" i="35"/>
  <c r="I544" i="35" s="1"/>
  <c r="C544" i="35"/>
  <c r="H543" i="35"/>
  <c r="I543" i="35" s="1"/>
  <c r="C543" i="35"/>
  <c r="H542" i="35"/>
  <c r="I542" i="35" s="1"/>
  <c r="C542" i="35"/>
  <c r="H541" i="35"/>
  <c r="I541" i="35" s="1"/>
  <c r="C541" i="35"/>
  <c r="H540" i="35"/>
  <c r="I540" i="35" s="1"/>
  <c r="C540" i="35"/>
  <c r="H539" i="35"/>
  <c r="I539" i="35" s="1"/>
  <c r="C539" i="35"/>
  <c r="H538" i="35"/>
  <c r="I538" i="35" s="1"/>
  <c r="C538" i="35"/>
  <c r="H537" i="35"/>
  <c r="I537" i="35" s="1"/>
  <c r="C537" i="35"/>
  <c r="H536" i="35"/>
  <c r="I536" i="35" s="1"/>
  <c r="C536" i="35"/>
  <c r="H535" i="35"/>
  <c r="I535" i="35" s="1"/>
  <c r="C535" i="35"/>
  <c r="H534" i="35"/>
  <c r="I534" i="35" s="1"/>
  <c r="C534" i="35"/>
  <c r="H533" i="35"/>
  <c r="I533" i="35" s="1"/>
  <c r="C533" i="35"/>
  <c r="H532" i="35"/>
  <c r="I532" i="35" s="1"/>
  <c r="C532" i="35"/>
  <c r="H531" i="35"/>
  <c r="I531" i="35" s="1"/>
  <c r="C531" i="35"/>
  <c r="H530" i="35"/>
  <c r="I530" i="35" s="1"/>
  <c r="C530" i="35"/>
  <c r="H529" i="35"/>
  <c r="I529" i="35" s="1"/>
  <c r="C529" i="35"/>
  <c r="H528" i="35"/>
  <c r="I528" i="35" s="1"/>
  <c r="C528" i="35"/>
  <c r="H527" i="35"/>
  <c r="I527" i="35" s="1"/>
  <c r="C527" i="35"/>
  <c r="H526" i="35"/>
  <c r="I526" i="35" s="1"/>
  <c r="C526" i="35"/>
  <c r="H525" i="35"/>
  <c r="I525" i="35" s="1"/>
  <c r="C525" i="35"/>
  <c r="H524" i="35"/>
  <c r="I524" i="35" s="1"/>
  <c r="C524" i="35"/>
  <c r="H523" i="35"/>
  <c r="I523" i="35" s="1"/>
  <c r="C523" i="35"/>
  <c r="H522" i="35"/>
  <c r="I522" i="35" s="1"/>
  <c r="C522" i="35"/>
  <c r="H521" i="35"/>
  <c r="I521" i="35" s="1"/>
  <c r="C521" i="35"/>
  <c r="H520" i="35"/>
  <c r="I520" i="35" s="1"/>
  <c r="C520" i="35"/>
  <c r="H519" i="35"/>
  <c r="I519" i="35" s="1"/>
  <c r="C519" i="35"/>
  <c r="H518" i="35"/>
  <c r="I518" i="35" s="1"/>
  <c r="C518" i="35"/>
  <c r="H517" i="35"/>
  <c r="I517" i="35" s="1"/>
  <c r="C517" i="35"/>
  <c r="H516" i="35"/>
  <c r="I516" i="35" s="1"/>
  <c r="C516" i="35"/>
  <c r="H515" i="35"/>
  <c r="I515" i="35" s="1"/>
  <c r="C515" i="35"/>
  <c r="H514" i="35"/>
  <c r="I514" i="35" s="1"/>
  <c r="C514" i="35"/>
  <c r="H513" i="35"/>
  <c r="I513" i="35" s="1"/>
  <c r="C513" i="35"/>
  <c r="H512" i="35"/>
  <c r="I512" i="35" s="1"/>
  <c r="C512" i="35"/>
  <c r="H511" i="35"/>
  <c r="I511" i="35" s="1"/>
  <c r="C511" i="35"/>
  <c r="H510" i="35"/>
  <c r="I510" i="35" s="1"/>
  <c r="C510" i="35"/>
  <c r="H509" i="35"/>
  <c r="I509" i="35" s="1"/>
  <c r="C509" i="35"/>
  <c r="H508" i="35"/>
  <c r="I508" i="35" s="1"/>
  <c r="C508" i="35"/>
  <c r="H507" i="35"/>
  <c r="I507" i="35" s="1"/>
  <c r="C507" i="35"/>
  <c r="H506" i="35"/>
  <c r="I506" i="35" s="1"/>
  <c r="C506" i="35"/>
  <c r="H505" i="35"/>
  <c r="I505" i="35" s="1"/>
  <c r="C505" i="35"/>
  <c r="H504" i="35"/>
  <c r="I504" i="35" s="1"/>
  <c r="C504" i="35"/>
  <c r="H503" i="35"/>
  <c r="I503" i="35" s="1"/>
  <c r="C503" i="35"/>
  <c r="H502" i="35"/>
  <c r="I502" i="35" s="1"/>
  <c r="C502" i="35"/>
  <c r="H501" i="35"/>
  <c r="I501" i="35" s="1"/>
  <c r="C501" i="35"/>
  <c r="H500" i="35"/>
  <c r="I500" i="35" s="1"/>
  <c r="C500" i="35"/>
  <c r="H499" i="35"/>
  <c r="I499" i="35" s="1"/>
  <c r="C499" i="35"/>
  <c r="H498" i="35"/>
  <c r="I498" i="35" s="1"/>
  <c r="C498" i="35"/>
  <c r="H497" i="35"/>
  <c r="I497" i="35" s="1"/>
  <c r="C497" i="35"/>
  <c r="H496" i="35"/>
  <c r="I496" i="35" s="1"/>
  <c r="C496" i="35"/>
  <c r="H495" i="35"/>
  <c r="I495" i="35" s="1"/>
  <c r="C495" i="35"/>
  <c r="H494" i="35"/>
  <c r="C494" i="35"/>
  <c r="H493" i="35"/>
  <c r="I493" i="35" s="1"/>
  <c r="C493" i="35"/>
  <c r="H492" i="35"/>
  <c r="I492" i="35" s="1"/>
  <c r="C492" i="35"/>
  <c r="H491" i="35"/>
  <c r="I491" i="35" s="1"/>
  <c r="C491" i="35"/>
  <c r="H490" i="35"/>
  <c r="I490" i="35" s="1"/>
  <c r="C490" i="35"/>
  <c r="H489" i="35"/>
  <c r="I489" i="35" s="1"/>
  <c r="C489" i="35"/>
  <c r="H488" i="35"/>
  <c r="I488" i="35" s="1"/>
  <c r="C488" i="35"/>
  <c r="H487" i="35"/>
  <c r="I487" i="35" s="1"/>
  <c r="C487" i="35"/>
  <c r="H486" i="35"/>
  <c r="I486" i="35" s="1"/>
  <c r="C486" i="35"/>
  <c r="H484" i="35"/>
  <c r="I484" i="35" s="1"/>
  <c r="C484" i="35"/>
  <c r="H483" i="35"/>
  <c r="I483" i="35" s="1"/>
  <c r="C483" i="35"/>
  <c r="H482" i="35"/>
  <c r="I482" i="35" s="1"/>
  <c r="C482" i="35"/>
  <c r="H481" i="35"/>
  <c r="I481" i="35" s="1"/>
  <c r="C481" i="35"/>
  <c r="H480" i="35"/>
  <c r="I480" i="35" s="1"/>
  <c r="C480" i="35"/>
  <c r="H479" i="35"/>
  <c r="I479" i="35" s="1"/>
  <c r="C479" i="35"/>
  <c r="H478" i="35"/>
  <c r="I478" i="35" s="1"/>
  <c r="C478" i="35"/>
  <c r="H477" i="35"/>
  <c r="I477" i="35" s="1"/>
  <c r="C477" i="35"/>
  <c r="H476" i="35"/>
  <c r="I476" i="35" s="1"/>
  <c r="C476" i="35"/>
  <c r="H475" i="35"/>
  <c r="I475" i="35" s="1"/>
  <c r="C475" i="35"/>
  <c r="H474" i="35"/>
  <c r="I474" i="35" s="1"/>
  <c r="C474" i="35"/>
  <c r="H473" i="35"/>
  <c r="I473" i="35" s="1"/>
  <c r="C473" i="35"/>
  <c r="H472" i="35"/>
  <c r="I472" i="35" s="1"/>
  <c r="C472" i="35"/>
  <c r="H471" i="35"/>
  <c r="I471" i="35" s="1"/>
  <c r="C471" i="35"/>
  <c r="H470" i="35"/>
  <c r="I470" i="35" s="1"/>
  <c r="C470" i="35"/>
  <c r="H469" i="35"/>
  <c r="I469" i="35" s="1"/>
  <c r="C469" i="35"/>
  <c r="H468" i="35"/>
  <c r="I468" i="35" s="1"/>
  <c r="C468" i="35"/>
  <c r="H467" i="35"/>
  <c r="I467" i="35" s="1"/>
  <c r="C467" i="35"/>
  <c r="H466" i="35"/>
  <c r="I466" i="35" s="1"/>
  <c r="C466" i="35"/>
  <c r="H465" i="35"/>
  <c r="I465" i="35" s="1"/>
  <c r="C465" i="35"/>
  <c r="H464" i="35"/>
  <c r="I464" i="35" s="1"/>
  <c r="C464" i="35"/>
  <c r="H463" i="35"/>
  <c r="I463" i="35" s="1"/>
  <c r="C463" i="35"/>
  <c r="H462" i="35"/>
  <c r="I462" i="35" s="1"/>
  <c r="C462" i="35"/>
  <c r="H461" i="35"/>
  <c r="I461" i="35" s="1"/>
  <c r="C461" i="35"/>
  <c r="H460" i="35"/>
  <c r="I460" i="35" s="1"/>
  <c r="C460" i="35"/>
  <c r="H459" i="35"/>
  <c r="I459" i="35" s="1"/>
  <c r="C459" i="35"/>
  <c r="H458" i="35"/>
  <c r="I458" i="35" s="1"/>
  <c r="C458" i="35"/>
  <c r="H457" i="35"/>
  <c r="C457" i="35"/>
  <c r="H456" i="35"/>
  <c r="I456" i="35" s="1"/>
  <c r="C456" i="35"/>
  <c r="H455" i="35"/>
  <c r="I455" i="35" s="1"/>
  <c r="C455" i="35"/>
  <c r="H454" i="35"/>
  <c r="I454" i="35" s="1"/>
  <c r="C454" i="35"/>
  <c r="H453" i="35"/>
  <c r="I453" i="35" s="1"/>
  <c r="C453" i="35"/>
  <c r="H452" i="35"/>
  <c r="I452" i="35" s="1"/>
  <c r="C452" i="35"/>
  <c r="H451" i="35"/>
  <c r="I451" i="35" s="1"/>
  <c r="C451" i="35"/>
  <c r="H450" i="35"/>
  <c r="I450" i="35" s="1"/>
  <c r="C450" i="35"/>
  <c r="H449" i="35"/>
  <c r="C449" i="35"/>
  <c r="H448" i="35"/>
  <c r="I448" i="35" s="1"/>
  <c r="C448" i="35"/>
  <c r="H447" i="35"/>
  <c r="I447" i="35" s="1"/>
  <c r="C447" i="35"/>
  <c r="H446" i="35"/>
  <c r="I446" i="35" s="1"/>
  <c r="C446" i="35"/>
  <c r="H445" i="35"/>
  <c r="I445" i="35" s="1"/>
  <c r="C445" i="35"/>
  <c r="H444" i="35"/>
  <c r="I444" i="35" s="1"/>
  <c r="C444" i="35"/>
  <c r="H443" i="35"/>
  <c r="I443" i="35" s="1"/>
  <c r="C443" i="35"/>
  <c r="H442" i="35"/>
  <c r="I442" i="35" s="1"/>
  <c r="C442" i="35"/>
  <c r="H441" i="35"/>
  <c r="I441" i="35" s="1"/>
  <c r="C441" i="35"/>
  <c r="H440" i="35"/>
  <c r="I440" i="35" s="1"/>
  <c r="C440" i="35"/>
  <c r="H439" i="35"/>
  <c r="I439" i="35" s="1"/>
  <c r="C439" i="35"/>
  <c r="H438" i="35"/>
  <c r="I438" i="35" s="1"/>
  <c r="C438" i="35"/>
  <c r="H437" i="35"/>
  <c r="I437" i="35" s="1"/>
  <c r="C437" i="35"/>
  <c r="H436" i="35"/>
  <c r="I436" i="35" s="1"/>
  <c r="C436" i="35"/>
  <c r="H435" i="35"/>
  <c r="I435" i="35" s="1"/>
  <c r="C435" i="35"/>
  <c r="H434" i="35"/>
  <c r="I434" i="35" s="1"/>
  <c r="C434" i="35"/>
  <c r="H433" i="35"/>
  <c r="I433" i="35" s="1"/>
  <c r="C433" i="35"/>
  <c r="H432" i="35"/>
  <c r="I432" i="35" s="1"/>
  <c r="C432" i="35"/>
  <c r="H431" i="35"/>
  <c r="I431" i="35" s="1"/>
  <c r="C431" i="35"/>
  <c r="E430" i="35"/>
  <c r="H429" i="35"/>
  <c r="I429" i="35" s="1"/>
  <c r="C429" i="35"/>
  <c r="H428" i="35"/>
  <c r="I428" i="35" s="1"/>
  <c r="C428" i="35"/>
  <c r="H427" i="35"/>
  <c r="I427" i="35" s="1"/>
  <c r="C427" i="35"/>
  <c r="H426" i="35"/>
  <c r="I426" i="35" s="1"/>
  <c r="C426" i="35"/>
  <c r="H425" i="35"/>
  <c r="I425" i="35" s="1"/>
  <c r="C425" i="35"/>
  <c r="H424" i="35"/>
  <c r="I424" i="35" s="1"/>
  <c r="C424" i="35"/>
  <c r="H423" i="35"/>
  <c r="I423" i="35" s="1"/>
  <c r="C423" i="35"/>
  <c r="H422" i="35"/>
  <c r="I422" i="35" s="1"/>
  <c r="C422" i="35"/>
  <c r="H421" i="35"/>
  <c r="I421" i="35" s="1"/>
  <c r="C421" i="35"/>
  <c r="H420" i="35"/>
  <c r="I420" i="35" s="1"/>
  <c r="C420" i="35"/>
  <c r="H419" i="35"/>
  <c r="I419" i="35" s="1"/>
  <c r="C419" i="35"/>
  <c r="H418" i="35"/>
  <c r="I418" i="35" s="1"/>
  <c r="C418" i="35"/>
  <c r="H417" i="35"/>
  <c r="I417" i="35" s="1"/>
  <c r="C417" i="35"/>
  <c r="H416" i="35"/>
  <c r="I416" i="35" s="1"/>
  <c r="C416" i="35"/>
  <c r="H415" i="35"/>
  <c r="I415" i="35" s="1"/>
  <c r="C415" i="35"/>
  <c r="H414" i="35"/>
  <c r="I414" i="35" s="1"/>
  <c r="C414" i="35"/>
  <c r="H413" i="35"/>
  <c r="I413" i="35" s="1"/>
  <c r="C413" i="35"/>
  <c r="H412" i="35"/>
  <c r="I412" i="35" s="1"/>
  <c r="C412" i="35"/>
  <c r="H411" i="35"/>
  <c r="I411" i="35" s="1"/>
  <c r="C411" i="35"/>
  <c r="H410" i="35"/>
  <c r="I410" i="35" s="1"/>
  <c r="C410" i="35"/>
  <c r="H409" i="35"/>
  <c r="I409" i="35" s="1"/>
  <c r="C409" i="35"/>
  <c r="H408" i="35"/>
  <c r="I408" i="35" s="1"/>
  <c r="C408" i="35"/>
  <c r="H407" i="35"/>
  <c r="I407" i="35" s="1"/>
  <c r="C407" i="35"/>
  <c r="H406" i="35"/>
  <c r="I406" i="35" s="1"/>
  <c r="C406" i="35"/>
  <c r="H405" i="35"/>
  <c r="I405" i="35" s="1"/>
  <c r="C405" i="35"/>
  <c r="H404" i="35"/>
  <c r="I404" i="35" s="1"/>
  <c r="C404" i="35"/>
  <c r="H403" i="35"/>
  <c r="I403" i="35" s="1"/>
  <c r="C403" i="35"/>
  <c r="H402" i="35"/>
  <c r="I402" i="35" s="1"/>
  <c r="C402" i="35"/>
  <c r="H401" i="35"/>
  <c r="I401" i="35" s="1"/>
  <c r="C401" i="35"/>
  <c r="H400" i="35"/>
  <c r="I400" i="35" s="1"/>
  <c r="C400" i="35"/>
  <c r="H399" i="35"/>
  <c r="I399" i="35" s="1"/>
  <c r="C399" i="35"/>
  <c r="H398" i="35"/>
  <c r="I398" i="35" s="1"/>
  <c r="C398" i="35"/>
  <c r="H397" i="35"/>
  <c r="I397" i="35" s="1"/>
  <c r="C397" i="35"/>
  <c r="H396" i="35"/>
  <c r="I396" i="35" s="1"/>
  <c r="C396" i="35"/>
  <c r="H395" i="35"/>
  <c r="I395" i="35" s="1"/>
  <c r="C395" i="35"/>
  <c r="H394" i="35"/>
  <c r="I394" i="35" s="1"/>
  <c r="C394" i="35"/>
  <c r="H393" i="35"/>
  <c r="I393" i="35" s="1"/>
  <c r="C393" i="35"/>
  <c r="H392" i="35"/>
  <c r="I392" i="35" s="1"/>
  <c r="C392" i="35"/>
  <c r="H391" i="35"/>
  <c r="I391" i="35" s="1"/>
  <c r="C391" i="35"/>
  <c r="H390" i="35"/>
  <c r="I390" i="35" s="1"/>
  <c r="C390" i="35"/>
  <c r="H389" i="35"/>
  <c r="I389" i="35" s="1"/>
  <c r="C389" i="35"/>
  <c r="H388" i="35"/>
  <c r="I388" i="35" s="1"/>
  <c r="C388" i="35"/>
  <c r="H387" i="35"/>
  <c r="I387" i="35" s="1"/>
  <c r="C387" i="35"/>
  <c r="H386" i="35"/>
  <c r="I386" i="35" s="1"/>
  <c r="C386" i="35"/>
  <c r="H385" i="35"/>
  <c r="I385" i="35" s="1"/>
  <c r="C385" i="35"/>
  <c r="H384" i="35"/>
  <c r="I384" i="35" s="1"/>
  <c r="C384" i="35"/>
  <c r="H383" i="35"/>
  <c r="I383" i="35" s="1"/>
  <c r="C383" i="35"/>
  <c r="H382" i="35"/>
  <c r="I382" i="35" s="1"/>
  <c r="C382" i="35"/>
  <c r="H381" i="35"/>
  <c r="I381" i="35" s="1"/>
  <c r="C381" i="35"/>
  <c r="H380" i="35"/>
  <c r="I380" i="35" s="1"/>
  <c r="C380" i="35"/>
  <c r="H379" i="35"/>
  <c r="I379" i="35" s="1"/>
  <c r="C379" i="35"/>
  <c r="H378" i="35"/>
  <c r="I378" i="35" s="1"/>
  <c r="C378" i="35"/>
  <c r="H377" i="35"/>
  <c r="I377" i="35" s="1"/>
  <c r="C377" i="35"/>
  <c r="H376" i="35"/>
  <c r="I376" i="35" s="1"/>
  <c r="C376" i="35"/>
  <c r="H375" i="35"/>
  <c r="I375" i="35" s="1"/>
  <c r="C375" i="35"/>
  <c r="H374" i="35"/>
  <c r="I374" i="35" s="1"/>
  <c r="C374" i="35"/>
  <c r="H373" i="35"/>
  <c r="I373" i="35" s="1"/>
  <c r="C373" i="35"/>
  <c r="H372" i="35"/>
  <c r="I372" i="35" s="1"/>
  <c r="C372" i="35"/>
  <c r="H371" i="35"/>
  <c r="I371" i="35" s="1"/>
  <c r="C371" i="35"/>
  <c r="H370" i="35"/>
  <c r="I370" i="35" s="1"/>
  <c r="C370" i="35"/>
  <c r="H369" i="35"/>
  <c r="I369" i="35" s="1"/>
  <c r="C369" i="35"/>
  <c r="H368" i="35"/>
  <c r="I368" i="35" s="1"/>
  <c r="C368" i="35"/>
  <c r="H367" i="35"/>
  <c r="I367" i="35" s="1"/>
  <c r="C367" i="35"/>
  <c r="H366" i="35"/>
  <c r="I366" i="35" s="1"/>
  <c r="C366" i="35"/>
  <c r="H365" i="35"/>
  <c r="I365" i="35" s="1"/>
  <c r="C365" i="35"/>
  <c r="H364" i="35"/>
  <c r="I364" i="35" s="1"/>
  <c r="C364" i="35"/>
  <c r="H363" i="35"/>
  <c r="I363" i="35" s="1"/>
  <c r="C363" i="35"/>
  <c r="H362" i="35"/>
  <c r="I362" i="35" s="1"/>
  <c r="C362" i="35"/>
  <c r="H361" i="35"/>
  <c r="I361" i="35" s="1"/>
  <c r="C361" i="35"/>
  <c r="H360" i="35"/>
  <c r="I360" i="35" s="1"/>
  <c r="C360" i="35"/>
  <c r="H359" i="35"/>
  <c r="I359" i="35" s="1"/>
  <c r="C359" i="35"/>
  <c r="H358" i="35"/>
  <c r="I358" i="35" s="1"/>
  <c r="C358" i="35"/>
  <c r="H357" i="35"/>
  <c r="I357" i="35" s="1"/>
  <c r="C357" i="35"/>
  <c r="H356" i="35"/>
  <c r="I356" i="35" s="1"/>
  <c r="C356" i="35"/>
  <c r="H355" i="35"/>
  <c r="I355" i="35" s="1"/>
  <c r="C355" i="35"/>
  <c r="H354" i="35"/>
  <c r="I354" i="35" s="1"/>
  <c r="C354" i="35"/>
  <c r="H353" i="35"/>
  <c r="I353" i="35" s="1"/>
  <c r="C353" i="35"/>
  <c r="H352" i="35"/>
  <c r="I352" i="35" s="1"/>
  <c r="C352" i="35"/>
  <c r="H351" i="35"/>
  <c r="I351" i="35" s="1"/>
  <c r="C351" i="35"/>
  <c r="H350" i="35"/>
  <c r="I350" i="35" s="1"/>
  <c r="C350" i="35"/>
  <c r="H349" i="35"/>
  <c r="I349" i="35" s="1"/>
  <c r="C349" i="35"/>
  <c r="H348" i="35"/>
  <c r="I348" i="35" s="1"/>
  <c r="C348" i="35"/>
  <c r="H347" i="35"/>
  <c r="I347" i="35" s="1"/>
  <c r="C347" i="35"/>
  <c r="H346" i="35"/>
  <c r="I346" i="35" s="1"/>
  <c r="C346" i="35"/>
  <c r="H345" i="35"/>
  <c r="I345" i="35" s="1"/>
  <c r="C345" i="35"/>
  <c r="H344" i="35"/>
  <c r="I344" i="35" s="1"/>
  <c r="C344" i="35"/>
  <c r="H343" i="35"/>
  <c r="I343" i="35" s="1"/>
  <c r="C343" i="35"/>
  <c r="H342" i="35"/>
  <c r="I342" i="35" s="1"/>
  <c r="C342" i="35"/>
  <c r="H341" i="35"/>
  <c r="I341" i="35" s="1"/>
  <c r="C341" i="35"/>
  <c r="H340" i="35"/>
  <c r="I340" i="35" s="1"/>
  <c r="C340" i="35"/>
  <c r="H339" i="35"/>
  <c r="I339" i="35" s="1"/>
  <c r="C339" i="35"/>
  <c r="H338" i="35"/>
  <c r="I338" i="35" s="1"/>
  <c r="C338" i="35"/>
  <c r="H337" i="35"/>
  <c r="I337" i="35" s="1"/>
  <c r="C337" i="35"/>
  <c r="H336" i="35"/>
  <c r="I336" i="35" s="1"/>
  <c r="C336" i="35"/>
  <c r="H335" i="35"/>
  <c r="I335" i="35" s="1"/>
  <c r="C335" i="35"/>
  <c r="H334" i="35"/>
  <c r="I334" i="35" s="1"/>
  <c r="C334" i="35"/>
  <c r="H333" i="35"/>
  <c r="I333" i="35" s="1"/>
  <c r="C333" i="35"/>
  <c r="H332" i="35"/>
  <c r="I332" i="35" s="1"/>
  <c r="C332" i="35"/>
  <c r="H331" i="35"/>
  <c r="I331" i="35" s="1"/>
  <c r="C331" i="35"/>
  <c r="H330" i="35"/>
  <c r="I330" i="35" s="1"/>
  <c r="C330" i="35"/>
  <c r="H329" i="35"/>
  <c r="I329" i="35" s="1"/>
  <c r="C329" i="35"/>
  <c r="H328" i="35"/>
  <c r="I328" i="35" s="1"/>
  <c r="C328" i="35"/>
  <c r="H327" i="35"/>
  <c r="I327" i="35" s="1"/>
  <c r="C327" i="35"/>
  <c r="H326" i="35"/>
  <c r="I326" i="35" s="1"/>
  <c r="C326" i="35"/>
  <c r="H325" i="35"/>
  <c r="I325" i="35" s="1"/>
  <c r="C325" i="35"/>
  <c r="H324" i="35"/>
  <c r="I324" i="35" s="1"/>
  <c r="C324" i="35"/>
  <c r="H323" i="35"/>
  <c r="I323" i="35" s="1"/>
  <c r="C323" i="35"/>
  <c r="H322" i="35"/>
  <c r="I322" i="35" s="1"/>
  <c r="C322" i="35"/>
  <c r="H321" i="35"/>
  <c r="I321" i="35" s="1"/>
  <c r="C321" i="35"/>
  <c r="H320" i="35"/>
  <c r="I320" i="35" s="1"/>
  <c r="C320" i="35"/>
  <c r="H319" i="35"/>
  <c r="I319" i="35" s="1"/>
  <c r="C319" i="35"/>
  <c r="H318" i="35"/>
  <c r="I318" i="35" s="1"/>
  <c r="C318" i="35"/>
  <c r="H317" i="35"/>
  <c r="I317" i="35" s="1"/>
  <c r="C317" i="35"/>
  <c r="H316" i="35"/>
  <c r="I316" i="35" s="1"/>
  <c r="C316" i="35"/>
  <c r="H315" i="35"/>
  <c r="I315" i="35" s="1"/>
  <c r="C315" i="35"/>
  <c r="H314" i="35"/>
  <c r="I314" i="35" s="1"/>
  <c r="C314" i="35"/>
  <c r="H313" i="35"/>
  <c r="I313" i="35" s="1"/>
  <c r="C313" i="35"/>
  <c r="H312" i="35"/>
  <c r="I312" i="35" s="1"/>
  <c r="C312" i="35"/>
  <c r="H311" i="35"/>
  <c r="I311" i="35" s="1"/>
  <c r="C311" i="35"/>
  <c r="H310" i="35"/>
  <c r="I310" i="35" s="1"/>
  <c r="C310" i="35"/>
  <c r="H309" i="35"/>
  <c r="I309" i="35" s="1"/>
  <c r="C309" i="35"/>
  <c r="H308" i="35"/>
  <c r="I308" i="35" s="1"/>
  <c r="C308" i="35"/>
  <c r="H307" i="35"/>
  <c r="I307" i="35" s="1"/>
  <c r="C307" i="35"/>
  <c r="H306" i="35"/>
  <c r="I306" i="35" s="1"/>
  <c r="C306" i="35"/>
  <c r="H305" i="35"/>
  <c r="I305" i="35" s="1"/>
  <c r="C305" i="35"/>
  <c r="H304" i="35"/>
  <c r="I304" i="35" s="1"/>
  <c r="C304" i="35"/>
  <c r="H303" i="35"/>
  <c r="I303" i="35" s="1"/>
  <c r="C303" i="35"/>
  <c r="H302" i="35"/>
  <c r="I302" i="35" s="1"/>
  <c r="C302" i="35"/>
  <c r="H301" i="35"/>
  <c r="I301" i="35" s="1"/>
  <c r="C301" i="35"/>
  <c r="H300" i="35"/>
  <c r="I300" i="35" s="1"/>
  <c r="C300" i="35"/>
  <c r="H299" i="35"/>
  <c r="I299" i="35" s="1"/>
  <c r="C299" i="35"/>
  <c r="H298" i="35"/>
  <c r="I298" i="35" s="1"/>
  <c r="C298" i="35"/>
  <c r="H297" i="35"/>
  <c r="I297" i="35" s="1"/>
  <c r="C297" i="35"/>
  <c r="H296" i="35"/>
  <c r="I296" i="35" s="1"/>
  <c r="C296" i="35"/>
  <c r="H295" i="35"/>
  <c r="I295" i="35" s="1"/>
  <c r="C295" i="35"/>
  <c r="H294" i="35"/>
  <c r="I294" i="35" s="1"/>
  <c r="C294" i="35"/>
  <c r="H293" i="35"/>
  <c r="I293" i="35" s="1"/>
  <c r="C293" i="35"/>
  <c r="H292" i="35"/>
  <c r="I292" i="35" s="1"/>
  <c r="C292" i="35"/>
  <c r="H291" i="35"/>
  <c r="I291" i="35" s="1"/>
  <c r="C291" i="35"/>
  <c r="H290" i="35"/>
  <c r="I290" i="35" s="1"/>
  <c r="C290" i="35"/>
  <c r="H289" i="35"/>
  <c r="I289" i="35" s="1"/>
  <c r="C289" i="35"/>
  <c r="H288" i="35"/>
  <c r="I288" i="35" s="1"/>
  <c r="C288" i="35"/>
  <c r="H287" i="35"/>
  <c r="I287" i="35" s="1"/>
  <c r="C287" i="35"/>
  <c r="H286" i="35"/>
  <c r="I286" i="35" s="1"/>
  <c r="C286" i="35"/>
  <c r="H285" i="35"/>
  <c r="I285" i="35" s="1"/>
  <c r="C285" i="35"/>
  <c r="H284" i="35"/>
  <c r="I284" i="35" s="1"/>
  <c r="C284" i="35"/>
  <c r="H283" i="35"/>
  <c r="I283" i="35" s="1"/>
  <c r="C283" i="35"/>
  <c r="H282" i="35"/>
  <c r="I282" i="35" s="1"/>
  <c r="C282" i="35"/>
  <c r="H281" i="35"/>
  <c r="I281" i="35" s="1"/>
  <c r="C281" i="35"/>
  <c r="H280" i="35"/>
  <c r="I280" i="35" s="1"/>
  <c r="C280" i="35"/>
  <c r="H279" i="35"/>
  <c r="I279" i="35" s="1"/>
  <c r="C279" i="35"/>
  <c r="H278" i="35"/>
  <c r="I278" i="35" s="1"/>
  <c r="C278" i="35"/>
  <c r="H277" i="35"/>
  <c r="I277" i="35" s="1"/>
  <c r="C277" i="35"/>
  <c r="H276" i="35"/>
  <c r="I276" i="35" s="1"/>
  <c r="C276" i="35"/>
  <c r="H275" i="35"/>
  <c r="I275" i="35" s="1"/>
  <c r="C275" i="35"/>
  <c r="H274" i="35"/>
  <c r="I274" i="35" s="1"/>
  <c r="C274" i="35"/>
  <c r="H273" i="35"/>
  <c r="I273" i="35" s="1"/>
  <c r="C273" i="35"/>
  <c r="H272" i="35"/>
  <c r="I272" i="35" s="1"/>
  <c r="C272" i="35"/>
  <c r="H271" i="35"/>
  <c r="I271" i="35" s="1"/>
  <c r="C271" i="35"/>
  <c r="H270" i="35"/>
  <c r="I270" i="35" s="1"/>
  <c r="C270" i="35"/>
  <c r="H269" i="35"/>
  <c r="I269" i="35" s="1"/>
  <c r="C269" i="35"/>
  <c r="H268" i="35"/>
  <c r="I268" i="35" s="1"/>
  <c r="C268" i="35"/>
  <c r="H267" i="35"/>
  <c r="I267" i="35" s="1"/>
  <c r="C267" i="35"/>
  <c r="H266" i="35"/>
  <c r="I266" i="35" s="1"/>
  <c r="C266" i="35"/>
  <c r="H265" i="35"/>
  <c r="I265" i="35" s="1"/>
  <c r="C265" i="35"/>
  <c r="H264" i="35"/>
  <c r="I264" i="35" s="1"/>
  <c r="C264" i="35"/>
  <c r="H263" i="35"/>
  <c r="I263" i="35" s="1"/>
  <c r="C263" i="35"/>
  <c r="H262" i="35"/>
  <c r="I262" i="35" s="1"/>
  <c r="C262" i="35"/>
  <c r="H261" i="35"/>
  <c r="I261" i="35" s="1"/>
  <c r="C261" i="35"/>
  <c r="H260" i="35"/>
  <c r="I260" i="35" s="1"/>
  <c r="C260" i="35"/>
  <c r="H259" i="35"/>
  <c r="I259" i="35" s="1"/>
  <c r="C259" i="35"/>
  <c r="H258" i="35"/>
  <c r="I258" i="35" s="1"/>
  <c r="C258" i="35"/>
  <c r="H257" i="35"/>
  <c r="I257" i="35" s="1"/>
  <c r="C257" i="35"/>
  <c r="H256" i="35"/>
  <c r="I256" i="35" s="1"/>
  <c r="C256" i="35"/>
  <c r="H255" i="35"/>
  <c r="I255" i="35" s="1"/>
  <c r="C255" i="35"/>
  <c r="H254" i="35"/>
  <c r="I254" i="35" s="1"/>
  <c r="C254" i="35"/>
  <c r="H253" i="35"/>
  <c r="I253" i="35" s="1"/>
  <c r="C253" i="35"/>
  <c r="H252" i="35"/>
  <c r="I252" i="35" s="1"/>
  <c r="C252" i="35"/>
  <c r="H251" i="35"/>
  <c r="I251" i="35" s="1"/>
  <c r="C251" i="35"/>
  <c r="H250" i="35"/>
  <c r="I250" i="35" s="1"/>
  <c r="C250" i="35"/>
  <c r="H249" i="35"/>
  <c r="I249" i="35" s="1"/>
  <c r="C249" i="35"/>
  <c r="H248" i="35"/>
  <c r="I248" i="35" s="1"/>
  <c r="C248" i="35"/>
  <c r="H247" i="35"/>
  <c r="I247" i="35" s="1"/>
  <c r="C247" i="35"/>
  <c r="H246" i="35"/>
  <c r="I246" i="35" s="1"/>
  <c r="C246" i="35"/>
  <c r="H245" i="35"/>
  <c r="I245" i="35" s="1"/>
  <c r="C245" i="35"/>
  <c r="H244" i="35"/>
  <c r="I244" i="35" s="1"/>
  <c r="C244" i="35"/>
  <c r="H243" i="35"/>
  <c r="I243" i="35" s="1"/>
  <c r="C243" i="35"/>
  <c r="H242" i="35"/>
  <c r="I242" i="35" s="1"/>
  <c r="C242" i="35"/>
  <c r="H241" i="35"/>
  <c r="I241" i="35" s="1"/>
  <c r="C241" i="35"/>
  <c r="H240" i="35"/>
  <c r="I240" i="35" s="1"/>
  <c r="C240" i="35"/>
  <c r="H239" i="35"/>
  <c r="I239" i="35" s="1"/>
  <c r="C239" i="35"/>
  <c r="H238" i="35"/>
  <c r="I238" i="35" s="1"/>
  <c r="C238" i="35"/>
  <c r="H237" i="35"/>
  <c r="I237" i="35" s="1"/>
  <c r="C237" i="35"/>
  <c r="H236" i="35"/>
  <c r="I236" i="35" s="1"/>
  <c r="C236" i="35"/>
  <c r="H235" i="35"/>
  <c r="I235" i="35" s="1"/>
  <c r="C235" i="35"/>
  <c r="H234" i="35"/>
  <c r="I234" i="35" s="1"/>
  <c r="C234" i="35"/>
  <c r="H233" i="35"/>
  <c r="I233" i="35" s="1"/>
  <c r="C233" i="35"/>
  <c r="H232" i="35"/>
  <c r="I232" i="35" s="1"/>
  <c r="C232" i="35"/>
  <c r="H231" i="35"/>
  <c r="I231" i="35" s="1"/>
  <c r="C231" i="35"/>
  <c r="H230" i="35"/>
  <c r="I230" i="35" s="1"/>
  <c r="C230" i="35"/>
  <c r="H229" i="35"/>
  <c r="I229" i="35" s="1"/>
  <c r="C229" i="35"/>
  <c r="H228" i="35"/>
  <c r="I228" i="35" s="1"/>
  <c r="C228" i="35"/>
  <c r="H227" i="35"/>
  <c r="I227" i="35" s="1"/>
  <c r="C227" i="35"/>
  <c r="H224" i="35"/>
  <c r="I224" i="35" s="1"/>
  <c r="C224" i="35"/>
  <c r="H223" i="35"/>
  <c r="I223" i="35" s="1"/>
  <c r="C223" i="35"/>
  <c r="H222" i="35"/>
  <c r="I222" i="35" s="1"/>
  <c r="C222" i="35"/>
  <c r="H221" i="35"/>
  <c r="I221" i="35" s="1"/>
  <c r="C221" i="35"/>
  <c r="H220" i="35"/>
  <c r="I220" i="35" s="1"/>
  <c r="C220" i="35"/>
  <c r="G219" i="35"/>
  <c r="H219" i="35" s="1"/>
  <c r="I219" i="35" s="1"/>
  <c r="C219" i="35"/>
  <c r="G218" i="35"/>
  <c r="H218" i="35" s="1"/>
  <c r="I218" i="35" s="1"/>
  <c r="C218" i="35"/>
  <c r="G217" i="35"/>
  <c r="H217" i="35" s="1"/>
  <c r="I217" i="35" s="1"/>
  <c r="C217" i="35"/>
  <c r="G216" i="35"/>
  <c r="H216" i="35" s="1"/>
  <c r="I216" i="35" s="1"/>
  <c r="C216" i="35"/>
  <c r="G215" i="35"/>
  <c r="H215" i="35" s="1"/>
  <c r="I215" i="35" s="1"/>
  <c r="C215" i="35"/>
  <c r="G214" i="35"/>
  <c r="H214" i="35" s="1"/>
  <c r="I214" i="35" s="1"/>
  <c r="C214" i="35"/>
  <c r="G213" i="35"/>
  <c r="H213" i="35" s="1"/>
  <c r="I213" i="35" s="1"/>
  <c r="C213" i="35"/>
  <c r="G212" i="35"/>
  <c r="H212" i="35" s="1"/>
  <c r="I212" i="35" s="1"/>
  <c r="C212" i="35"/>
  <c r="G211" i="35"/>
  <c r="H211" i="35" s="1"/>
  <c r="I211" i="35" s="1"/>
  <c r="C211" i="35"/>
  <c r="G210" i="35"/>
  <c r="H210" i="35" s="1"/>
  <c r="I210" i="35" s="1"/>
  <c r="C210" i="35"/>
  <c r="G209" i="35"/>
  <c r="H209" i="35" s="1"/>
  <c r="I209" i="35" s="1"/>
  <c r="C209" i="35"/>
  <c r="H208" i="35"/>
  <c r="I208" i="35" s="1"/>
  <c r="G208" i="35"/>
  <c r="C208" i="35"/>
  <c r="G207" i="35"/>
  <c r="H207" i="35" s="1"/>
  <c r="I207" i="35" s="1"/>
  <c r="C207" i="35"/>
  <c r="G206" i="35"/>
  <c r="H206" i="35" s="1"/>
  <c r="I206" i="35" s="1"/>
  <c r="C206" i="35"/>
  <c r="G205" i="35"/>
  <c r="H205" i="35" s="1"/>
  <c r="I205" i="35" s="1"/>
  <c r="C205" i="35"/>
  <c r="G204" i="35"/>
  <c r="H204" i="35" s="1"/>
  <c r="I204" i="35" s="1"/>
  <c r="C204" i="35"/>
  <c r="G203" i="35"/>
  <c r="H203" i="35" s="1"/>
  <c r="I203" i="35" s="1"/>
  <c r="C203" i="35"/>
  <c r="G202" i="35"/>
  <c r="H202" i="35" s="1"/>
  <c r="I202" i="35" s="1"/>
  <c r="C202" i="35"/>
  <c r="G201" i="35"/>
  <c r="H201" i="35" s="1"/>
  <c r="I201" i="35" s="1"/>
  <c r="C201" i="35"/>
  <c r="G200" i="35"/>
  <c r="H200" i="35" s="1"/>
  <c r="I200" i="35" s="1"/>
  <c r="C200" i="35"/>
  <c r="G199" i="35"/>
  <c r="H199" i="35" s="1"/>
  <c r="I199" i="35" s="1"/>
  <c r="C199" i="35"/>
  <c r="G198" i="35"/>
  <c r="H198" i="35" s="1"/>
  <c r="I198" i="35" s="1"/>
  <c r="C198" i="35"/>
  <c r="G197" i="35"/>
  <c r="H197" i="35" s="1"/>
  <c r="I197" i="35" s="1"/>
  <c r="C197" i="35"/>
  <c r="G196" i="35"/>
  <c r="H196" i="35" s="1"/>
  <c r="I196" i="35" s="1"/>
  <c r="C196" i="35"/>
  <c r="G195" i="35"/>
  <c r="H195" i="35" s="1"/>
  <c r="I195" i="35" s="1"/>
  <c r="C195" i="35"/>
  <c r="G194" i="35"/>
  <c r="H194" i="35" s="1"/>
  <c r="I194" i="35" s="1"/>
  <c r="C194" i="35"/>
  <c r="G193" i="35"/>
  <c r="H193" i="35" s="1"/>
  <c r="I193" i="35" s="1"/>
  <c r="C193" i="35"/>
  <c r="G192" i="35"/>
  <c r="H192" i="35" s="1"/>
  <c r="I192" i="35" s="1"/>
  <c r="C192" i="35"/>
  <c r="G191" i="35"/>
  <c r="H191" i="35" s="1"/>
  <c r="I191" i="35" s="1"/>
  <c r="C191" i="35"/>
  <c r="G190" i="35"/>
  <c r="H190" i="35" s="1"/>
  <c r="I190" i="35" s="1"/>
  <c r="C190" i="35"/>
  <c r="G189" i="35"/>
  <c r="H189" i="35" s="1"/>
  <c r="I189" i="35" s="1"/>
  <c r="C189" i="35"/>
  <c r="G188" i="35"/>
  <c r="H188" i="35" s="1"/>
  <c r="I188" i="35" s="1"/>
  <c r="C188" i="35"/>
  <c r="G187" i="35"/>
  <c r="H187" i="35" s="1"/>
  <c r="I187" i="35" s="1"/>
  <c r="C187" i="35"/>
  <c r="G186" i="35"/>
  <c r="H186" i="35" s="1"/>
  <c r="I186" i="35" s="1"/>
  <c r="C186" i="35"/>
  <c r="G185" i="35"/>
  <c r="H185" i="35" s="1"/>
  <c r="I185" i="35" s="1"/>
  <c r="C185" i="35"/>
  <c r="G184" i="35"/>
  <c r="H184" i="35" s="1"/>
  <c r="I184" i="35" s="1"/>
  <c r="C184" i="35"/>
  <c r="G183" i="35"/>
  <c r="H183" i="35" s="1"/>
  <c r="I183" i="35" s="1"/>
  <c r="C183" i="35"/>
  <c r="G182" i="35"/>
  <c r="H182" i="35" s="1"/>
  <c r="I182" i="35" s="1"/>
  <c r="C182" i="35"/>
  <c r="G181" i="35"/>
  <c r="H181" i="35" s="1"/>
  <c r="I181" i="35" s="1"/>
  <c r="C181" i="35"/>
  <c r="G180" i="35"/>
  <c r="H180" i="35" s="1"/>
  <c r="I180" i="35" s="1"/>
  <c r="C180" i="35"/>
  <c r="G179" i="35"/>
  <c r="H179" i="35" s="1"/>
  <c r="I179" i="35" s="1"/>
  <c r="C179" i="35"/>
  <c r="G178" i="35"/>
  <c r="H178" i="35" s="1"/>
  <c r="I178" i="35" s="1"/>
  <c r="C178" i="35"/>
  <c r="G177" i="35"/>
  <c r="H177" i="35" s="1"/>
  <c r="I177" i="35" s="1"/>
  <c r="C177" i="35"/>
  <c r="G176" i="35"/>
  <c r="H176" i="35" s="1"/>
  <c r="I176" i="35" s="1"/>
  <c r="C176" i="35"/>
  <c r="G175" i="35"/>
  <c r="H175" i="35" s="1"/>
  <c r="I175" i="35" s="1"/>
  <c r="C175" i="35"/>
  <c r="G174" i="35"/>
  <c r="H174" i="35" s="1"/>
  <c r="I174" i="35" s="1"/>
  <c r="C174" i="35"/>
  <c r="G173" i="35"/>
  <c r="H173" i="35" s="1"/>
  <c r="I173" i="35" s="1"/>
  <c r="C173" i="35"/>
  <c r="G172" i="35"/>
  <c r="H172" i="35" s="1"/>
  <c r="I172" i="35" s="1"/>
  <c r="C172" i="35"/>
  <c r="H171" i="35"/>
  <c r="I171" i="35" s="1"/>
  <c r="G171" i="35"/>
  <c r="C171" i="35"/>
  <c r="G170" i="35"/>
  <c r="H170" i="35" s="1"/>
  <c r="I170" i="35" s="1"/>
  <c r="C170" i="35"/>
  <c r="G169" i="35"/>
  <c r="H169" i="35" s="1"/>
  <c r="I169" i="35" s="1"/>
  <c r="C169" i="35"/>
  <c r="G168" i="35"/>
  <c r="H168" i="35" s="1"/>
  <c r="I168" i="35" s="1"/>
  <c r="C168" i="35"/>
  <c r="G167" i="35"/>
  <c r="H167" i="35" s="1"/>
  <c r="I167" i="35" s="1"/>
  <c r="C167" i="35"/>
  <c r="G166" i="35"/>
  <c r="H166" i="35" s="1"/>
  <c r="I166" i="35" s="1"/>
  <c r="C166" i="35"/>
  <c r="G165" i="35"/>
  <c r="H165" i="35" s="1"/>
  <c r="C165" i="35"/>
  <c r="G164" i="35"/>
  <c r="H164" i="35" s="1"/>
  <c r="I164" i="35" s="1"/>
  <c r="C164" i="35"/>
  <c r="G163" i="35"/>
  <c r="H163" i="35" s="1"/>
  <c r="I163" i="35" s="1"/>
  <c r="C163" i="35"/>
  <c r="G162" i="35"/>
  <c r="H162" i="35" s="1"/>
  <c r="I162" i="35" s="1"/>
  <c r="C162" i="35"/>
  <c r="G161" i="35"/>
  <c r="H161" i="35" s="1"/>
  <c r="I161" i="35" s="1"/>
  <c r="C161" i="35"/>
  <c r="G160" i="35"/>
  <c r="H160" i="35" s="1"/>
  <c r="I160" i="35" s="1"/>
  <c r="C160" i="35"/>
  <c r="G159" i="35"/>
  <c r="H159" i="35" s="1"/>
  <c r="I159" i="35" s="1"/>
  <c r="C159" i="35"/>
  <c r="G158" i="35"/>
  <c r="H158" i="35" s="1"/>
  <c r="I158" i="35" s="1"/>
  <c r="C158" i="35"/>
  <c r="G157" i="35"/>
  <c r="H157" i="35" s="1"/>
  <c r="C157" i="35"/>
  <c r="G156" i="35"/>
  <c r="H156" i="35" s="1"/>
  <c r="I156" i="35" s="1"/>
  <c r="C156" i="35"/>
  <c r="G155" i="35"/>
  <c r="H155" i="35" s="1"/>
  <c r="I155" i="35" s="1"/>
  <c r="C155" i="35"/>
  <c r="G154" i="35"/>
  <c r="H154" i="35" s="1"/>
  <c r="I154" i="35" s="1"/>
  <c r="C154" i="35"/>
  <c r="G153" i="35"/>
  <c r="H153" i="35" s="1"/>
  <c r="I153" i="35" s="1"/>
  <c r="C153" i="35"/>
  <c r="G152" i="35"/>
  <c r="H152" i="35" s="1"/>
  <c r="I152" i="35" s="1"/>
  <c r="C152" i="35"/>
  <c r="G151" i="35"/>
  <c r="H151" i="35" s="1"/>
  <c r="I151" i="35" s="1"/>
  <c r="C151" i="35"/>
  <c r="G150" i="35"/>
  <c r="H150" i="35" s="1"/>
  <c r="I150" i="35" s="1"/>
  <c r="C150" i="35"/>
  <c r="G149" i="35"/>
  <c r="H149" i="35" s="1"/>
  <c r="I149" i="35" s="1"/>
  <c r="C149" i="35"/>
  <c r="G148" i="35"/>
  <c r="H148" i="35" s="1"/>
  <c r="I148" i="35" s="1"/>
  <c r="C148" i="35"/>
  <c r="G147" i="35"/>
  <c r="H147" i="35" s="1"/>
  <c r="I147" i="35" s="1"/>
  <c r="C147" i="35"/>
  <c r="G146" i="35"/>
  <c r="H146" i="35" s="1"/>
  <c r="I146" i="35" s="1"/>
  <c r="C146" i="35"/>
  <c r="G145" i="35"/>
  <c r="H145" i="35" s="1"/>
  <c r="I145" i="35" s="1"/>
  <c r="C145" i="35"/>
  <c r="G144" i="35"/>
  <c r="H144" i="35" s="1"/>
  <c r="I144" i="35" s="1"/>
  <c r="C144" i="35"/>
  <c r="G143" i="35"/>
  <c r="H143" i="35" s="1"/>
  <c r="I143" i="35" s="1"/>
  <c r="C143" i="35"/>
  <c r="G142" i="35"/>
  <c r="H142" i="35" s="1"/>
  <c r="I142" i="35" s="1"/>
  <c r="C142" i="35"/>
  <c r="G141" i="35"/>
  <c r="H141" i="35" s="1"/>
  <c r="I141" i="35" s="1"/>
  <c r="C141" i="35"/>
  <c r="G140" i="35"/>
  <c r="H140" i="35" s="1"/>
  <c r="I140" i="35" s="1"/>
  <c r="C140" i="35"/>
  <c r="G139" i="35"/>
  <c r="H139" i="35" s="1"/>
  <c r="I139" i="35" s="1"/>
  <c r="C139" i="35"/>
  <c r="G138" i="35"/>
  <c r="H138" i="35" s="1"/>
  <c r="I138" i="35" s="1"/>
  <c r="C138" i="35"/>
  <c r="G137" i="35"/>
  <c r="H137" i="35" s="1"/>
  <c r="I137" i="35" s="1"/>
  <c r="C137" i="35"/>
  <c r="G136" i="35"/>
  <c r="H136" i="35" s="1"/>
  <c r="I136" i="35" s="1"/>
  <c r="C136" i="35"/>
  <c r="G135" i="35"/>
  <c r="H135" i="35" s="1"/>
  <c r="I135" i="35" s="1"/>
  <c r="C135" i="35"/>
  <c r="H134" i="35"/>
  <c r="I134" i="35" s="1"/>
  <c r="C134" i="35"/>
  <c r="H133" i="35"/>
  <c r="I133" i="35" s="1"/>
  <c r="C133" i="35"/>
  <c r="H132" i="35"/>
  <c r="I132" i="35" s="1"/>
  <c r="C132" i="35"/>
  <c r="H131" i="35"/>
  <c r="I131" i="35" s="1"/>
  <c r="C131" i="35"/>
  <c r="H130" i="35"/>
  <c r="I130" i="35" s="1"/>
  <c r="C130" i="35"/>
  <c r="H129" i="35"/>
  <c r="I129" i="35" s="1"/>
  <c r="C129" i="35"/>
  <c r="H128" i="35"/>
  <c r="I128" i="35" s="1"/>
  <c r="C128" i="35"/>
  <c r="H127" i="35"/>
  <c r="I127" i="35" s="1"/>
  <c r="C127" i="35"/>
  <c r="H126" i="35"/>
  <c r="I126" i="35" s="1"/>
  <c r="C126" i="35"/>
  <c r="H125" i="35"/>
  <c r="I125" i="35" s="1"/>
  <c r="C125" i="35"/>
  <c r="H124" i="35"/>
  <c r="I124" i="35" s="1"/>
  <c r="C124" i="35"/>
  <c r="H123" i="35"/>
  <c r="I123" i="35" s="1"/>
  <c r="C123" i="35"/>
  <c r="H122" i="35"/>
  <c r="I122" i="35" s="1"/>
  <c r="C122" i="35"/>
  <c r="H121" i="35"/>
  <c r="I121" i="35" s="1"/>
  <c r="C121" i="35"/>
  <c r="H120" i="35"/>
  <c r="I120" i="35" s="1"/>
  <c r="C120" i="35"/>
  <c r="H119" i="35"/>
  <c r="I119" i="35" s="1"/>
  <c r="C119" i="35"/>
  <c r="H118" i="35"/>
  <c r="I118" i="35" s="1"/>
  <c r="C118" i="35"/>
  <c r="H117" i="35"/>
  <c r="I117" i="35" s="1"/>
  <c r="C117" i="35"/>
  <c r="H116" i="35"/>
  <c r="I116" i="35" s="1"/>
  <c r="C116" i="35"/>
  <c r="H115" i="35"/>
  <c r="I115" i="35" s="1"/>
  <c r="C115" i="35"/>
  <c r="H114" i="35"/>
  <c r="I114" i="35" s="1"/>
  <c r="C114" i="35"/>
  <c r="H113" i="35"/>
  <c r="I113" i="35" s="1"/>
  <c r="C113" i="35"/>
  <c r="H112" i="35"/>
  <c r="I112" i="35" s="1"/>
  <c r="C112" i="35"/>
  <c r="H111" i="35"/>
  <c r="I111" i="35" s="1"/>
  <c r="C111" i="35"/>
  <c r="H110" i="35"/>
  <c r="I110" i="35" s="1"/>
  <c r="C110" i="35"/>
  <c r="H109" i="35"/>
  <c r="I109" i="35" s="1"/>
  <c r="C109" i="35"/>
  <c r="H108" i="35"/>
  <c r="I108" i="35" s="1"/>
  <c r="C108" i="35"/>
  <c r="H107" i="35"/>
  <c r="I107" i="35" s="1"/>
  <c r="C107" i="35"/>
  <c r="H106" i="35"/>
  <c r="I106" i="35" s="1"/>
  <c r="C106" i="35"/>
  <c r="H105" i="35"/>
  <c r="I105" i="35" s="1"/>
  <c r="C105" i="35"/>
  <c r="H104" i="35"/>
  <c r="I104" i="35" s="1"/>
  <c r="C104" i="35"/>
  <c r="H103" i="35"/>
  <c r="I103" i="35" s="1"/>
  <c r="C103" i="35"/>
  <c r="H102" i="35"/>
  <c r="I102" i="35" s="1"/>
  <c r="C102" i="35"/>
  <c r="H101" i="35"/>
  <c r="C101" i="35"/>
  <c r="H100" i="35"/>
  <c r="I100" i="35" s="1"/>
  <c r="C100" i="35"/>
  <c r="H99" i="35"/>
  <c r="I99" i="35" s="1"/>
  <c r="C99" i="35"/>
  <c r="H98" i="35"/>
  <c r="I98" i="35" s="1"/>
  <c r="C98" i="35"/>
  <c r="H97" i="35"/>
  <c r="I97" i="35" s="1"/>
  <c r="C97" i="35"/>
  <c r="H96" i="35"/>
  <c r="I96" i="35" s="1"/>
  <c r="C96" i="35"/>
  <c r="H95" i="35"/>
  <c r="I95" i="35" s="1"/>
  <c r="C95" i="35"/>
  <c r="H94" i="35"/>
  <c r="I94" i="35" s="1"/>
  <c r="C94" i="35"/>
  <c r="H93" i="35"/>
  <c r="C93" i="35"/>
  <c r="H92" i="35"/>
  <c r="I92" i="35" s="1"/>
  <c r="C92" i="35"/>
  <c r="H91" i="35"/>
  <c r="I91" i="35" s="1"/>
  <c r="C91" i="35"/>
  <c r="H90" i="35"/>
  <c r="I90" i="35" s="1"/>
  <c r="C90" i="35"/>
  <c r="H89" i="35"/>
  <c r="I89" i="35" s="1"/>
  <c r="C89" i="35"/>
  <c r="H88" i="35"/>
  <c r="I88" i="35" s="1"/>
  <c r="C88" i="35"/>
  <c r="H87" i="35"/>
  <c r="I87" i="35" s="1"/>
  <c r="C87" i="35"/>
  <c r="H86" i="35"/>
  <c r="I86" i="35" s="1"/>
  <c r="C86" i="35"/>
  <c r="H85" i="35"/>
  <c r="I85" i="35" s="1"/>
  <c r="C85" i="35"/>
  <c r="H84" i="35"/>
  <c r="I84" i="35" s="1"/>
  <c r="C84" i="35"/>
  <c r="H83" i="35"/>
  <c r="I83" i="35" s="1"/>
  <c r="C83" i="35"/>
  <c r="H82" i="35"/>
  <c r="I82" i="35" s="1"/>
  <c r="C82" i="35"/>
  <c r="H81" i="35"/>
  <c r="I81" i="35" s="1"/>
  <c r="C81" i="35"/>
  <c r="H80" i="35"/>
  <c r="I80" i="35" s="1"/>
  <c r="C80" i="35"/>
  <c r="H79" i="35"/>
  <c r="I79" i="35" s="1"/>
  <c r="C79" i="35"/>
  <c r="H78" i="35"/>
  <c r="I78" i="35" s="1"/>
  <c r="C78" i="35"/>
  <c r="H77" i="35"/>
  <c r="I77" i="35" s="1"/>
  <c r="C77" i="35"/>
  <c r="H76" i="35"/>
  <c r="I76" i="35" s="1"/>
  <c r="C76" i="35"/>
  <c r="H75" i="35"/>
  <c r="I75" i="35" s="1"/>
  <c r="C75" i="35"/>
  <c r="H74" i="35"/>
  <c r="I74" i="35" s="1"/>
  <c r="C74" i="35"/>
  <c r="H73" i="35"/>
  <c r="I73" i="35" s="1"/>
  <c r="C73" i="35"/>
  <c r="H72" i="35"/>
  <c r="I72" i="35" s="1"/>
  <c r="C72" i="35"/>
  <c r="H71" i="35"/>
  <c r="I71" i="35" s="1"/>
  <c r="C71" i="35"/>
  <c r="H70" i="35"/>
  <c r="I70" i="35" s="1"/>
  <c r="C70" i="35"/>
  <c r="H69" i="35"/>
  <c r="I69" i="35" s="1"/>
  <c r="C69" i="35"/>
  <c r="H68" i="35"/>
  <c r="I68" i="35" s="1"/>
  <c r="C68" i="35"/>
  <c r="H67" i="35"/>
  <c r="I67" i="35" s="1"/>
  <c r="C67" i="35"/>
  <c r="H66" i="35"/>
  <c r="I66" i="35" s="1"/>
  <c r="C66" i="35"/>
  <c r="H65" i="35"/>
  <c r="I65" i="35" s="1"/>
  <c r="C65" i="35"/>
  <c r="H64" i="35"/>
  <c r="I64" i="35" s="1"/>
  <c r="C64" i="35"/>
  <c r="H63" i="35"/>
  <c r="I63" i="35" s="1"/>
  <c r="C63" i="35"/>
  <c r="H62" i="35"/>
  <c r="I62" i="35" s="1"/>
  <c r="C62" i="35"/>
  <c r="H61" i="35"/>
  <c r="I61" i="35" s="1"/>
  <c r="C61" i="35"/>
  <c r="H60" i="35"/>
  <c r="I60" i="35" s="1"/>
  <c r="C60" i="35"/>
  <c r="H59" i="35"/>
  <c r="I59" i="35" s="1"/>
  <c r="C59" i="35"/>
  <c r="H58" i="35"/>
  <c r="I58" i="35" s="1"/>
  <c r="C58" i="35"/>
  <c r="H57" i="35"/>
  <c r="I57" i="35" s="1"/>
  <c r="C57" i="35"/>
  <c r="H56" i="35"/>
  <c r="I56" i="35" s="1"/>
  <c r="C56" i="35"/>
  <c r="H55" i="35"/>
  <c r="I55" i="35" s="1"/>
  <c r="C55" i="35"/>
  <c r="H54" i="35"/>
  <c r="I54" i="35" s="1"/>
  <c r="C54" i="35"/>
  <c r="H53" i="35"/>
  <c r="I53" i="35" s="1"/>
  <c r="C53" i="35"/>
  <c r="H52" i="35"/>
  <c r="I52" i="35" s="1"/>
  <c r="C52" i="35"/>
  <c r="H51" i="35"/>
  <c r="I51" i="35" s="1"/>
  <c r="C51" i="35"/>
  <c r="H50" i="35"/>
  <c r="I50" i="35" s="1"/>
  <c r="C50" i="35"/>
  <c r="H49" i="35"/>
  <c r="I49" i="35" s="1"/>
  <c r="C49" i="35"/>
  <c r="H48" i="35"/>
  <c r="I48" i="35" s="1"/>
  <c r="C48" i="35"/>
  <c r="H47" i="35"/>
  <c r="I47" i="35" s="1"/>
  <c r="C47" i="35"/>
  <c r="H46" i="35"/>
  <c r="I46" i="35" s="1"/>
  <c r="C46" i="35"/>
  <c r="H45" i="35"/>
  <c r="I45" i="35" s="1"/>
  <c r="C45" i="35"/>
  <c r="H44" i="35"/>
  <c r="I44" i="35" s="1"/>
  <c r="C44" i="35"/>
  <c r="H43" i="35"/>
  <c r="I43" i="35" s="1"/>
  <c r="C43" i="35"/>
  <c r="H42" i="35"/>
  <c r="I42" i="35" s="1"/>
  <c r="C42" i="35"/>
  <c r="H41" i="35"/>
  <c r="I41" i="35" s="1"/>
  <c r="C41" i="35"/>
  <c r="H40" i="35"/>
  <c r="I40" i="35" s="1"/>
  <c r="C40" i="35"/>
  <c r="H39" i="35"/>
  <c r="I39" i="35" s="1"/>
  <c r="C39" i="35"/>
  <c r="H38" i="35"/>
  <c r="I38" i="35" s="1"/>
  <c r="C38" i="35"/>
  <c r="H37" i="35"/>
  <c r="C37" i="35"/>
  <c r="H36" i="35"/>
  <c r="I36" i="35" s="1"/>
  <c r="C36" i="35"/>
  <c r="H35" i="35"/>
  <c r="I35" i="35" s="1"/>
  <c r="C35" i="35"/>
  <c r="H34" i="35"/>
  <c r="I34" i="35" s="1"/>
  <c r="C34" i="35"/>
  <c r="H33" i="35"/>
  <c r="I33" i="35" s="1"/>
  <c r="C33" i="35"/>
  <c r="H32" i="35"/>
  <c r="I32" i="35" s="1"/>
  <c r="C32" i="35"/>
  <c r="H31" i="35"/>
  <c r="I31" i="35" s="1"/>
  <c r="C31" i="35"/>
  <c r="H30" i="35"/>
  <c r="I30" i="35" s="1"/>
  <c r="C30" i="35"/>
  <c r="H29" i="35"/>
  <c r="C29" i="35"/>
  <c r="H28" i="35"/>
  <c r="I28" i="35" s="1"/>
  <c r="C28" i="35"/>
  <c r="H27" i="35"/>
  <c r="I27" i="35" s="1"/>
  <c r="C27" i="35"/>
  <c r="H26" i="35"/>
  <c r="I26" i="35" s="1"/>
  <c r="C26" i="35"/>
  <c r="H25" i="35"/>
  <c r="I25" i="35" s="1"/>
  <c r="C25" i="35"/>
  <c r="H24" i="35"/>
  <c r="I24" i="35" s="1"/>
  <c r="C24" i="35"/>
  <c r="H23" i="35"/>
  <c r="I23" i="35" s="1"/>
  <c r="C23" i="35"/>
  <c r="H22" i="35"/>
  <c r="I22" i="35" s="1"/>
  <c r="C22" i="35"/>
  <c r="H21" i="35"/>
  <c r="I21" i="35" s="1"/>
  <c r="C21" i="35"/>
  <c r="H20" i="35"/>
  <c r="I20" i="35" s="1"/>
  <c r="C20" i="35"/>
  <c r="H19" i="35"/>
  <c r="I19" i="35" s="1"/>
  <c r="C19" i="35"/>
  <c r="H18" i="35"/>
  <c r="I18" i="35" s="1"/>
  <c r="C18" i="35"/>
  <c r="H17" i="35"/>
  <c r="I17" i="35" s="1"/>
  <c r="C17" i="35"/>
  <c r="H16" i="35"/>
  <c r="I16" i="35" s="1"/>
  <c r="C16" i="35"/>
  <c r="H15" i="35"/>
  <c r="I15" i="35" s="1"/>
  <c r="C15" i="35"/>
  <c r="H14" i="35"/>
  <c r="I14" i="35" s="1"/>
  <c r="C14" i="35"/>
  <c r="H13" i="35"/>
  <c r="I13" i="35" s="1"/>
  <c r="C13" i="35"/>
  <c r="H47" i="40" l="1"/>
  <c r="I47" i="40" s="1"/>
  <c r="H71" i="40"/>
  <c r="I71" i="40" s="1"/>
  <c r="H179" i="40"/>
  <c r="I179" i="40" s="1"/>
  <c r="H260" i="40"/>
  <c r="I260" i="40" s="1"/>
  <c r="H31" i="40"/>
  <c r="I31" i="40" s="1"/>
  <c r="H63" i="40"/>
  <c r="I63" i="40" s="1"/>
  <c r="H87" i="40"/>
  <c r="I87" i="40" s="1"/>
  <c r="H155" i="40"/>
  <c r="I155" i="40" s="1"/>
  <c r="H170" i="40"/>
  <c r="I170" i="40" s="1"/>
  <c r="H211" i="40"/>
  <c r="I211" i="40" s="1"/>
  <c r="H236" i="40"/>
  <c r="I236" i="40" s="1"/>
  <c r="H23" i="40"/>
  <c r="I23" i="40" s="1"/>
  <c r="H103" i="40"/>
  <c r="I103" i="40" s="1"/>
  <c r="H218" i="40"/>
  <c r="I218" i="40" s="1"/>
  <c r="H280" i="40"/>
  <c r="I280" i="40" s="1"/>
  <c r="H304" i="40"/>
  <c r="I304" i="40" s="1"/>
  <c r="H39" i="40"/>
  <c r="I39" i="40" s="1"/>
  <c r="H119" i="40"/>
  <c r="I119" i="40" s="1"/>
  <c r="H146" i="40"/>
  <c r="I146" i="40" s="1"/>
  <c r="H171" i="40"/>
  <c r="I171" i="40" s="1"/>
  <c r="H272" i="40"/>
  <c r="I272" i="40" s="1"/>
  <c r="H162" i="40"/>
  <c r="I162" i="40" s="1"/>
  <c r="H219" i="40"/>
  <c r="I219" i="40" s="1"/>
  <c r="H228" i="40"/>
  <c r="I228" i="40" s="1"/>
  <c r="H268" i="40"/>
  <c r="I268" i="40" s="1"/>
  <c r="E269" i="40"/>
  <c r="H55" i="40"/>
  <c r="I55" i="40" s="1"/>
  <c r="H79" i="40"/>
  <c r="I79" i="40" s="1"/>
  <c r="H134" i="40"/>
  <c r="I134" i="40" s="1"/>
  <c r="H147" i="40"/>
  <c r="I147" i="40" s="1"/>
  <c r="H52" i="40"/>
  <c r="I52" i="40" s="1"/>
  <c r="H84" i="40"/>
  <c r="I84" i="40" s="1"/>
  <c r="H108" i="40"/>
  <c r="I108" i="40" s="1"/>
  <c r="H217" i="40"/>
  <c r="I217" i="40" s="1"/>
  <c r="H235" i="40"/>
  <c r="I235" i="40" s="1"/>
  <c r="H44" i="40"/>
  <c r="I44" i="40" s="1"/>
  <c r="H169" i="40"/>
  <c r="I169" i="40" s="1"/>
  <c r="H201" i="40"/>
  <c r="I201" i="40" s="1"/>
  <c r="H20" i="40"/>
  <c r="I20" i="40" s="1"/>
  <c r="H283" i="40"/>
  <c r="I283" i="40" s="1"/>
  <c r="H68" i="40"/>
  <c r="I68" i="40" s="1"/>
  <c r="H76" i="40"/>
  <c r="I76" i="40" s="1"/>
  <c r="H100" i="40"/>
  <c r="I100" i="40" s="1"/>
  <c r="H161" i="40"/>
  <c r="I161" i="40" s="1"/>
  <c r="C227" i="40"/>
  <c r="H36" i="40"/>
  <c r="I36" i="40" s="1"/>
  <c r="H209" i="40"/>
  <c r="I209" i="40" s="1"/>
  <c r="H267" i="40"/>
  <c r="I267" i="40" s="1"/>
  <c r="H275" i="40"/>
  <c r="I275" i="40" s="1"/>
  <c r="H307" i="40"/>
  <c r="I307" i="40" s="1"/>
  <c r="H60" i="40"/>
  <c r="I60" i="40" s="1"/>
  <c r="H299" i="40"/>
  <c r="I299" i="40" s="1"/>
  <c r="H92" i="40"/>
  <c r="I92" i="40" s="1"/>
  <c r="H116" i="40"/>
  <c r="I116" i="40" s="1"/>
  <c r="H185" i="40"/>
  <c r="I185" i="40" s="1"/>
  <c r="H93" i="40"/>
  <c r="I93" i="40" s="1"/>
  <c r="E124" i="40"/>
  <c r="H156" i="40"/>
  <c r="I156" i="40" s="1"/>
  <c r="H204" i="40"/>
  <c r="I204" i="40" s="1"/>
  <c r="H37" i="40"/>
  <c r="I37" i="40" s="1"/>
  <c r="H85" i="40"/>
  <c r="I85" i="40" s="1"/>
  <c r="H148" i="40"/>
  <c r="I148" i="40" s="1"/>
  <c r="H196" i="40"/>
  <c r="I196" i="40" s="1"/>
  <c r="H220" i="40"/>
  <c r="I220" i="40" s="1"/>
  <c r="C270" i="40"/>
  <c r="H29" i="40"/>
  <c r="I29" i="40" s="1"/>
  <c r="H117" i="40"/>
  <c r="I117" i="40" s="1"/>
  <c r="H229" i="40"/>
  <c r="I229" i="40" s="1"/>
  <c r="H262" i="40"/>
  <c r="I262" i="40" s="1"/>
  <c r="H279" i="40"/>
  <c r="I279" i="40" s="1"/>
  <c r="H61" i="40"/>
  <c r="I61" i="40" s="1"/>
  <c r="H109" i="40"/>
  <c r="I109" i="40" s="1"/>
  <c r="H180" i="40"/>
  <c r="I180" i="40" s="1"/>
  <c r="D221" i="40"/>
  <c r="B12" i="40"/>
  <c r="H21" i="40"/>
  <c r="I21" i="40" s="1"/>
  <c r="H172" i="40"/>
  <c r="I172" i="40" s="1"/>
  <c r="H188" i="40"/>
  <c r="I188" i="40" s="1"/>
  <c r="H212" i="40"/>
  <c r="I212" i="40" s="1"/>
  <c r="B250" i="40"/>
  <c r="H101" i="40"/>
  <c r="I101" i="40" s="1"/>
  <c r="H58" i="40"/>
  <c r="I58" i="40" s="1"/>
  <c r="H66" i="40"/>
  <c r="I66" i="40" s="1"/>
  <c r="H74" i="40"/>
  <c r="I74" i="40" s="1"/>
  <c r="H82" i="40"/>
  <c r="I82" i="40" s="1"/>
  <c r="H149" i="40"/>
  <c r="I149" i="40" s="1"/>
  <c r="H232" i="40"/>
  <c r="H231" i="40" s="1"/>
  <c r="H42" i="40"/>
  <c r="I42" i="40" s="1"/>
  <c r="H50" i="40"/>
  <c r="I50" i="40" s="1"/>
  <c r="H305" i="40"/>
  <c r="I305" i="40" s="1"/>
  <c r="C142" i="40"/>
  <c r="H242" i="40"/>
  <c r="I242" i="40" s="1"/>
  <c r="H289" i="40"/>
  <c r="I289" i="40" s="1"/>
  <c r="H143" i="40"/>
  <c r="I143" i="40" s="1"/>
  <c r="H122" i="40"/>
  <c r="I122" i="40" s="1"/>
  <c r="H281" i="40"/>
  <c r="I281" i="40" s="1"/>
  <c r="H261" i="40"/>
  <c r="I261" i="40" s="1"/>
  <c r="E12" i="40"/>
  <c r="C111" i="40"/>
  <c r="H254" i="40"/>
  <c r="I254" i="40" s="1"/>
  <c r="H215" i="40"/>
  <c r="I215" i="40" s="1"/>
  <c r="H153" i="40"/>
  <c r="I153" i="40" s="1"/>
  <c r="H139" i="40"/>
  <c r="I139" i="40" s="1"/>
  <c r="H131" i="40"/>
  <c r="H107" i="40"/>
  <c r="I107" i="40" s="1"/>
  <c r="H43" i="40"/>
  <c r="I43" i="40" s="1"/>
  <c r="H115" i="40"/>
  <c r="I115" i="40" s="1"/>
  <c r="H123" i="40"/>
  <c r="I123" i="40" s="1"/>
  <c r="E230" i="40"/>
  <c r="E221" i="40"/>
  <c r="D124" i="40"/>
  <c r="D269" i="40"/>
  <c r="B221" i="40"/>
  <c r="D141" i="40"/>
  <c r="B141" i="40"/>
  <c r="D250" i="40"/>
  <c r="H142" i="40"/>
  <c r="E250" i="40"/>
  <c r="E141" i="40"/>
  <c r="C234" i="40"/>
  <c r="B230" i="40"/>
  <c r="B269" i="40"/>
  <c r="H270" i="40"/>
  <c r="I271" i="40"/>
  <c r="B124" i="40"/>
  <c r="I137" i="40"/>
  <c r="C69" i="40"/>
  <c r="H222" i="40"/>
  <c r="C273" i="40"/>
  <c r="C125" i="40"/>
  <c r="I274" i="40"/>
  <c r="C130" i="40"/>
  <c r="C186" i="40"/>
  <c r="I222" i="40"/>
  <c r="C231" i="40"/>
  <c r="H243" i="40"/>
  <c r="H125" i="40"/>
  <c r="I126" i="40"/>
  <c r="C136" i="40"/>
  <c r="C145" i="40"/>
  <c r="C222" i="40"/>
  <c r="C221" i="40" s="1"/>
  <c r="C243" i="40"/>
  <c r="C302" i="40"/>
  <c r="D230" i="40"/>
  <c r="H251" i="40"/>
  <c r="I252" i="40"/>
  <c r="I187" i="40"/>
  <c r="I243" i="40"/>
  <c r="C253" i="40"/>
  <c r="C250" i="40" s="1"/>
  <c r="B11" i="38"/>
  <c r="I173" i="38"/>
  <c r="H12" i="38"/>
  <c r="I382" i="38"/>
  <c r="I12" i="38"/>
  <c r="H173" i="38"/>
  <c r="H430" i="38"/>
  <c r="H382" i="38"/>
  <c r="B11" i="37"/>
  <c r="H431" i="37"/>
  <c r="H202" i="37"/>
  <c r="H393" i="37"/>
  <c r="I12" i="37"/>
  <c r="E11" i="37"/>
  <c r="H12" i="37"/>
  <c r="I393" i="37"/>
  <c r="I577" i="36"/>
  <c r="I233" i="36"/>
  <c r="I485" i="35"/>
  <c r="H485" i="35"/>
  <c r="B11" i="35"/>
  <c r="H504" i="36"/>
  <c r="I12" i="36"/>
  <c r="H12" i="36"/>
  <c r="I504" i="36"/>
  <c r="H12" i="35"/>
  <c r="I226" i="35"/>
  <c r="E11" i="35"/>
  <c r="H430" i="35"/>
  <c r="I430" i="35"/>
  <c r="I302" i="40" l="1"/>
  <c r="I234" i="40"/>
  <c r="H302" i="40"/>
  <c r="H136" i="40"/>
  <c r="H130" i="40"/>
  <c r="H234" i="40"/>
  <c r="H227" i="40"/>
  <c r="H69" i="40"/>
  <c r="I111" i="40"/>
  <c r="I227" i="40"/>
  <c r="I221" i="40" s="1"/>
  <c r="E11" i="40"/>
  <c r="I145" i="40"/>
  <c r="H253" i="40"/>
  <c r="H250" i="40" s="1"/>
  <c r="I232" i="40"/>
  <c r="H273" i="40"/>
  <c r="I69" i="40"/>
  <c r="I13" i="40"/>
  <c r="H13" i="40"/>
  <c r="I270" i="40"/>
  <c r="I273" i="40"/>
  <c r="I251" i="40"/>
  <c r="I253" i="40"/>
  <c r="H186" i="40"/>
  <c r="I142" i="40"/>
  <c r="H145" i="40"/>
  <c r="I186" i="40"/>
  <c r="I131" i="40"/>
  <c r="I136" i="40"/>
  <c r="I125" i="40"/>
  <c r="H111" i="40"/>
  <c r="C269" i="40"/>
  <c r="C141" i="40"/>
  <c r="B11" i="40"/>
  <c r="C230" i="40"/>
  <c r="H230" i="40"/>
  <c r="C124" i="40"/>
  <c r="H124" i="40"/>
  <c r="H221" i="40"/>
  <c r="H11" i="38"/>
  <c r="I11" i="38"/>
  <c r="I431" i="37"/>
  <c r="I202" i="37"/>
  <c r="H11" i="37"/>
  <c r="I12" i="35"/>
  <c r="I11" i="35" s="1"/>
  <c r="C11" i="33" s="1"/>
  <c r="I225" i="35"/>
  <c r="H11" i="36"/>
  <c r="I11" i="36"/>
  <c r="H11" i="35"/>
  <c r="H269" i="40" l="1"/>
  <c r="I12" i="40"/>
  <c r="H12" i="40"/>
  <c r="I231" i="40"/>
  <c r="I269" i="40"/>
  <c r="I250" i="40"/>
  <c r="I230" i="40"/>
  <c r="H141" i="40"/>
  <c r="I141" i="40"/>
  <c r="I130" i="40"/>
  <c r="I11" i="37"/>
  <c r="H11" i="40" l="1"/>
  <c r="I124" i="40"/>
  <c r="I11" i="40" l="1"/>
  <c r="F12" i="33" s="1"/>
  <c r="C9" i="33" l="1"/>
  <c r="I9" i="33" s="1"/>
  <c r="H105" i="34"/>
  <c r="H86" i="34"/>
  <c r="H39" i="34"/>
  <c r="H11" i="34"/>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40" i="34"/>
  <c r="H41" i="34"/>
  <c r="H42" i="34"/>
  <c r="H43" i="34"/>
  <c r="H44" i="34"/>
  <c r="H45" i="34"/>
  <c r="H46" i="34"/>
  <c r="H47" i="34"/>
  <c r="H48" i="34"/>
  <c r="H49" i="34"/>
  <c r="H50" i="34"/>
  <c r="H51" i="34"/>
  <c r="H52" i="34"/>
  <c r="H53" i="34"/>
  <c r="H54" i="34"/>
  <c r="H55" i="34"/>
  <c r="H56" i="34"/>
  <c r="H57" i="34"/>
  <c r="H58" i="34"/>
  <c r="H59" i="34"/>
  <c r="H60" i="34"/>
  <c r="H61" i="34"/>
  <c r="H62" i="34"/>
  <c r="H63" i="34"/>
  <c r="H64" i="34"/>
  <c r="H65" i="34"/>
  <c r="H66" i="34"/>
  <c r="H67" i="34"/>
  <c r="H68" i="34"/>
  <c r="H69" i="34"/>
  <c r="H70" i="34"/>
  <c r="H71" i="34"/>
  <c r="H72" i="34"/>
  <c r="H73" i="34"/>
  <c r="H74" i="34"/>
  <c r="H75" i="34"/>
  <c r="H76" i="34"/>
  <c r="H77" i="34"/>
  <c r="H78" i="34"/>
  <c r="H79" i="34"/>
  <c r="H80" i="34"/>
  <c r="H81" i="34"/>
  <c r="H82" i="34"/>
  <c r="H83" i="34"/>
  <c r="H84" i="34"/>
  <c r="H85" i="34"/>
  <c r="H87" i="34"/>
  <c r="H88" i="34"/>
  <c r="H89" i="34"/>
  <c r="H90" i="34"/>
  <c r="H91" i="34"/>
  <c r="H92" i="34"/>
  <c r="H93" i="34"/>
  <c r="H94" i="34"/>
  <c r="H95" i="34"/>
  <c r="H96" i="34"/>
  <c r="H97" i="34"/>
  <c r="H98" i="34"/>
  <c r="H99" i="34"/>
  <c r="H100" i="34"/>
  <c r="H101" i="34"/>
  <c r="H102" i="34"/>
  <c r="H103" i="34"/>
  <c r="H104" i="34"/>
  <c r="H106" i="34"/>
  <c r="H107" i="34"/>
  <c r="H108" i="34"/>
  <c r="H109" i="34"/>
  <c r="H110" i="34"/>
  <c r="H12" i="34"/>
  <c r="C12" i="34"/>
  <c r="I110" i="34" l="1"/>
  <c r="C110" i="34"/>
  <c r="I109" i="34"/>
  <c r="C109" i="34"/>
  <c r="I108" i="34"/>
  <c r="C108" i="34"/>
  <c r="I107" i="34"/>
  <c r="C107" i="34"/>
  <c r="I106" i="34"/>
  <c r="C106" i="34"/>
  <c r="E105" i="34"/>
  <c r="B105" i="34"/>
  <c r="I104" i="34"/>
  <c r="C104" i="34"/>
  <c r="I103" i="34"/>
  <c r="C103" i="34"/>
  <c r="I102" i="34"/>
  <c r="C102" i="34"/>
  <c r="I101" i="34"/>
  <c r="C101" i="34"/>
  <c r="I100" i="34"/>
  <c r="C100" i="34"/>
  <c r="I99" i="34"/>
  <c r="C99" i="34"/>
  <c r="I98" i="34"/>
  <c r="C98" i="34"/>
  <c r="I97" i="34"/>
  <c r="C97" i="34"/>
  <c r="I96" i="34"/>
  <c r="C96" i="34"/>
  <c r="I95" i="34"/>
  <c r="C95" i="34"/>
  <c r="I94" i="34"/>
  <c r="C94" i="34"/>
  <c r="I93" i="34"/>
  <c r="C93" i="34"/>
  <c r="I92" i="34"/>
  <c r="C92" i="34"/>
  <c r="I91" i="34"/>
  <c r="C91" i="34"/>
  <c r="I90" i="34"/>
  <c r="C90" i="34"/>
  <c r="I89" i="34"/>
  <c r="C89" i="34"/>
  <c r="I88" i="34"/>
  <c r="C88" i="34"/>
  <c r="I87" i="34"/>
  <c r="C87" i="34"/>
  <c r="E86" i="34"/>
  <c r="B86" i="34"/>
  <c r="I85" i="34"/>
  <c r="C85" i="34"/>
  <c r="I84" i="34"/>
  <c r="C84" i="34"/>
  <c r="I83" i="34"/>
  <c r="C83" i="34"/>
  <c r="I82" i="34"/>
  <c r="C82" i="34"/>
  <c r="I81" i="34"/>
  <c r="C81" i="34"/>
  <c r="I80" i="34"/>
  <c r="C80" i="34"/>
  <c r="I79" i="34"/>
  <c r="C79" i="34"/>
  <c r="I78" i="34"/>
  <c r="C78" i="34"/>
  <c r="I77" i="34"/>
  <c r="C77" i="34"/>
  <c r="I76" i="34"/>
  <c r="C76" i="34"/>
  <c r="I75" i="34"/>
  <c r="C75" i="34"/>
  <c r="I74" i="34"/>
  <c r="C74" i="34"/>
  <c r="I73" i="34"/>
  <c r="C73" i="34"/>
  <c r="I72" i="34"/>
  <c r="C72" i="34"/>
  <c r="I71" i="34"/>
  <c r="C71" i="34"/>
  <c r="I70" i="34"/>
  <c r="C70" i="34"/>
  <c r="I69" i="34"/>
  <c r="C69" i="34"/>
  <c r="I68" i="34"/>
  <c r="C68" i="34"/>
  <c r="I67" i="34"/>
  <c r="C67" i="34"/>
  <c r="I66" i="34"/>
  <c r="C66" i="34"/>
  <c r="I65" i="34"/>
  <c r="C65" i="34"/>
  <c r="I64" i="34"/>
  <c r="C64" i="34"/>
  <c r="I63" i="34"/>
  <c r="C63" i="34"/>
  <c r="I62" i="34"/>
  <c r="C62" i="34"/>
  <c r="I61" i="34"/>
  <c r="C61" i="34"/>
  <c r="I60" i="34"/>
  <c r="C60" i="34"/>
  <c r="I59" i="34"/>
  <c r="C59" i="34"/>
  <c r="I58" i="34"/>
  <c r="C58" i="34"/>
  <c r="I57" i="34"/>
  <c r="C57" i="34"/>
  <c r="I56" i="34"/>
  <c r="C56" i="34"/>
  <c r="I55" i="34"/>
  <c r="C55" i="34"/>
  <c r="I54" i="34"/>
  <c r="C54" i="34"/>
  <c r="I53" i="34"/>
  <c r="C53" i="34"/>
  <c r="I52" i="34"/>
  <c r="C52" i="34"/>
  <c r="I51" i="34"/>
  <c r="C51" i="34"/>
  <c r="I50" i="34"/>
  <c r="C50" i="34"/>
  <c r="I49" i="34"/>
  <c r="C49" i="34"/>
  <c r="I48" i="34"/>
  <c r="C48" i="34"/>
  <c r="I47" i="34"/>
  <c r="C47" i="34"/>
  <c r="I46" i="34"/>
  <c r="C46" i="34"/>
  <c r="I45" i="34"/>
  <c r="C45" i="34"/>
  <c r="I44" i="34"/>
  <c r="C44" i="34"/>
  <c r="I43" i="34"/>
  <c r="C43" i="34"/>
  <c r="I42" i="34"/>
  <c r="C42" i="34"/>
  <c r="C41" i="34"/>
  <c r="I40" i="34"/>
  <c r="C40" i="34"/>
  <c r="E39" i="34"/>
  <c r="B39" i="34"/>
  <c r="I38" i="34"/>
  <c r="C38" i="34"/>
  <c r="I37" i="34"/>
  <c r="C37" i="34"/>
  <c r="I36" i="34"/>
  <c r="C36" i="34"/>
  <c r="I35" i="34"/>
  <c r="C35" i="34"/>
  <c r="I34" i="34"/>
  <c r="C34" i="34"/>
  <c r="I33" i="34"/>
  <c r="C33" i="34"/>
  <c r="I32" i="34"/>
  <c r="C32" i="34"/>
  <c r="I31" i="34"/>
  <c r="C31" i="34"/>
  <c r="I30" i="34"/>
  <c r="C30" i="34"/>
  <c r="I29" i="34"/>
  <c r="C29" i="34"/>
  <c r="I28" i="34"/>
  <c r="C28" i="34"/>
  <c r="I27" i="34"/>
  <c r="C27" i="34"/>
  <c r="I26" i="34"/>
  <c r="C26" i="34"/>
  <c r="I25" i="34"/>
  <c r="C25" i="34"/>
  <c r="I24" i="34"/>
  <c r="C24" i="34"/>
  <c r="I23" i="34"/>
  <c r="C23" i="34"/>
  <c r="I22" i="34"/>
  <c r="C22" i="34"/>
  <c r="I21" i="34"/>
  <c r="C21" i="34"/>
  <c r="I20" i="34"/>
  <c r="C20" i="34"/>
  <c r="I19" i="34"/>
  <c r="C19" i="34"/>
  <c r="I18" i="34"/>
  <c r="C18" i="34"/>
  <c r="I17" i="34"/>
  <c r="C17" i="34"/>
  <c r="I16" i="34"/>
  <c r="C16" i="34"/>
  <c r="I15" i="34"/>
  <c r="C15" i="34"/>
  <c r="I14" i="34"/>
  <c r="C14" i="34"/>
  <c r="I13" i="34"/>
  <c r="C13" i="34"/>
  <c r="I12" i="34"/>
  <c r="E11" i="34"/>
  <c r="B11" i="34"/>
  <c r="I24" i="33"/>
  <c r="I23" i="33"/>
  <c r="I21" i="33"/>
  <c r="I19" i="33"/>
  <c r="I18" i="33"/>
  <c r="I17" i="33"/>
  <c r="I16" i="33"/>
  <c r="I15" i="33"/>
  <c r="I13" i="33"/>
  <c r="I12" i="33"/>
  <c r="I11" i="33"/>
  <c r="I10" i="33"/>
  <c r="E10" i="34" l="1"/>
  <c r="B10" i="34"/>
  <c r="I105" i="34"/>
  <c r="I11" i="34"/>
  <c r="I86" i="34"/>
  <c r="I41" i="34"/>
  <c r="I39" i="34" l="1"/>
  <c r="H10" i="34"/>
  <c r="I10" i="34" l="1"/>
  <c r="C249" i="32" l="1"/>
  <c r="C248" i="32"/>
  <c r="C247" i="32"/>
  <c r="C246" i="32"/>
  <c r="C245" i="32"/>
  <c r="B244" i="32"/>
  <c r="C243" i="32"/>
  <c r="C242" i="32"/>
  <c r="C241" i="32"/>
  <c r="C240" i="32"/>
  <c r="C239" i="32"/>
  <c r="C238" i="32"/>
  <c r="C237" i="32"/>
  <c r="C236" i="32"/>
  <c r="C235" i="32"/>
  <c r="H234" i="32"/>
  <c r="I234" i="32" s="1"/>
  <c r="C234" i="32"/>
  <c r="C233" i="32"/>
  <c r="C232" i="32"/>
  <c r="C231" i="32"/>
  <c r="H230" i="32"/>
  <c r="I230" i="32" s="1"/>
  <c r="C230" i="32"/>
  <c r="C229" i="32"/>
  <c r="C228" i="32"/>
  <c r="C227" i="32"/>
  <c r="H226" i="32"/>
  <c r="I226" i="32" s="1"/>
  <c r="C226" i="32"/>
  <c r="C225" i="32"/>
  <c r="C224" i="32"/>
  <c r="C223" i="32"/>
  <c r="C222" i="32"/>
  <c r="C221" i="32"/>
  <c r="C220" i="32"/>
  <c r="C219" i="32"/>
  <c r="C218" i="32"/>
  <c r="B217" i="32"/>
  <c r="C216" i="32"/>
  <c r="H215" i="32"/>
  <c r="I215" i="32" s="1"/>
  <c r="C215" i="32"/>
  <c r="C214" i="32"/>
  <c r="E213" i="32"/>
  <c r="B213" i="32"/>
  <c r="C211" i="32"/>
  <c r="C210" i="32"/>
  <c r="C209" i="32"/>
  <c r="C208" i="32"/>
  <c r="C207" i="32"/>
  <c r="E206" i="32"/>
  <c r="B206" i="32"/>
  <c r="B205" i="32" s="1"/>
  <c r="C204" i="32"/>
  <c r="C203" i="32"/>
  <c r="C202" i="32"/>
  <c r="H201" i="32"/>
  <c r="I201" i="32" s="1"/>
  <c r="C201" i="32"/>
  <c r="C200" i="32"/>
  <c r="C199" i="32"/>
  <c r="C198" i="32"/>
  <c r="C197" i="32"/>
  <c r="C196" i="32"/>
  <c r="C195" i="32"/>
  <c r="C194" i="32"/>
  <c r="C193" i="32"/>
  <c r="C192" i="32"/>
  <c r="C191" i="32"/>
  <c r="E190" i="32"/>
  <c r="B190" i="32"/>
  <c r="C189" i="32"/>
  <c r="C188" i="32"/>
  <c r="C187" i="32"/>
  <c r="H186" i="32"/>
  <c r="I186" i="32" s="1"/>
  <c r="C186" i="32"/>
  <c r="H185" i="32"/>
  <c r="I185" i="32" s="1"/>
  <c r="C185" i="32"/>
  <c r="H184" i="32"/>
  <c r="I184" i="32" s="1"/>
  <c r="C184" i="32"/>
  <c r="E183" i="32"/>
  <c r="B183" i="32"/>
  <c r="H181" i="32"/>
  <c r="I181" i="32" s="1"/>
  <c r="C181" i="32"/>
  <c r="C180" i="32"/>
  <c r="C179" i="32"/>
  <c r="E178" i="32"/>
  <c r="B178" i="32"/>
  <c r="B177" i="32" s="1"/>
  <c r="C176" i="32"/>
  <c r="C175" i="32"/>
  <c r="C174" i="32"/>
  <c r="C173" i="32"/>
  <c r="C172" i="32"/>
  <c r="C171" i="32"/>
  <c r="C170" i="32"/>
  <c r="E169" i="32"/>
  <c r="B169" i="32"/>
  <c r="C168" i="32"/>
  <c r="C167" i="32"/>
  <c r="C166" i="32"/>
  <c r="C165" i="32"/>
  <c r="C164" i="32"/>
  <c r="C163" i="32"/>
  <c r="C162" i="32"/>
  <c r="C161" i="32"/>
  <c r="C160" i="32"/>
  <c r="C159" i="32"/>
  <c r="E158" i="32"/>
  <c r="B158" i="32"/>
  <c r="C157" i="32"/>
  <c r="C156" i="32"/>
  <c r="E155" i="32"/>
  <c r="B155" i="32"/>
  <c r="C153" i="32"/>
  <c r="C152" i="32"/>
  <c r="E151" i="32"/>
  <c r="B151" i="32"/>
  <c r="C150" i="32"/>
  <c r="C149" i="32"/>
  <c r="E148" i="32"/>
  <c r="B148" i="32"/>
  <c r="C146" i="32"/>
  <c r="C145" i="32"/>
  <c r="C144" i="32"/>
  <c r="C143" i="32"/>
  <c r="C142" i="32"/>
  <c r="C141" i="32"/>
  <c r="C140" i="32"/>
  <c r="C139" i="32"/>
  <c r="C138" i="32"/>
  <c r="H137" i="32"/>
  <c r="I137" i="32" s="1"/>
  <c r="C137" i="32"/>
  <c r="C136" i="32"/>
  <c r="E135" i="32"/>
  <c r="B135" i="32"/>
  <c r="C134" i="32"/>
  <c r="C133" i="32"/>
  <c r="C132" i="32"/>
  <c r="C131" i="32"/>
  <c r="C130" i="32"/>
  <c r="C129" i="32"/>
  <c r="C128" i="32"/>
  <c r="C127" i="32"/>
  <c r="C126" i="32"/>
  <c r="H125" i="32"/>
  <c r="I125" i="32" s="1"/>
  <c r="C125" i="32"/>
  <c r="C124" i="32"/>
  <c r="H123" i="32"/>
  <c r="I123" i="32" s="1"/>
  <c r="C123" i="32"/>
  <c r="C122" i="32"/>
  <c r="C121" i="32"/>
  <c r="C120" i="32"/>
  <c r="C119" i="32"/>
  <c r="C118" i="32"/>
  <c r="E117" i="32"/>
  <c r="B117" i="32"/>
  <c r="C115" i="32"/>
  <c r="C114" i="32"/>
  <c r="C113" i="32"/>
  <c r="E112" i="32"/>
  <c r="B112" i="32"/>
  <c r="H111" i="32"/>
  <c r="I111" i="32" s="1"/>
  <c r="C111" i="32"/>
  <c r="C110" i="32"/>
  <c r="C109" i="32"/>
  <c r="E108" i="32"/>
  <c r="B108" i="32"/>
  <c r="C106" i="32"/>
  <c r="C105" i="32"/>
  <c r="H104" i="32"/>
  <c r="I104" i="32" s="1"/>
  <c r="C104" i="32"/>
  <c r="C103" i="32"/>
  <c r="C102" i="32"/>
  <c r="C101" i="32"/>
  <c r="C100" i="32"/>
  <c r="C99" i="32"/>
  <c r="H98" i="32"/>
  <c r="I98" i="32" s="1"/>
  <c r="C98" i="32"/>
  <c r="C97" i="32"/>
  <c r="C96" i="32"/>
  <c r="E95" i="32"/>
  <c r="B95" i="32"/>
  <c r="C94" i="32"/>
  <c r="C93" i="32"/>
  <c r="C92" i="32"/>
  <c r="C91" i="32"/>
  <c r="H90" i="32"/>
  <c r="I90" i="32" s="1"/>
  <c r="C90" i="32"/>
  <c r="C89" i="32"/>
  <c r="C88" i="32"/>
  <c r="C87" i="32"/>
  <c r="C86" i="32"/>
  <c r="C85" i="32"/>
  <c r="C84" i="32"/>
  <c r="C83" i="32"/>
  <c r="C82" i="32"/>
  <c r="C81" i="32"/>
  <c r="H80" i="32"/>
  <c r="I80" i="32" s="1"/>
  <c r="C80" i="32"/>
  <c r="C79" i="32"/>
  <c r="C78" i="32"/>
  <c r="C77" i="32"/>
  <c r="C76" i="32"/>
  <c r="C75" i="32"/>
  <c r="C74" i="32"/>
  <c r="C73" i="32"/>
  <c r="H72" i="32"/>
  <c r="I72" i="32" s="1"/>
  <c r="C72" i="32"/>
  <c r="C71" i="32"/>
  <c r="C70" i="32"/>
  <c r="C69" i="32"/>
  <c r="C68" i="32"/>
  <c r="C67" i="32"/>
  <c r="H66" i="32"/>
  <c r="I66" i="32" s="1"/>
  <c r="C66" i="32"/>
  <c r="C65" i="32"/>
  <c r="C64" i="32"/>
  <c r="C63" i="32"/>
  <c r="H62" i="32"/>
  <c r="I62" i="32" s="1"/>
  <c r="C62" i="32"/>
  <c r="C61" i="32"/>
  <c r="C60" i="32"/>
  <c r="C59" i="32"/>
  <c r="C58" i="32"/>
  <c r="E57" i="32"/>
  <c r="B57" i="32"/>
  <c r="H56" i="32"/>
  <c r="I56" i="32" s="1"/>
  <c r="C56" i="32"/>
  <c r="C55" i="32"/>
  <c r="C54" i="32"/>
  <c r="C53" i="32"/>
  <c r="C52" i="32"/>
  <c r="C51" i="32"/>
  <c r="C50" i="32"/>
  <c r="C49" i="32"/>
  <c r="H48" i="32"/>
  <c r="I48" i="32" s="1"/>
  <c r="C48" i="32"/>
  <c r="C47" i="32"/>
  <c r="H46" i="32"/>
  <c r="I46" i="32" s="1"/>
  <c r="C46" i="32"/>
  <c r="C45" i="32"/>
  <c r="C44" i="32"/>
  <c r="C43" i="32"/>
  <c r="C42" i="32"/>
  <c r="C41" i="32"/>
  <c r="H40" i="32"/>
  <c r="I40" i="32" s="1"/>
  <c r="C40" i="32"/>
  <c r="C39" i="32"/>
  <c r="C38" i="32"/>
  <c r="C37" i="32"/>
  <c r="H36" i="32"/>
  <c r="I36" i="32" s="1"/>
  <c r="C36" i="32"/>
  <c r="C35" i="32"/>
  <c r="C34" i="32"/>
  <c r="C33" i="32"/>
  <c r="H32" i="32"/>
  <c r="I32" i="32" s="1"/>
  <c r="C32" i="32"/>
  <c r="C31" i="32"/>
  <c r="H30" i="32"/>
  <c r="I30" i="32" s="1"/>
  <c r="C30" i="32"/>
  <c r="C29" i="32"/>
  <c r="C28" i="32"/>
  <c r="C27" i="32"/>
  <c r="C26" i="32"/>
  <c r="C25" i="32"/>
  <c r="C24" i="32"/>
  <c r="C23" i="32"/>
  <c r="C22" i="32"/>
  <c r="C21" i="32"/>
  <c r="C20" i="32"/>
  <c r="C19" i="32"/>
  <c r="C18" i="32"/>
  <c r="C17" i="32"/>
  <c r="H16" i="32"/>
  <c r="I16" i="32" s="1"/>
  <c r="C16" i="32"/>
  <c r="C15" i="32"/>
  <c r="C14" i="32"/>
  <c r="E13" i="32"/>
  <c r="B13" i="32"/>
  <c r="B116" i="32" l="1"/>
  <c r="B107" i="32"/>
  <c r="B12" i="32"/>
  <c r="B147" i="32"/>
  <c r="E107" i="32"/>
  <c r="E212" i="32"/>
  <c r="E12" i="32"/>
  <c r="B182" i="32"/>
  <c r="E177" i="32"/>
  <c r="E182" i="32"/>
  <c r="B212" i="32"/>
  <c r="E205" i="32"/>
  <c r="E154" i="32"/>
  <c r="H246" i="32"/>
  <c r="I246" i="32" s="1"/>
  <c r="H228" i="32"/>
  <c r="I228" i="32" s="1"/>
  <c r="H235" i="32"/>
  <c r="I235" i="32" s="1"/>
  <c r="H239" i="32"/>
  <c r="I239" i="32" s="1"/>
  <c r="H243" i="32"/>
  <c r="I243" i="32" s="1"/>
  <c r="H220" i="32"/>
  <c r="I220" i="32" s="1"/>
  <c r="H221" i="32"/>
  <c r="I221" i="32" s="1"/>
  <c r="H225" i="32"/>
  <c r="I225" i="32" s="1"/>
  <c r="H232" i="32"/>
  <c r="I232" i="32" s="1"/>
  <c r="H247" i="32"/>
  <c r="I247" i="32" s="1"/>
  <c r="H238" i="32"/>
  <c r="I238" i="32" s="1"/>
  <c r="H214" i="32"/>
  <c r="I214" i="32" s="1"/>
  <c r="H229" i="32"/>
  <c r="I229" i="32" s="1"/>
  <c r="H236" i="32"/>
  <c r="I236" i="32" s="1"/>
  <c r="H240" i="32"/>
  <c r="I240" i="32" s="1"/>
  <c r="H227" i="32"/>
  <c r="I227" i="32" s="1"/>
  <c r="H218" i="32"/>
  <c r="H222" i="32"/>
  <c r="I222" i="32" s="1"/>
  <c r="H233" i="32"/>
  <c r="I233" i="32" s="1"/>
  <c r="H248" i="32"/>
  <c r="I248" i="32" s="1"/>
  <c r="H216" i="32"/>
  <c r="I216" i="32" s="1"/>
  <c r="H231" i="32"/>
  <c r="I231" i="32" s="1"/>
  <c r="H237" i="32"/>
  <c r="I237" i="32" s="1"/>
  <c r="H241" i="32"/>
  <c r="I241" i="32" s="1"/>
  <c r="H245" i="32"/>
  <c r="I245" i="32" s="1"/>
  <c r="H242" i="32"/>
  <c r="I242" i="32" s="1"/>
  <c r="H224" i="32"/>
  <c r="I224" i="32" s="1"/>
  <c r="H219" i="32"/>
  <c r="I219" i="32" s="1"/>
  <c r="H223" i="32"/>
  <c r="I223" i="32" s="1"/>
  <c r="H249" i="32"/>
  <c r="I249" i="32" s="1"/>
  <c r="H207" i="32"/>
  <c r="I207" i="32" s="1"/>
  <c r="H211" i="32"/>
  <c r="I211" i="32" s="1"/>
  <c r="H209" i="32"/>
  <c r="I209" i="32" s="1"/>
  <c r="H210" i="32"/>
  <c r="I210" i="32" s="1"/>
  <c r="H208" i="32"/>
  <c r="I208" i="32" s="1"/>
  <c r="H180" i="32"/>
  <c r="I180" i="32" s="1"/>
  <c r="H194" i="32"/>
  <c r="I194" i="32" s="1"/>
  <c r="H198" i="32"/>
  <c r="I198" i="32" s="1"/>
  <c r="H191" i="32"/>
  <c r="I191" i="32" s="1"/>
  <c r="H195" i="32"/>
  <c r="I195" i="32" s="1"/>
  <c r="H199" i="32"/>
  <c r="I199" i="32" s="1"/>
  <c r="H202" i="32"/>
  <c r="I202" i="32" s="1"/>
  <c r="H188" i="32"/>
  <c r="I188" i="32" s="1"/>
  <c r="H203" i="32"/>
  <c r="I203" i="32" s="1"/>
  <c r="H187" i="32"/>
  <c r="I187" i="32" s="1"/>
  <c r="H192" i="32"/>
  <c r="I192" i="32" s="1"/>
  <c r="H196" i="32"/>
  <c r="I196" i="32" s="1"/>
  <c r="H200" i="32"/>
  <c r="I200" i="32" s="1"/>
  <c r="H189" i="32"/>
  <c r="I189" i="32" s="1"/>
  <c r="H204" i="32"/>
  <c r="I204" i="32" s="1"/>
  <c r="H179" i="32"/>
  <c r="H193" i="32"/>
  <c r="I193" i="32" s="1"/>
  <c r="H197" i="32"/>
  <c r="I197" i="32" s="1"/>
  <c r="H161" i="32"/>
  <c r="I161" i="32" s="1"/>
  <c r="H172" i="32"/>
  <c r="I172" i="32" s="1"/>
  <c r="H176" i="32"/>
  <c r="I176" i="32" s="1"/>
  <c r="H162" i="32"/>
  <c r="I162" i="32" s="1"/>
  <c r="H166" i="32"/>
  <c r="I166" i="32" s="1"/>
  <c r="H173" i="32"/>
  <c r="I173" i="32" s="1"/>
  <c r="H159" i="32"/>
  <c r="H163" i="32"/>
  <c r="I163" i="32" s="1"/>
  <c r="H167" i="32"/>
  <c r="I167" i="32" s="1"/>
  <c r="H170" i="32"/>
  <c r="I170" i="32" s="1"/>
  <c r="H156" i="32"/>
  <c r="H174" i="32"/>
  <c r="I174" i="32" s="1"/>
  <c r="H160" i="32"/>
  <c r="I160" i="32" s="1"/>
  <c r="H164" i="32"/>
  <c r="I164" i="32" s="1"/>
  <c r="H168" i="32"/>
  <c r="I168" i="32" s="1"/>
  <c r="H171" i="32"/>
  <c r="I171" i="32" s="1"/>
  <c r="H165" i="32"/>
  <c r="I165" i="32" s="1"/>
  <c r="H157" i="32"/>
  <c r="I157" i="32" s="1"/>
  <c r="H175" i="32"/>
  <c r="I175" i="32" s="1"/>
  <c r="H149" i="32"/>
  <c r="I149" i="32" s="1"/>
  <c r="H152" i="32"/>
  <c r="I152" i="32" s="1"/>
  <c r="H150" i="32"/>
  <c r="I150" i="32" s="1"/>
  <c r="H153" i="32"/>
  <c r="H143" i="32"/>
  <c r="I143" i="32" s="1"/>
  <c r="H136" i="32"/>
  <c r="I136" i="32" s="1"/>
  <c r="H126" i="32"/>
  <c r="I126" i="32" s="1"/>
  <c r="H133" i="32"/>
  <c r="I133" i="32" s="1"/>
  <c r="H140" i="32"/>
  <c r="I140" i="32" s="1"/>
  <c r="H144" i="32"/>
  <c r="I144" i="32" s="1"/>
  <c r="H120" i="32"/>
  <c r="I120" i="32" s="1"/>
  <c r="H130" i="32"/>
  <c r="I130" i="32" s="1"/>
  <c r="H139" i="32"/>
  <c r="I139" i="32" s="1"/>
  <c r="H129" i="32"/>
  <c r="I129" i="32" s="1"/>
  <c r="H134" i="32"/>
  <c r="I134" i="32" s="1"/>
  <c r="H141" i="32"/>
  <c r="I141" i="32" s="1"/>
  <c r="H145" i="32"/>
  <c r="I145" i="32" s="1"/>
  <c r="H119" i="32"/>
  <c r="I119" i="32" s="1"/>
  <c r="H124" i="32"/>
  <c r="I124" i="32" s="1"/>
  <c r="H127" i="32"/>
  <c r="I127" i="32" s="1"/>
  <c r="H131" i="32"/>
  <c r="I131" i="32" s="1"/>
  <c r="H118" i="32"/>
  <c r="I118" i="32" s="1"/>
  <c r="H121" i="32"/>
  <c r="I121" i="32" s="1"/>
  <c r="H138" i="32"/>
  <c r="I138" i="32" s="1"/>
  <c r="H142" i="32"/>
  <c r="I142" i="32" s="1"/>
  <c r="H146" i="32"/>
  <c r="I146" i="32" s="1"/>
  <c r="H122" i="32"/>
  <c r="I122" i="32" s="1"/>
  <c r="H128" i="32"/>
  <c r="I128" i="32" s="1"/>
  <c r="H132" i="32"/>
  <c r="I132" i="32" s="1"/>
  <c r="H110" i="32"/>
  <c r="I110" i="32" s="1"/>
  <c r="H113" i="32"/>
  <c r="I113" i="32" s="1"/>
  <c r="H115" i="32"/>
  <c r="I115" i="32" s="1"/>
  <c r="H114" i="32"/>
  <c r="I114" i="32" s="1"/>
  <c r="H109" i="32"/>
  <c r="I109" i="32" s="1"/>
  <c r="H105" i="32"/>
  <c r="I105" i="32" s="1"/>
  <c r="H106" i="32"/>
  <c r="I106" i="32" s="1"/>
  <c r="H31" i="32"/>
  <c r="I31" i="32" s="1"/>
  <c r="H34" i="32"/>
  <c r="I34" i="32" s="1"/>
  <c r="H47" i="32"/>
  <c r="I47" i="32" s="1"/>
  <c r="H50" i="32"/>
  <c r="I50" i="32" s="1"/>
  <c r="H60" i="32"/>
  <c r="I60" i="32" s="1"/>
  <c r="H70" i="32"/>
  <c r="I70" i="32" s="1"/>
  <c r="H77" i="32"/>
  <c r="I77" i="32" s="1"/>
  <c r="H84" i="32"/>
  <c r="I84" i="32" s="1"/>
  <c r="H91" i="32"/>
  <c r="I91" i="32" s="1"/>
  <c r="H73" i="32"/>
  <c r="I73" i="32" s="1"/>
  <c r="H17" i="32"/>
  <c r="I17" i="32" s="1"/>
  <c r="H41" i="32"/>
  <c r="I41" i="32" s="1"/>
  <c r="H44" i="32"/>
  <c r="I44" i="32" s="1"/>
  <c r="H54" i="32"/>
  <c r="I54" i="32" s="1"/>
  <c r="H67" i="32"/>
  <c r="I67" i="32" s="1"/>
  <c r="H81" i="32"/>
  <c r="I81" i="32" s="1"/>
  <c r="H88" i="32"/>
  <c r="I88" i="32" s="1"/>
  <c r="H21" i="32"/>
  <c r="I21" i="32" s="1"/>
  <c r="H14" i="32"/>
  <c r="I14" i="32" s="1"/>
  <c r="H25" i="32"/>
  <c r="I25" i="32" s="1"/>
  <c r="H29" i="32"/>
  <c r="I29" i="32" s="1"/>
  <c r="H35" i="32"/>
  <c r="I35" i="32" s="1"/>
  <c r="H38" i="32"/>
  <c r="I38" i="32" s="1"/>
  <c r="H51" i="32"/>
  <c r="I51" i="32" s="1"/>
  <c r="H61" i="32"/>
  <c r="I61" i="32" s="1"/>
  <c r="H64" i="32"/>
  <c r="I64" i="32" s="1"/>
  <c r="H71" i="32"/>
  <c r="I71" i="32" s="1"/>
  <c r="H74" i="32"/>
  <c r="I74" i="32" s="1"/>
  <c r="H78" i="32"/>
  <c r="I78" i="32" s="1"/>
  <c r="H85" i="32"/>
  <c r="I85" i="32" s="1"/>
  <c r="H92" i="32"/>
  <c r="I92" i="32" s="1"/>
  <c r="H102" i="32"/>
  <c r="I102" i="32" s="1"/>
  <c r="H28" i="32"/>
  <c r="I28" i="32" s="1"/>
  <c r="H18" i="32"/>
  <c r="I18" i="32" s="1"/>
  <c r="H45" i="32"/>
  <c r="I45" i="32" s="1"/>
  <c r="H55" i="32"/>
  <c r="I55" i="32" s="1"/>
  <c r="H68" i="32"/>
  <c r="I68" i="32" s="1"/>
  <c r="H89" i="32"/>
  <c r="I89" i="32" s="1"/>
  <c r="H99" i="32"/>
  <c r="I99" i="32" s="1"/>
  <c r="H20" i="32"/>
  <c r="I20" i="32" s="1"/>
  <c r="H37" i="32"/>
  <c r="I37" i="32" s="1"/>
  <c r="H24" i="32"/>
  <c r="I24" i="32" s="1"/>
  <c r="H22" i="32"/>
  <c r="I22" i="32" s="1"/>
  <c r="H15" i="32"/>
  <c r="I15" i="32" s="1"/>
  <c r="H26" i="32"/>
  <c r="I26" i="32" s="1"/>
  <c r="H39" i="32"/>
  <c r="I39" i="32" s="1"/>
  <c r="H42" i="32"/>
  <c r="I42" i="32" s="1"/>
  <c r="H52" i="32"/>
  <c r="I52" i="32" s="1"/>
  <c r="H58" i="32"/>
  <c r="I58" i="32" s="1"/>
  <c r="H65" i="32"/>
  <c r="I65" i="32" s="1"/>
  <c r="H75" i="32"/>
  <c r="I75" i="32" s="1"/>
  <c r="H79" i="32"/>
  <c r="I79" i="32" s="1"/>
  <c r="H82" i="32"/>
  <c r="I82" i="32" s="1"/>
  <c r="H86" i="32"/>
  <c r="I86" i="32" s="1"/>
  <c r="H93" i="32"/>
  <c r="I93" i="32" s="1"/>
  <c r="H96" i="32"/>
  <c r="H103" i="32"/>
  <c r="I103" i="32" s="1"/>
  <c r="H63" i="32"/>
  <c r="I63" i="32" s="1"/>
  <c r="H101" i="32"/>
  <c r="I101" i="32" s="1"/>
  <c r="H19" i="32"/>
  <c r="I19" i="32" s="1"/>
  <c r="H23" i="32"/>
  <c r="I23" i="32" s="1"/>
  <c r="H33" i="32"/>
  <c r="I33" i="32" s="1"/>
  <c r="H49" i="32"/>
  <c r="I49" i="32" s="1"/>
  <c r="H69" i="32"/>
  <c r="I69" i="32" s="1"/>
  <c r="H100" i="32"/>
  <c r="I100" i="32" s="1"/>
  <c r="H27" i="32"/>
  <c r="I27" i="32" s="1"/>
  <c r="H43" i="32"/>
  <c r="I43" i="32" s="1"/>
  <c r="H53" i="32"/>
  <c r="I53" i="32" s="1"/>
  <c r="H59" i="32"/>
  <c r="I59" i="32" s="1"/>
  <c r="H76" i="32"/>
  <c r="I76" i="32" s="1"/>
  <c r="H83" i="32"/>
  <c r="I83" i="32" s="1"/>
  <c r="H87" i="32"/>
  <c r="I87" i="32" s="1"/>
  <c r="H94" i="32"/>
  <c r="I94" i="32" s="1"/>
  <c r="H97" i="32"/>
  <c r="I97" i="32" s="1"/>
  <c r="E116" i="32"/>
  <c r="E147" i="32"/>
  <c r="B154" i="32"/>
  <c r="I159" i="32"/>
  <c r="I96" i="32"/>
  <c r="B11" i="32" l="1"/>
  <c r="H178" i="32"/>
  <c r="H177" i="32" s="1"/>
  <c r="H148" i="32"/>
  <c r="I183" i="32"/>
  <c r="H206" i="32"/>
  <c r="H205" i="32" s="1"/>
  <c r="H183" i="32"/>
  <c r="H112" i="32"/>
  <c r="H151" i="32"/>
  <c r="E11" i="32"/>
  <c r="H217" i="32"/>
  <c r="H244" i="32"/>
  <c r="I218" i="32"/>
  <c r="H213" i="32"/>
  <c r="I213" i="32"/>
  <c r="I244" i="32"/>
  <c r="I206" i="32"/>
  <c r="I179" i="32"/>
  <c r="H190" i="32"/>
  <c r="I190" i="32"/>
  <c r="H155" i="32"/>
  <c r="H169" i="32"/>
  <c r="I158" i="32"/>
  <c r="I156" i="32"/>
  <c r="H158" i="32"/>
  <c r="I169" i="32"/>
  <c r="I148" i="32"/>
  <c r="I153" i="32"/>
  <c r="I117" i="32"/>
  <c r="H117" i="32"/>
  <c r="H135" i="32"/>
  <c r="I135" i="32"/>
  <c r="I108" i="32"/>
  <c r="I112" i="32"/>
  <c r="H108" i="32"/>
  <c r="H95" i="32"/>
  <c r="I13" i="32"/>
  <c r="H13" i="32"/>
  <c r="I95" i="32"/>
  <c r="H57" i="32"/>
  <c r="I57" i="32"/>
  <c r="I182" i="32" l="1"/>
  <c r="H212" i="32"/>
  <c r="H12" i="32"/>
  <c r="H182" i="32"/>
  <c r="I217" i="32"/>
  <c r="H147" i="32"/>
  <c r="I178" i="32"/>
  <c r="H154" i="32"/>
  <c r="H107" i="32"/>
  <c r="I205" i="32"/>
  <c r="I155" i="32"/>
  <c r="I151" i="32"/>
  <c r="H116" i="32"/>
  <c r="I116" i="32"/>
  <c r="I107" i="32"/>
  <c r="I12" i="32"/>
  <c r="G13" i="14"/>
  <c r="G13" i="20"/>
  <c r="G89" i="29"/>
  <c r="H89" i="29" s="1"/>
  <c r="I89" i="29" s="1"/>
  <c r="C89" i="29"/>
  <c r="G88" i="29"/>
  <c r="H88" i="29" s="1"/>
  <c r="I88" i="29" s="1"/>
  <c r="C88" i="29"/>
  <c r="G87" i="29"/>
  <c r="H87" i="29" s="1"/>
  <c r="I87" i="29" s="1"/>
  <c r="C87" i="29"/>
  <c r="G86" i="29"/>
  <c r="H86" i="29" s="1"/>
  <c r="I86" i="29" s="1"/>
  <c r="C86" i="29"/>
  <c r="G85" i="29"/>
  <c r="H85" i="29" s="1"/>
  <c r="I85" i="29" s="1"/>
  <c r="C85" i="29"/>
  <c r="G84" i="29"/>
  <c r="H84" i="29" s="1"/>
  <c r="I84" i="29" s="1"/>
  <c r="C84" i="29"/>
  <c r="G83" i="29"/>
  <c r="H83" i="29" s="1"/>
  <c r="C83" i="29"/>
  <c r="E82" i="29"/>
  <c r="B82" i="29"/>
  <c r="G81" i="29"/>
  <c r="H81" i="29" s="1"/>
  <c r="I81" i="29" s="1"/>
  <c r="C81" i="29"/>
  <c r="G80" i="29"/>
  <c r="H80" i="29" s="1"/>
  <c r="I80" i="29" s="1"/>
  <c r="C80" i="29"/>
  <c r="G79" i="29"/>
  <c r="H79" i="29" s="1"/>
  <c r="I79" i="29" s="1"/>
  <c r="C79" i="29"/>
  <c r="G78" i="29"/>
  <c r="H78" i="29" s="1"/>
  <c r="I78" i="29" s="1"/>
  <c r="C78" i="29"/>
  <c r="G77" i="29"/>
  <c r="H77" i="29" s="1"/>
  <c r="I77" i="29" s="1"/>
  <c r="C77" i="29"/>
  <c r="G76" i="29"/>
  <c r="H76" i="29" s="1"/>
  <c r="I76" i="29" s="1"/>
  <c r="C76" i="29"/>
  <c r="G75" i="29"/>
  <c r="H75" i="29" s="1"/>
  <c r="I75" i="29" s="1"/>
  <c r="C75" i="29"/>
  <c r="G74" i="29"/>
  <c r="H74" i="29" s="1"/>
  <c r="C74" i="29"/>
  <c r="E73" i="29"/>
  <c r="B73" i="29"/>
  <c r="G72" i="29"/>
  <c r="H72" i="29" s="1"/>
  <c r="I72" i="29" s="1"/>
  <c r="C72" i="29"/>
  <c r="G71" i="29"/>
  <c r="H71" i="29" s="1"/>
  <c r="I71" i="29" s="1"/>
  <c r="C71" i="29"/>
  <c r="G70" i="29"/>
  <c r="H70" i="29" s="1"/>
  <c r="C70" i="29"/>
  <c r="E69" i="29"/>
  <c r="B69" i="29"/>
  <c r="G67" i="29"/>
  <c r="H67" i="29" s="1"/>
  <c r="I67" i="29" s="1"/>
  <c r="C67" i="29"/>
  <c r="G66" i="29"/>
  <c r="H66" i="29" s="1"/>
  <c r="I66" i="29" s="1"/>
  <c r="C66" i="29"/>
  <c r="G65" i="29"/>
  <c r="H65" i="29" s="1"/>
  <c r="C65" i="29"/>
  <c r="E64" i="29"/>
  <c r="B64" i="29"/>
  <c r="G63" i="29"/>
  <c r="H63" i="29" s="1"/>
  <c r="I63" i="29" s="1"/>
  <c r="C63" i="29"/>
  <c r="G62" i="29"/>
  <c r="H62" i="29" s="1"/>
  <c r="I62" i="29" s="1"/>
  <c r="C62" i="29"/>
  <c r="G61" i="29"/>
  <c r="H61" i="29" s="1"/>
  <c r="I61" i="29" s="1"/>
  <c r="C61" i="29"/>
  <c r="G60" i="29"/>
  <c r="H60" i="29" s="1"/>
  <c r="I60" i="29" s="1"/>
  <c r="C60" i="29"/>
  <c r="G59" i="29"/>
  <c r="H59" i="29" s="1"/>
  <c r="I59" i="29" s="1"/>
  <c r="C59" i="29"/>
  <c r="G58" i="29"/>
  <c r="H58" i="29" s="1"/>
  <c r="I58" i="29" s="1"/>
  <c r="C58" i="29"/>
  <c r="G57" i="29"/>
  <c r="H57" i="29" s="1"/>
  <c r="I57" i="29" s="1"/>
  <c r="C57" i="29"/>
  <c r="G56" i="29"/>
  <c r="H56" i="29" s="1"/>
  <c r="I56" i="29" s="1"/>
  <c r="C56" i="29"/>
  <c r="G55" i="29"/>
  <c r="H55" i="29" s="1"/>
  <c r="I55" i="29" s="1"/>
  <c r="C55" i="29"/>
  <c r="G54" i="29"/>
  <c r="H54" i="29" s="1"/>
  <c r="I54" i="29" s="1"/>
  <c r="C54" i="29"/>
  <c r="G53" i="29"/>
  <c r="H53" i="29" s="1"/>
  <c r="I53" i="29" s="1"/>
  <c r="C53" i="29"/>
  <c r="G52" i="29"/>
  <c r="H52" i="29" s="1"/>
  <c r="I52" i="29" s="1"/>
  <c r="C52" i="29"/>
  <c r="G51" i="29"/>
  <c r="H51" i="29" s="1"/>
  <c r="I51" i="29" s="1"/>
  <c r="C51" i="29"/>
  <c r="G50" i="29"/>
  <c r="H50" i="29" s="1"/>
  <c r="I50" i="29" s="1"/>
  <c r="C50" i="29"/>
  <c r="G49" i="29"/>
  <c r="H49" i="29" s="1"/>
  <c r="I49" i="29" s="1"/>
  <c r="C49" i="29"/>
  <c r="G48" i="29"/>
  <c r="H48" i="29" s="1"/>
  <c r="I48" i="29" s="1"/>
  <c r="C48" i="29"/>
  <c r="G47" i="29"/>
  <c r="H47" i="29" s="1"/>
  <c r="I47" i="29" s="1"/>
  <c r="C47" i="29"/>
  <c r="G46" i="29"/>
  <c r="H46" i="29" s="1"/>
  <c r="I46" i="29" s="1"/>
  <c r="C46" i="29"/>
  <c r="G45" i="29"/>
  <c r="H45" i="29" s="1"/>
  <c r="I45" i="29" s="1"/>
  <c r="C45" i="29"/>
  <c r="G44" i="29"/>
  <c r="H44" i="29" s="1"/>
  <c r="I44" i="29" s="1"/>
  <c r="C44" i="29"/>
  <c r="G43" i="29"/>
  <c r="H43" i="29" s="1"/>
  <c r="I43" i="29" s="1"/>
  <c r="C43" i="29"/>
  <c r="G42" i="29"/>
  <c r="H42" i="29" s="1"/>
  <c r="I42" i="29" s="1"/>
  <c r="C42" i="29"/>
  <c r="G41" i="29"/>
  <c r="H41" i="29" s="1"/>
  <c r="I41" i="29" s="1"/>
  <c r="C41" i="29"/>
  <c r="G40" i="29"/>
  <c r="H40" i="29" s="1"/>
  <c r="I40" i="29" s="1"/>
  <c r="C40" i="29"/>
  <c r="G39" i="29"/>
  <c r="H39" i="29" s="1"/>
  <c r="I39" i="29" s="1"/>
  <c r="C39" i="29"/>
  <c r="G38" i="29"/>
  <c r="H38" i="29" s="1"/>
  <c r="C38" i="29"/>
  <c r="E37" i="29"/>
  <c r="B37" i="29"/>
  <c r="G36" i="29"/>
  <c r="H36" i="29" s="1"/>
  <c r="I36" i="29" s="1"/>
  <c r="C36" i="29"/>
  <c r="G35" i="29"/>
  <c r="H35" i="29" s="1"/>
  <c r="I35" i="29" s="1"/>
  <c r="C35" i="29"/>
  <c r="G34" i="29"/>
  <c r="H34" i="29" s="1"/>
  <c r="I34" i="29" s="1"/>
  <c r="C34" i="29"/>
  <c r="G33" i="29"/>
  <c r="H33" i="29" s="1"/>
  <c r="I33" i="29" s="1"/>
  <c r="C33" i="29"/>
  <c r="G32" i="29"/>
  <c r="H32" i="29" s="1"/>
  <c r="I32" i="29" s="1"/>
  <c r="C32" i="29"/>
  <c r="G31" i="29"/>
  <c r="H31" i="29" s="1"/>
  <c r="I31" i="29" s="1"/>
  <c r="C31" i="29"/>
  <c r="G30" i="29"/>
  <c r="H30" i="29" s="1"/>
  <c r="I30" i="29" s="1"/>
  <c r="C30" i="29"/>
  <c r="G29" i="29"/>
  <c r="H29" i="29" s="1"/>
  <c r="I29" i="29" s="1"/>
  <c r="C29" i="29"/>
  <c r="G28" i="29"/>
  <c r="H28" i="29" s="1"/>
  <c r="I28" i="29" s="1"/>
  <c r="C28" i="29"/>
  <c r="G27" i="29"/>
  <c r="H27" i="29" s="1"/>
  <c r="I27" i="29" s="1"/>
  <c r="C27" i="29"/>
  <c r="G26" i="29"/>
  <c r="H26" i="29" s="1"/>
  <c r="I26" i="29" s="1"/>
  <c r="C26" i="29"/>
  <c r="G25" i="29"/>
  <c r="H25" i="29" s="1"/>
  <c r="I25" i="29" s="1"/>
  <c r="C25" i="29"/>
  <c r="G24" i="29"/>
  <c r="H24" i="29" s="1"/>
  <c r="I24" i="29" s="1"/>
  <c r="C24" i="29"/>
  <c r="G23" i="29"/>
  <c r="H23" i="29" s="1"/>
  <c r="I23" i="29" s="1"/>
  <c r="C23" i="29"/>
  <c r="G22" i="29"/>
  <c r="H22" i="29" s="1"/>
  <c r="I22" i="29" s="1"/>
  <c r="C22" i="29"/>
  <c r="G21" i="29"/>
  <c r="H21" i="29" s="1"/>
  <c r="I21" i="29" s="1"/>
  <c r="C21" i="29"/>
  <c r="G20" i="29"/>
  <c r="H20" i="29" s="1"/>
  <c r="I20" i="29" s="1"/>
  <c r="C20" i="29"/>
  <c r="G19" i="29"/>
  <c r="H19" i="29" s="1"/>
  <c r="I19" i="29" s="1"/>
  <c r="C19" i="29"/>
  <c r="G18" i="29"/>
  <c r="H18" i="29" s="1"/>
  <c r="I18" i="29" s="1"/>
  <c r="C18" i="29"/>
  <c r="G17" i="29"/>
  <c r="H17" i="29" s="1"/>
  <c r="I17" i="29" s="1"/>
  <c r="C17" i="29"/>
  <c r="G16" i="29"/>
  <c r="H16" i="29" s="1"/>
  <c r="I16" i="29" s="1"/>
  <c r="C16" i="29"/>
  <c r="G15" i="29"/>
  <c r="H15" i="29" s="1"/>
  <c r="I15" i="29" s="1"/>
  <c r="C15" i="29"/>
  <c r="G14" i="29"/>
  <c r="H14" i="29" s="1"/>
  <c r="C14" i="29"/>
  <c r="E13" i="29"/>
  <c r="E12" i="29" s="1"/>
  <c r="B13" i="29"/>
  <c r="B12" i="29" s="1"/>
  <c r="E68" i="29" l="1"/>
  <c r="B68" i="29"/>
  <c r="B11" i="29" s="1"/>
  <c r="H69" i="29"/>
  <c r="H11" i="32"/>
  <c r="I177" i="32"/>
  <c r="I212" i="32"/>
  <c r="I154" i="32"/>
  <c r="I147" i="32"/>
  <c r="I74" i="29"/>
  <c r="I73" i="29" s="1"/>
  <c r="H73" i="29"/>
  <c r="H82" i="29"/>
  <c r="I38" i="29"/>
  <c r="I37" i="29" s="1"/>
  <c r="H37" i="29"/>
  <c r="I14" i="29"/>
  <c r="I13" i="29" s="1"/>
  <c r="I12" i="29" s="1"/>
  <c r="H13" i="29"/>
  <c r="H64" i="29"/>
  <c r="I65" i="29"/>
  <c r="I64" i="29" s="1"/>
  <c r="I70" i="29"/>
  <c r="I69" i="29" s="1"/>
  <c r="I83" i="29"/>
  <c r="I82" i="29" s="1"/>
  <c r="G31" i="27"/>
  <c r="H31" i="27" s="1"/>
  <c r="I31" i="27" s="1"/>
  <c r="C31" i="27"/>
  <c r="G30" i="27"/>
  <c r="H30" i="27" s="1"/>
  <c r="I30" i="27" s="1"/>
  <c r="C30" i="27"/>
  <c r="G29" i="27"/>
  <c r="H29" i="27" s="1"/>
  <c r="I29" i="27" s="1"/>
  <c r="C29" i="27"/>
  <c r="G28" i="27"/>
  <c r="H28" i="27" s="1"/>
  <c r="I28" i="27" s="1"/>
  <c r="C28" i="27"/>
  <c r="G27" i="27"/>
  <c r="H27" i="27" s="1"/>
  <c r="I27" i="27" s="1"/>
  <c r="C27" i="27"/>
  <c r="G26" i="27"/>
  <c r="H26" i="27" s="1"/>
  <c r="C26" i="27"/>
  <c r="E25" i="27"/>
  <c r="B25" i="27"/>
  <c r="G24" i="27"/>
  <c r="H24" i="27" s="1"/>
  <c r="I24" i="27" s="1"/>
  <c r="C24" i="27"/>
  <c r="G23" i="27"/>
  <c r="H23" i="27" s="1"/>
  <c r="I23" i="27" s="1"/>
  <c r="C23" i="27"/>
  <c r="G22" i="27"/>
  <c r="H22" i="27" s="1"/>
  <c r="I22" i="27" s="1"/>
  <c r="C22" i="27"/>
  <c r="G21" i="27"/>
  <c r="H21" i="27" s="1"/>
  <c r="C21" i="27"/>
  <c r="E20" i="27"/>
  <c r="B20" i="27"/>
  <c r="G19" i="27"/>
  <c r="H19" i="27" s="1"/>
  <c r="I19" i="27" s="1"/>
  <c r="C19" i="27"/>
  <c r="G18" i="27"/>
  <c r="H18" i="27" s="1"/>
  <c r="I18" i="27" s="1"/>
  <c r="C18" i="27"/>
  <c r="G17" i="27"/>
  <c r="H17" i="27" s="1"/>
  <c r="I17" i="27" s="1"/>
  <c r="C17" i="27"/>
  <c r="G16" i="27"/>
  <c r="H16" i="27" s="1"/>
  <c r="I16" i="27" s="1"/>
  <c r="C16" i="27"/>
  <c r="G15" i="27"/>
  <c r="H15" i="27" s="1"/>
  <c r="H14" i="27" s="1"/>
  <c r="C15" i="27"/>
  <c r="E14" i="27"/>
  <c r="B14" i="27"/>
  <c r="G13" i="27"/>
  <c r="H13" i="27" s="1"/>
  <c r="H12" i="27" s="1"/>
  <c r="E12" i="27"/>
  <c r="B12" i="27"/>
  <c r="B11" i="27" s="1"/>
  <c r="C45" i="26"/>
  <c r="C44" i="26"/>
  <c r="C43" i="26"/>
  <c r="C42" i="26"/>
  <c r="C41" i="26"/>
  <c r="C40" i="26"/>
  <c r="C39" i="26"/>
  <c r="C38" i="26"/>
  <c r="C37" i="26"/>
  <c r="C36" i="26"/>
  <c r="C34" i="26"/>
  <c r="C33" i="26"/>
  <c r="C32" i="26"/>
  <c r="C31" i="26"/>
  <c r="C30" i="26"/>
  <c r="C29" i="26"/>
  <c r="C28" i="26"/>
  <c r="C27" i="26"/>
  <c r="C26" i="26"/>
  <c r="C25" i="26"/>
  <c r="C24" i="26"/>
  <c r="C23" i="26"/>
  <c r="C22" i="26"/>
  <c r="C21" i="26"/>
  <c r="C20" i="26"/>
  <c r="C19" i="26"/>
  <c r="C17" i="26"/>
  <c r="C16" i="26"/>
  <c r="C15" i="26"/>
  <c r="C14" i="26"/>
  <c r="C13" i="26"/>
  <c r="E12" i="26"/>
  <c r="G91" i="25"/>
  <c r="H91" i="25" s="1"/>
  <c r="I91" i="25" s="1"/>
  <c r="C91" i="25"/>
  <c r="G90" i="25"/>
  <c r="H90" i="25" s="1"/>
  <c r="I90" i="25" s="1"/>
  <c r="C90" i="25"/>
  <c r="G89" i="25"/>
  <c r="H89" i="25" s="1"/>
  <c r="I89" i="25" s="1"/>
  <c r="C89" i="25"/>
  <c r="G88" i="25"/>
  <c r="H88" i="25" s="1"/>
  <c r="I88" i="25" s="1"/>
  <c r="C88" i="25"/>
  <c r="G87" i="25"/>
  <c r="H87" i="25" s="1"/>
  <c r="I87" i="25" s="1"/>
  <c r="C87" i="25"/>
  <c r="G86" i="25"/>
  <c r="H86" i="25" s="1"/>
  <c r="I86" i="25" s="1"/>
  <c r="C86" i="25"/>
  <c r="G85" i="25"/>
  <c r="H85" i="25" s="1"/>
  <c r="I85" i="25" s="1"/>
  <c r="C85" i="25"/>
  <c r="G84" i="25"/>
  <c r="H84" i="25" s="1"/>
  <c r="I84" i="25" s="1"/>
  <c r="C84" i="25"/>
  <c r="G83" i="25"/>
  <c r="H83" i="25" s="1"/>
  <c r="I83" i="25" s="1"/>
  <c r="C83" i="25"/>
  <c r="G82" i="25"/>
  <c r="H82" i="25" s="1"/>
  <c r="I82" i="25" s="1"/>
  <c r="C82" i="25"/>
  <c r="G81" i="25"/>
  <c r="H81" i="25" s="1"/>
  <c r="I81" i="25" s="1"/>
  <c r="C81" i="25"/>
  <c r="G80" i="25"/>
  <c r="H80" i="25" s="1"/>
  <c r="I80" i="25" s="1"/>
  <c r="C80" i="25"/>
  <c r="G79" i="25"/>
  <c r="H79" i="25" s="1"/>
  <c r="I79" i="25" s="1"/>
  <c r="C79" i="25"/>
  <c r="G78" i="25"/>
  <c r="H78" i="25" s="1"/>
  <c r="C78" i="25"/>
  <c r="G76" i="25"/>
  <c r="H76" i="25" s="1"/>
  <c r="I76" i="25" s="1"/>
  <c r="C76" i="25"/>
  <c r="G75" i="25"/>
  <c r="H75" i="25" s="1"/>
  <c r="I75" i="25" s="1"/>
  <c r="C75" i="25"/>
  <c r="G74" i="25"/>
  <c r="H74" i="25" s="1"/>
  <c r="I74" i="25" s="1"/>
  <c r="C74" i="25"/>
  <c r="G73" i="25"/>
  <c r="H73" i="25" s="1"/>
  <c r="I73" i="25" s="1"/>
  <c r="C73" i="25"/>
  <c r="G72" i="25"/>
  <c r="H72" i="25" s="1"/>
  <c r="I72" i="25" s="1"/>
  <c r="C72" i="25"/>
  <c r="H71" i="25"/>
  <c r="I71" i="25" s="1"/>
  <c r="G71" i="25"/>
  <c r="C71" i="25"/>
  <c r="G70" i="25"/>
  <c r="H70" i="25" s="1"/>
  <c r="I70" i="25" s="1"/>
  <c r="C70" i="25"/>
  <c r="G69" i="25"/>
  <c r="H69" i="25" s="1"/>
  <c r="I69" i="25" s="1"/>
  <c r="C69" i="25"/>
  <c r="G68" i="25"/>
  <c r="H68" i="25" s="1"/>
  <c r="I68" i="25" s="1"/>
  <c r="C68" i="25"/>
  <c r="G67" i="25"/>
  <c r="H67" i="25" s="1"/>
  <c r="I67" i="25" s="1"/>
  <c r="C67" i="25"/>
  <c r="G66" i="25"/>
  <c r="H66" i="25" s="1"/>
  <c r="C66" i="25"/>
  <c r="G18" i="25"/>
  <c r="H18" i="25" s="1"/>
  <c r="I18" i="25" s="1"/>
  <c r="C18" i="25"/>
  <c r="G17" i="25"/>
  <c r="H17" i="25" s="1"/>
  <c r="I17" i="25" s="1"/>
  <c r="C17" i="25"/>
  <c r="G16" i="25"/>
  <c r="H16" i="25" s="1"/>
  <c r="I16" i="25" s="1"/>
  <c r="C16" i="25"/>
  <c r="G15" i="25"/>
  <c r="H15" i="25" s="1"/>
  <c r="I15" i="25" s="1"/>
  <c r="C15" i="25"/>
  <c r="G14" i="25"/>
  <c r="H14" i="25" s="1"/>
  <c r="I14" i="25" s="1"/>
  <c r="C14" i="25"/>
  <c r="G13" i="25"/>
  <c r="H13" i="25" s="1"/>
  <c r="I13" i="25" s="1"/>
  <c r="C13" i="25"/>
  <c r="G64" i="25"/>
  <c r="H64" i="25" s="1"/>
  <c r="I64" i="25" s="1"/>
  <c r="C64" i="25"/>
  <c r="G93" i="25"/>
  <c r="H93" i="25" s="1"/>
  <c r="I93" i="25" s="1"/>
  <c r="C93" i="25"/>
  <c r="G92" i="25"/>
  <c r="H92" i="25" s="1"/>
  <c r="I92" i="25" s="1"/>
  <c r="C92" i="25"/>
  <c r="G63" i="25"/>
  <c r="H63" i="25" s="1"/>
  <c r="I63" i="25" s="1"/>
  <c r="C63" i="25"/>
  <c r="G62" i="25"/>
  <c r="H62" i="25" s="1"/>
  <c r="I62" i="25" s="1"/>
  <c r="C62" i="25"/>
  <c r="G61" i="25"/>
  <c r="H61" i="25" s="1"/>
  <c r="I61" i="25" s="1"/>
  <c r="C61" i="25"/>
  <c r="G60" i="25"/>
  <c r="H60" i="25" s="1"/>
  <c r="I60" i="25" s="1"/>
  <c r="C60" i="25"/>
  <c r="G59" i="25"/>
  <c r="H59" i="25" s="1"/>
  <c r="I59" i="25" s="1"/>
  <c r="C59" i="25"/>
  <c r="G58" i="25"/>
  <c r="H58" i="25" s="1"/>
  <c r="I58" i="25" s="1"/>
  <c r="C58" i="25"/>
  <c r="G57" i="25"/>
  <c r="H57" i="25" s="1"/>
  <c r="I57" i="25" s="1"/>
  <c r="C57" i="25"/>
  <c r="G56" i="25"/>
  <c r="H56" i="25" s="1"/>
  <c r="I56" i="25" s="1"/>
  <c r="C56" i="25"/>
  <c r="G55" i="25"/>
  <c r="H55" i="25" s="1"/>
  <c r="I55" i="25" s="1"/>
  <c r="C55" i="25"/>
  <c r="G54" i="25"/>
  <c r="H54" i="25" s="1"/>
  <c r="I54" i="25" s="1"/>
  <c r="C54" i="25"/>
  <c r="G53" i="25"/>
  <c r="H53" i="25" s="1"/>
  <c r="I53" i="25" s="1"/>
  <c r="C53" i="25"/>
  <c r="G52" i="25"/>
  <c r="H52" i="25" s="1"/>
  <c r="I52" i="25" s="1"/>
  <c r="C52" i="25"/>
  <c r="G51" i="25"/>
  <c r="H51" i="25" s="1"/>
  <c r="I51" i="25" s="1"/>
  <c r="C51" i="25"/>
  <c r="G50" i="25"/>
  <c r="H50" i="25" s="1"/>
  <c r="I50" i="25" s="1"/>
  <c r="C50" i="25"/>
  <c r="G49" i="25"/>
  <c r="H49" i="25" s="1"/>
  <c r="I49" i="25" s="1"/>
  <c r="C49" i="25"/>
  <c r="G48" i="25"/>
  <c r="H48" i="25" s="1"/>
  <c r="I48" i="25" s="1"/>
  <c r="C48" i="25"/>
  <c r="G47" i="25"/>
  <c r="H47" i="25" s="1"/>
  <c r="I47" i="25" s="1"/>
  <c r="C47" i="25"/>
  <c r="G46" i="25"/>
  <c r="H46" i="25" s="1"/>
  <c r="I46" i="25" s="1"/>
  <c r="C46" i="25"/>
  <c r="G45" i="25"/>
  <c r="H45" i="25" s="1"/>
  <c r="I45" i="25" s="1"/>
  <c r="C45" i="25"/>
  <c r="G44" i="25"/>
  <c r="H44" i="25" s="1"/>
  <c r="I44" i="25" s="1"/>
  <c r="C44" i="25"/>
  <c r="G43" i="25"/>
  <c r="H43" i="25" s="1"/>
  <c r="I43" i="25" s="1"/>
  <c r="C43" i="25"/>
  <c r="G42" i="25"/>
  <c r="H42" i="25" s="1"/>
  <c r="I42" i="25" s="1"/>
  <c r="C42" i="25"/>
  <c r="G41" i="25"/>
  <c r="H41" i="25" s="1"/>
  <c r="I41" i="25" s="1"/>
  <c r="C41" i="25"/>
  <c r="G40" i="25"/>
  <c r="H40" i="25" s="1"/>
  <c r="I40" i="25" s="1"/>
  <c r="C40" i="25"/>
  <c r="G39" i="25"/>
  <c r="H39" i="25" s="1"/>
  <c r="I39" i="25" s="1"/>
  <c r="C39" i="25"/>
  <c r="G38" i="25"/>
  <c r="H38" i="25" s="1"/>
  <c r="I38" i="25" s="1"/>
  <c r="C38" i="25"/>
  <c r="G37" i="25"/>
  <c r="H37" i="25" s="1"/>
  <c r="I37" i="25" s="1"/>
  <c r="C37" i="25"/>
  <c r="G36" i="25"/>
  <c r="H36" i="25" s="1"/>
  <c r="I36" i="25" s="1"/>
  <c r="C36" i="25"/>
  <c r="G35" i="25"/>
  <c r="H35" i="25" s="1"/>
  <c r="I35" i="25" s="1"/>
  <c r="C35" i="25"/>
  <c r="G34" i="25"/>
  <c r="H34" i="25" s="1"/>
  <c r="I34" i="25" s="1"/>
  <c r="C34" i="25"/>
  <c r="G33" i="25"/>
  <c r="H33" i="25" s="1"/>
  <c r="I33" i="25" s="1"/>
  <c r="C33" i="25"/>
  <c r="G32" i="25"/>
  <c r="H32" i="25" s="1"/>
  <c r="I32" i="25" s="1"/>
  <c r="C32" i="25"/>
  <c r="G31" i="25"/>
  <c r="H31" i="25" s="1"/>
  <c r="I31" i="25" s="1"/>
  <c r="C31" i="25"/>
  <c r="G30" i="25"/>
  <c r="H30" i="25" s="1"/>
  <c r="I30" i="25" s="1"/>
  <c r="C30" i="25"/>
  <c r="G29" i="25"/>
  <c r="H29" i="25" s="1"/>
  <c r="I29" i="25" s="1"/>
  <c r="C29" i="25"/>
  <c r="G28" i="25"/>
  <c r="H28" i="25" s="1"/>
  <c r="I28" i="25" s="1"/>
  <c r="C28" i="25"/>
  <c r="G27" i="25"/>
  <c r="H27" i="25" s="1"/>
  <c r="I27" i="25" s="1"/>
  <c r="C27" i="25"/>
  <c r="G26" i="25"/>
  <c r="H26" i="25" s="1"/>
  <c r="I26" i="25" s="1"/>
  <c r="C26" i="25"/>
  <c r="G25" i="25"/>
  <c r="H25" i="25" s="1"/>
  <c r="I25" i="25" s="1"/>
  <c r="C25" i="25"/>
  <c r="H24" i="25"/>
  <c r="I24" i="25" s="1"/>
  <c r="G24" i="25"/>
  <c r="C24" i="25"/>
  <c r="G23" i="25"/>
  <c r="H23" i="25" s="1"/>
  <c r="I23" i="25" s="1"/>
  <c r="C23" i="25"/>
  <c r="G22" i="25"/>
  <c r="H22" i="25" s="1"/>
  <c r="I22" i="25" s="1"/>
  <c r="C22" i="25"/>
  <c r="G21" i="25"/>
  <c r="H21" i="25" s="1"/>
  <c r="I21" i="25" s="1"/>
  <c r="C21" i="25"/>
  <c r="G20" i="25"/>
  <c r="H20" i="25" s="1"/>
  <c r="I20" i="25" s="1"/>
  <c r="C20" i="25"/>
  <c r="G181" i="23"/>
  <c r="H181" i="23" s="1"/>
  <c r="I181" i="23" s="1"/>
  <c r="C181" i="23"/>
  <c r="G180" i="23"/>
  <c r="H180" i="23" s="1"/>
  <c r="I180" i="23" s="1"/>
  <c r="C180" i="23"/>
  <c r="G179" i="23"/>
  <c r="H179" i="23" s="1"/>
  <c r="I179" i="23" s="1"/>
  <c r="C179" i="23"/>
  <c r="G178" i="23"/>
  <c r="H178" i="23" s="1"/>
  <c r="I178" i="23" s="1"/>
  <c r="C178" i="23"/>
  <c r="G177" i="23"/>
  <c r="H177" i="23" s="1"/>
  <c r="I177" i="23" s="1"/>
  <c r="C177" i="23"/>
  <c r="G176" i="23"/>
  <c r="H176" i="23" s="1"/>
  <c r="I176" i="23" s="1"/>
  <c r="C176" i="23"/>
  <c r="G175" i="23"/>
  <c r="H175" i="23" s="1"/>
  <c r="I175" i="23" s="1"/>
  <c r="C175" i="23"/>
  <c r="G174" i="23"/>
  <c r="H174" i="23" s="1"/>
  <c r="I174" i="23" s="1"/>
  <c r="C174" i="23"/>
  <c r="G173" i="23"/>
  <c r="H173" i="23" s="1"/>
  <c r="I173" i="23" s="1"/>
  <c r="C173" i="23"/>
  <c r="G172" i="23"/>
  <c r="H172" i="23" s="1"/>
  <c r="I172" i="23" s="1"/>
  <c r="C172" i="23"/>
  <c r="G171" i="23"/>
  <c r="H171" i="23" s="1"/>
  <c r="I171" i="23" s="1"/>
  <c r="C171" i="23"/>
  <c r="G170" i="23"/>
  <c r="H170" i="23" s="1"/>
  <c r="I170" i="23" s="1"/>
  <c r="C170" i="23"/>
  <c r="G169" i="23"/>
  <c r="H169" i="23" s="1"/>
  <c r="I169" i="23" s="1"/>
  <c r="C169" i="23"/>
  <c r="G168" i="23"/>
  <c r="H168" i="23" s="1"/>
  <c r="I168" i="23" s="1"/>
  <c r="C168" i="23"/>
  <c r="G167" i="23"/>
  <c r="H167" i="23" s="1"/>
  <c r="I167" i="23" s="1"/>
  <c r="C167" i="23"/>
  <c r="G166" i="23"/>
  <c r="H166" i="23" s="1"/>
  <c r="I166" i="23" s="1"/>
  <c r="C166" i="23"/>
  <c r="G165" i="23"/>
  <c r="H165" i="23" s="1"/>
  <c r="I165" i="23" s="1"/>
  <c r="C165" i="23"/>
  <c r="G164" i="23"/>
  <c r="H164" i="23" s="1"/>
  <c r="I164" i="23" s="1"/>
  <c r="C164" i="23"/>
  <c r="G163" i="23"/>
  <c r="H163" i="23" s="1"/>
  <c r="I163" i="23" s="1"/>
  <c r="C163" i="23"/>
  <c r="G162" i="23"/>
  <c r="H162" i="23" s="1"/>
  <c r="I162" i="23" s="1"/>
  <c r="C162" i="23"/>
  <c r="G161" i="23"/>
  <c r="H161" i="23" s="1"/>
  <c r="I161" i="23" s="1"/>
  <c r="C161" i="23"/>
  <c r="G160" i="23"/>
  <c r="H160" i="23" s="1"/>
  <c r="I160" i="23" s="1"/>
  <c r="C160" i="23"/>
  <c r="G159" i="23"/>
  <c r="H159" i="23" s="1"/>
  <c r="I159" i="23" s="1"/>
  <c r="C159" i="23"/>
  <c r="G158" i="23"/>
  <c r="H158" i="23" s="1"/>
  <c r="I158" i="23" s="1"/>
  <c r="C158" i="23"/>
  <c r="G157" i="23"/>
  <c r="H157" i="23" s="1"/>
  <c r="I157" i="23" s="1"/>
  <c r="C157" i="23"/>
  <c r="G156" i="23"/>
  <c r="H156" i="23" s="1"/>
  <c r="I156" i="23" s="1"/>
  <c r="C156" i="23"/>
  <c r="G155" i="23"/>
  <c r="H155" i="23" s="1"/>
  <c r="I155" i="23" s="1"/>
  <c r="C155" i="23"/>
  <c r="G154" i="23"/>
  <c r="H154" i="23" s="1"/>
  <c r="I154" i="23" s="1"/>
  <c r="C154" i="23"/>
  <c r="G153" i="23"/>
  <c r="H153" i="23" s="1"/>
  <c r="I153" i="23" s="1"/>
  <c r="C153" i="23"/>
  <c r="G152" i="23"/>
  <c r="H152" i="23" s="1"/>
  <c r="I152" i="23" s="1"/>
  <c r="C152" i="23"/>
  <c r="G151" i="23"/>
  <c r="H151" i="23" s="1"/>
  <c r="I151" i="23" s="1"/>
  <c r="C151" i="23"/>
  <c r="G150" i="23"/>
  <c r="H150" i="23" s="1"/>
  <c r="I150" i="23" s="1"/>
  <c r="C150" i="23"/>
  <c r="G149" i="23"/>
  <c r="H149" i="23" s="1"/>
  <c r="I149" i="23" s="1"/>
  <c r="C149" i="23"/>
  <c r="G148" i="23"/>
  <c r="H148" i="23" s="1"/>
  <c r="I148" i="23" s="1"/>
  <c r="C148" i="23"/>
  <c r="G147" i="23"/>
  <c r="H147" i="23" s="1"/>
  <c r="I147" i="23" s="1"/>
  <c r="C147" i="23"/>
  <c r="G146" i="23"/>
  <c r="H146" i="23" s="1"/>
  <c r="I146" i="23" s="1"/>
  <c r="C146" i="23"/>
  <c r="G145" i="23"/>
  <c r="H145" i="23" s="1"/>
  <c r="I145" i="23" s="1"/>
  <c r="C145" i="23"/>
  <c r="G144" i="23"/>
  <c r="H144" i="23" s="1"/>
  <c r="I144" i="23" s="1"/>
  <c r="C144" i="23"/>
  <c r="G143" i="23"/>
  <c r="H143" i="23" s="1"/>
  <c r="I143" i="23" s="1"/>
  <c r="C143" i="23"/>
  <c r="G142" i="23"/>
  <c r="H142" i="23" s="1"/>
  <c r="I142" i="23" s="1"/>
  <c r="C142" i="23"/>
  <c r="G141" i="23"/>
  <c r="H141" i="23" s="1"/>
  <c r="I141" i="23" s="1"/>
  <c r="C141" i="23"/>
  <c r="G140" i="23"/>
  <c r="H140" i="23" s="1"/>
  <c r="I140" i="23" s="1"/>
  <c r="C140" i="23"/>
  <c r="G139" i="23"/>
  <c r="H139" i="23" s="1"/>
  <c r="I139" i="23" s="1"/>
  <c r="C139" i="23"/>
  <c r="G138" i="23"/>
  <c r="H138" i="23" s="1"/>
  <c r="I138" i="23" s="1"/>
  <c r="C138" i="23"/>
  <c r="G137" i="23"/>
  <c r="H137" i="23" s="1"/>
  <c r="I137" i="23" s="1"/>
  <c r="C137" i="23"/>
  <c r="G136" i="23"/>
  <c r="H136" i="23" s="1"/>
  <c r="I136" i="23" s="1"/>
  <c r="C136" i="23"/>
  <c r="G135" i="23"/>
  <c r="H135" i="23" s="1"/>
  <c r="I135" i="23" s="1"/>
  <c r="C135" i="23"/>
  <c r="G134" i="23"/>
  <c r="H134" i="23" s="1"/>
  <c r="I134" i="23" s="1"/>
  <c r="C134" i="23"/>
  <c r="G133" i="23"/>
  <c r="H133" i="23" s="1"/>
  <c r="I133" i="23" s="1"/>
  <c r="C133" i="23"/>
  <c r="G132" i="23"/>
  <c r="H132" i="23" s="1"/>
  <c r="I132" i="23" s="1"/>
  <c r="C132" i="23"/>
  <c r="G131" i="23"/>
  <c r="H131" i="23" s="1"/>
  <c r="I131" i="23" s="1"/>
  <c r="C131" i="23"/>
  <c r="G130" i="23"/>
  <c r="H130" i="23" s="1"/>
  <c r="I130" i="23" s="1"/>
  <c r="C130" i="23"/>
  <c r="G129" i="23"/>
  <c r="H129" i="23" s="1"/>
  <c r="I129" i="23" s="1"/>
  <c r="C129" i="23"/>
  <c r="G128" i="23"/>
  <c r="H128" i="23" s="1"/>
  <c r="I128" i="23" s="1"/>
  <c r="C128" i="23"/>
  <c r="G127" i="23"/>
  <c r="H127" i="23" s="1"/>
  <c r="I127" i="23" s="1"/>
  <c r="C127" i="23"/>
  <c r="G126" i="23"/>
  <c r="H126" i="23" s="1"/>
  <c r="I126" i="23" s="1"/>
  <c r="C126" i="23"/>
  <c r="G125" i="23"/>
  <c r="H125" i="23" s="1"/>
  <c r="I125" i="23" s="1"/>
  <c r="C125" i="23"/>
  <c r="G124" i="23"/>
  <c r="H124" i="23" s="1"/>
  <c r="I124" i="23" s="1"/>
  <c r="C124" i="23"/>
  <c r="G123" i="23"/>
  <c r="H123" i="23" s="1"/>
  <c r="C123" i="23"/>
  <c r="E122" i="23"/>
  <c r="B122" i="23"/>
  <c r="G121" i="23"/>
  <c r="H121" i="23" s="1"/>
  <c r="I121" i="23" s="1"/>
  <c r="C121" i="23"/>
  <c r="G120" i="23"/>
  <c r="H120" i="23" s="1"/>
  <c r="I120" i="23" s="1"/>
  <c r="C120" i="23"/>
  <c r="G119" i="23"/>
  <c r="H119" i="23" s="1"/>
  <c r="I119" i="23" s="1"/>
  <c r="C119" i="23"/>
  <c r="G118" i="23"/>
  <c r="H118" i="23" s="1"/>
  <c r="I118" i="23" s="1"/>
  <c r="C118" i="23"/>
  <c r="G117" i="23"/>
  <c r="H117" i="23" s="1"/>
  <c r="I117" i="23" s="1"/>
  <c r="C117" i="23"/>
  <c r="G116" i="23"/>
  <c r="H116" i="23" s="1"/>
  <c r="I116" i="23" s="1"/>
  <c r="C116" i="23"/>
  <c r="G115" i="23"/>
  <c r="H115" i="23" s="1"/>
  <c r="I115" i="23" s="1"/>
  <c r="C115" i="23"/>
  <c r="G114" i="23"/>
  <c r="H114" i="23" s="1"/>
  <c r="I114" i="23" s="1"/>
  <c r="C114" i="23"/>
  <c r="G113" i="23"/>
  <c r="H113" i="23" s="1"/>
  <c r="I113" i="23" s="1"/>
  <c r="C113" i="23"/>
  <c r="G112" i="23"/>
  <c r="H112" i="23" s="1"/>
  <c r="I112" i="23" s="1"/>
  <c r="C112" i="23"/>
  <c r="G111" i="23"/>
  <c r="H111" i="23" s="1"/>
  <c r="I111" i="23" s="1"/>
  <c r="C111" i="23"/>
  <c r="G110" i="23"/>
  <c r="H110" i="23" s="1"/>
  <c r="I110" i="23" s="1"/>
  <c r="C110" i="23"/>
  <c r="G109" i="23"/>
  <c r="H109" i="23" s="1"/>
  <c r="I109" i="23" s="1"/>
  <c r="C109" i="23"/>
  <c r="G108" i="23"/>
  <c r="H108" i="23" s="1"/>
  <c r="I108" i="23" s="1"/>
  <c r="C108" i="23"/>
  <c r="G107" i="23"/>
  <c r="H107" i="23" s="1"/>
  <c r="I107" i="23" s="1"/>
  <c r="C107" i="23"/>
  <c r="G106" i="23"/>
  <c r="H106" i="23" s="1"/>
  <c r="I106" i="23" s="1"/>
  <c r="C106" i="23"/>
  <c r="G105" i="23"/>
  <c r="H105" i="23" s="1"/>
  <c r="I105" i="23" s="1"/>
  <c r="C105" i="23"/>
  <c r="G104" i="23"/>
  <c r="H104" i="23" s="1"/>
  <c r="I104" i="23" s="1"/>
  <c r="C104" i="23"/>
  <c r="G103" i="23"/>
  <c r="H103" i="23" s="1"/>
  <c r="I103" i="23" s="1"/>
  <c r="C103" i="23"/>
  <c r="G102" i="23"/>
  <c r="H102" i="23" s="1"/>
  <c r="I102" i="23" s="1"/>
  <c r="C102" i="23"/>
  <c r="G101" i="23"/>
  <c r="H101" i="23" s="1"/>
  <c r="I101" i="23" s="1"/>
  <c r="C101" i="23"/>
  <c r="G100" i="23"/>
  <c r="H100" i="23" s="1"/>
  <c r="I100" i="23" s="1"/>
  <c r="C100" i="23"/>
  <c r="G99" i="23"/>
  <c r="H99" i="23" s="1"/>
  <c r="I99" i="23" s="1"/>
  <c r="C99" i="23"/>
  <c r="G98" i="23"/>
  <c r="H98" i="23" s="1"/>
  <c r="I98" i="23" s="1"/>
  <c r="C98" i="23"/>
  <c r="G97" i="23"/>
  <c r="H97" i="23" s="1"/>
  <c r="I97" i="23" s="1"/>
  <c r="C97" i="23"/>
  <c r="G96" i="23"/>
  <c r="H96" i="23" s="1"/>
  <c r="I96" i="23" s="1"/>
  <c r="C96" i="23"/>
  <c r="G95" i="23"/>
  <c r="H95" i="23" s="1"/>
  <c r="I95" i="23" s="1"/>
  <c r="C95" i="23"/>
  <c r="G94" i="23"/>
  <c r="H94" i="23" s="1"/>
  <c r="I94" i="23" s="1"/>
  <c r="C94" i="23"/>
  <c r="G93" i="23"/>
  <c r="H93" i="23" s="1"/>
  <c r="I93" i="23" s="1"/>
  <c r="C93" i="23"/>
  <c r="G92" i="23"/>
  <c r="H92" i="23" s="1"/>
  <c r="I92" i="23" s="1"/>
  <c r="C92" i="23"/>
  <c r="G91" i="23"/>
  <c r="H91" i="23" s="1"/>
  <c r="I91" i="23" s="1"/>
  <c r="C91" i="23"/>
  <c r="G90" i="23"/>
  <c r="H90" i="23" s="1"/>
  <c r="I90" i="23" s="1"/>
  <c r="C90" i="23"/>
  <c r="G89" i="23"/>
  <c r="H89" i="23" s="1"/>
  <c r="I89" i="23" s="1"/>
  <c r="C89" i="23"/>
  <c r="G88" i="23"/>
  <c r="H88" i="23" s="1"/>
  <c r="I88" i="23" s="1"/>
  <c r="C88" i="23"/>
  <c r="G87" i="23"/>
  <c r="H87" i="23" s="1"/>
  <c r="I87" i="23" s="1"/>
  <c r="C87" i="23"/>
  <c r="G86" i="23"/>
  <c r="H86" i="23" s="1"/>
  <c r="I86" i="23" s="1"/>
  <c r="C86" i="23"/>
  <c r="G85" i="23"/>
  <c r="H85" i="23" s="1"/>
  <c r="I85" i="23" s="1"/>
  <c r="C85" i="23"/>
  <c r="G84" i="23"/>
  <c r="H84" i="23" s="1"/>
  <c r="I84" i="23" s="1"/>
  <c r="C84" i="23"/>
  <c r="G83" i="23"/>
  <c r="H83" i="23" s="1"/>
  <c r="I83" i="23" s="1"/>
  <c r="C83" i="23"/>
  <c r="G82" i="23"/>
  <c r="H82" i="23" s="1"/>
  <c r="I82" i="23" s="1"/>
  <c r="C82" i="23"/>
  <c r="G81" i="23"/>
  <c r="H81" i="23" s="1"/>
  <c r="I81" i="23" s="1"/>
  <c r="C81" i="23"/>
  <c r="G80" i="23"/>
  <c r="H80" i="23" s="1"/>
  <c r="I80" i="23" s="1"/>
  <c r="C80" i="23"/>
  <c r="G79" i="23"/>
  <c r="H79" i="23" s="1"/>
  <c r="I79" i="23" s="1"/>
  <c r="C79" i="23"/>
  <c r="G78" i="23"/>
  <c r="H78" i="23" s="1"/>
  <c r="I78" i="23" s="1"/>
  <c r="C78" i="23"/>
  <c r="G77" i="23"/>
  <c r="H77" i="23" s="1"/>
  <c r="I77" i="23" s="1"/>
  <c r="C77" i="23"/>
  <c r="G76" i="23"/>
  <c r="H76" i="23" s="1"/>
  <c r="I76" i="23" s="1"/>
  <c r="C76" i="23"/>
  <c r="G75" i="23"/>
  <c r="H75" i="23" s="1"/>
  <c r="I75" i="23" s="1"/>
  <c r="C75" i="23"/>
  <c r="G74" i="23"/>
  <c r="H74" i="23" s="1"/>
  <c r="I74" i="23" s="1"/>
  <c r="C74" i="23"/>
  <c r="G73" i="23"/>
  <c r="H73" i="23" s="1"/>
  <c r="I73" i="23" s="1"/>
  <c r="C73" i="23"/>
  <c r="G72" i="23"/>
  <c r="H72" i="23" s="1"/>
  <c r="I72" i="23" s="1"/>
  <c r="C72" i="23"/>
  <c r="G71" i="23"/>
  <c r="H71" i="23" s="1"/>
  <c r="I71" i="23" s="1"/>
  <c r="C71" i="23"/>
  <c r="G70" i="23"/>
  <c r="H70" i="23" s="1"/>
  <c r="I70" i="23" s="1"/>
  <c r="C70" i="23"/>
  <c r="G69" i="23"/>
  <c r="H69" i="23" s="1"/>
  <c r="I69" i="23" s="1"/>
  <c r="C69" i="23"/>
  <c r="G68" i="23"/>
  <c r="H68" i="23" s="1"/>
  <c r="I68" i="23" s="1"/>
  <c r="C68" i="23"/>
  <c r="G67" i="23"/>
  <c r="H67" i="23" s="1"/>
  <c r="I67" i="23" s="1"/>
  <c r="C67" i="23"/>
  <c r="G66" i="23"/>
  <c r="H66" i="23" s="1"/>
  <c r="I66" i="23" s="1"/>
  <c r="C66" i="23"/>
  <c r="G65" i="23"/>
  <c r="H65" i="23" s="1"/>
  <c r="I65" i="23" s="1"/>
  <c r="C65" i="23"/>
  <c r="G64" i="23"/>
  <c r="H64" i="23" s="1"/>
  <c r="I64" i="23" s="1"/>
  <c r="C64" i="23"/>
  <c r="G63" i="23"/>
  <c r="H63" i="23" s="1"/>
  <c r="I63" i="23" s="1"/>
  <c r="C63" i="23"/>
  <c r="G62" i="23"/>
  <c r="H62" i="23" s="1"/>
  <c r="I62" i="23" s="1"/>
  <c r="C62" i="23"/>
  <c r="G61" i="23"/>
  <c r="H61" i="23" s="1"/>
  <c r="I61" i="23" s="1"/>
  <c r="C61" i="23"/>
  <c r="G60" i="23"/>
  <c r="H60" i="23" s="1"/>
  <c r="I60" i="23" s="1"/>
  <c r="C60" i="23"/>
  <c r="G59" i="23"/>
  <c r="H59" i="23" s="1"/>
  <c r="I59" i="23" s="1"/>
  <c r="C59" i="23"/>
  <c r="G58" i="23"/>
  <c r="H58" i="23" s="1"/>
  <c r="I58" i="23" s="1"/>
  <c r="C58" i="23"/>
  <c r="G57" i="23"/>
  <c r="H57" i="23" s="1"/>
  <c r="I57" i="23" s="1"/>
  <c r="C57" i="23"/>
  <c r="G56" i="23"/>
  <c r="H56" i="23" s="1"/>
  <c r="I56" i="23" s="1"/>
  <c r="C56" i="23"/>
  <c r="G55" i="23"/>
  <c r="H55" i="23" s="1"/>
  <c r="I55" i="23" s="1"/>
  <c r="C55" i="23"/>
  <c r="G54" i="23"/>
  <c r="H54" i="23" s="1"/>
  <c r="I54" i="23" s="1"/>
  <c r="C54" i="23"/>
  <c r="G53" i="23"/>
  <c r="H53" i="23" s="1"/>
  <c r="I53" i="23" s="1"/>
  <c r="C53" i="23"/>
  <c r="G52" i="23"/>
  <c r="H52" i="23" s="1"/>
  <c r="I52" i="23" s="1"/>
  <c r="C52" i="23"/>
  <c r="G51" i="23"/>
  <c r="H51" i="23" s="1"/>
  <c r="I51" i="23" s="1"/>
  <c r="C51" i="23"/>
  <c r="G50" i="23"/>
  <c r="H50" i="23" s="1"/>
  <c r="I50" i="23" s="1"/>
  <c r="C50" i="23"/>
  <c r="G49" i="23"/>
  <c r="H49" i="23" s="1"/>
  <c r="I49" i="23" s="1"/>
  <c r="C49" i="23"/>
  <c r="G48" i="23"/>
  <c r="H48" i="23" s="1"/>
  <c r="I48" i="23" s="1"/>
  <c r="C48" i="23"/>
  <c r="G47" i="23"/>
  <c r="H47" i="23" s="1"/>
  <c r="I47" i="23" s="1"/>
  <c r="C47" i="23"/>
  <c r="G46" i="23"/>
  <c r="H46" i="23" s="1"/>
  <c r="I46" i="23" s="1"/>
  <c r="C46" i="23"/>
  <c r="H45" i="23"/>
  <c r="I45" i="23" s="1"/>
  <c r="C45" i="23"/>
  <c r="G44" i="23"/>
  <c r="H44" i="23" s="1"/>
  <c r="I44" i="23" s="1"/>
  <c r="C44" i="23"/>
  <c r="G43" i="23"/>
  <c r="H43" i="23" s="1"/>
  <c r="I43" i="23" s="1"/>
  <c r="C43" i="23"/>
  <c r="G42" i="23"/>
  <c r="H42" i="23" s="1"/>
  <c r="I42" i="23" s="1"/>
  <c r="C42" i="23"/>
  <c r="G41" i="23"/>
  <c r="H41" i="23" s="1"/>
  <c r="I41" i="23" s="1"/>
  <c r="C41" i="23"/>
  <c r="G40" i="23"/>
  <c r="H40" i="23" s="1"/>
  <c r="C40" i="23"/>
  <c r="E39" i="23"/>
  <c r="B39" i="23"/>
  <c r="G38" i="23"/>
  <c r="H38" i="23" s="1"/>
  <c r="I38" i="23" s="1"/>
  <c r="C38" i="23"/>
  <c r="G37" i="23"/>
  <c r="H37" i="23" s="1"/>
  <c r="I37" i="23" s="1"/>
  <c r="C37" i="23"/>
  <c r="G36" i="23"/>
  <c r="H36" i="23" s="1"/>
  <c r="I36" i="23" s="1"/>
  <c r="C36" i="23"/>
  <c r="G35" i="23"/>
  <c r="H35" i="23" s="1"/>
  <c r="I35" i="23" s="1"/>
  <c r="C35" i="23"/>
  <c r="G34" i="23"/>
  <c r="H34" i="23" s="1"/>
  <c r="I34" i="23" s="1"/>
  <c r="C34" i="23"/>
  <c r="G33" i="23"/>
  <c r="H33" i="23" s="1"/>
  <c r="I33" i="23" s="1"/>
  <c r="C33" i="23"/>
  <c r="G32" i="23"/>
  <c r="H32" i="23" s="1"/>
  <c r="I32" i="23" s="1"/>
  <c r="C32" i="23"/>
  <c r="G31" i="23"/>
  <c r="H31" i="23" s="1"/>
  <c r="I31" i="23" s="1"/>
  <c r="C31" i="23"/>
  <c r="G30" i="23"/>
  <c r="H30" i="23" s="1"/>
  <c r="I30" i="23" s="1"/>
  <c r="C30" i="23"/>
  <c r="H29" i="23"/>
  <c r="I29" i="23" s="1"/>
  <c r="C29" i="23"/>
  <c r="G28" i="23"/>
  <c r="H28" i="23" s="1"/>
  <c r="I28" i="23" s="1"/>
  <c r="C28" i="23"/>
  <c r="G27" i="23"/>
  <c r="H27" i="23" s="1"/>
  <c r="I27" i="23" s="1"/>
  <c r="C27" i="23"/>
  <c r="G26" i="23"/>
  <c r="H26" i="23" s="1"/>
  <c r="I26" i="23" s="1"/>
  <c r="C26" i="23"/>
  <c r="G25" i="23"/>
  <c r="H25" i="23" s="1"/>
  <c r="I25" i="23" s="1"/>
  <c r="C25" i="23"/>
  <c r="G24" i="23"/>
  <c r="H24" i="23" s="1"/>
  <c r="I24" i="23" s="1"/>
  <c r="C24" i="23"/>
  <c r="G23" i="23"/>
  <c r="H23" i="23" s="1"/>
  <c r="I23" i="23" s="1"/>
  <c r="C23" i="23"/>
  <c r="G22" i="23"/>
  <c r="H22" i="23" s="1"/>
  <c r="I22" i="23" s="1"/>
  <c r="C22" i="23"/>
  <c r="G21" i="23"/>
  <c r="H21" i="23" s="1"/>
  <c r="I21" i="23" s="1"/>
  <c r="C21" i="23"/>
  <c r="G20" i="23"/>
  <c r="H20" i="23" s="1"/>
  <c r="I20" i="23" s="1"/>
  <c r="C20" i="23"/>
  <c r="G19" i="23"/>
  <c r="H19" i="23" s="1"/>
  <c r="I19" i="23" s="1"/>
  <c r="C19" i="23"/>
  <c r="G18" i="23"/>
  <c r="H18" i="23" s="1"/>
  <c r="I18" i="23" s="1"/>
  <c r="C18" i="23"/>
  <c r="G17" i="23"/>
  <c r="H17" i="23" s="1"/>
  <c r="I17" i="23" s="1"/>
  <c r="C17" i="23"/>
  <c r="G16" i="23"/>
  <c r="H16" i="23" s="1"/>
  <c r="I16" i="23" s="1"/>
  <c r="C16" i="23"/>
  <c r="G15" i="23"/>
  <c r="H15" i="23" s="1"/>
  <c r="I15" i="23" s="1"/>
  <c r="C15" i="23"/>
  <c r="G14" i="23"/>
  <c r="H14" i="23" s="1"/>
  <c r="I14" i="23" s="1"/>
  <c r="C14" i="23"/>
  <c r="G13" i="23"/>
  <c r="H13" i="23" s="1"/>
  <c r="C13" i="23"/>
  <c r="E12" i="23"/>
  <c r="E11" i="23" s="1"/>
  <c r="B12" i="23"/>
  <c r="C252" i="22"/>
  <c r="B251" i="22"/>
  <c r="C250" i="22"/>
  <c r="C249" i="22"/>
  <c r="C248" i="22"/>
  <c r="C247" i="22"/>
  <c r="B246" i="22"/>
  <c r="C244" i="22"/>
  <c r="C243" i="22"/>
  <c r="B242" i="22"/>
  <c r="C241" i="22"/>
  <c r="C240" i="22"/>
  <c r="C239" i="22"/>
  <c r="B238" i="22"/>
  <c r="C236" i="22"/>
  <c r="C235" i="22"/>
  <c r="C234" i="22"/>
  <c r="B233" i="22"/>
  <c r="B232" i="22" s="1"/>
  <c r="C231" i="22"/>
  <c r="C230" i="22"/>
  <c r="C229" i="22"/>
  <c r="C228" i="22"/>
  <c r="C227" i="22"/>
  <c r="C226" i="22"/>
  <c r="B225" i="22"/>
  <c r="C224" i="22"/>
  <c r="B223" i="22"/>
  <c r="C221" i="22"/>
  <c r="B220" i="22"/>
  <c r="C219" i="22"/>
  <c r="C218" i="22"/>
  <c r="B217" i="22"/>
  <c r="C216" i="22"/>
  <c r="C215" i="22"/>
  <c r="B214" i="22"/>
  <c r="C213" i="22"/>
  <c r="B212" i="22"/>
  <c r="B209" i="22"/>
  <c r="C208" i="22"/>
  <c r="C207" i="22"/>
  <c r="C206" i="22"/>
  <c r="C205" i="22"/>
  <c r="B204" i="22"/>
  <c r="C203" i="22"/>
  <c r="C202" i="22"/>
  <c r="B200" i="22"/>
  <c r="C198" i="22"/>
  <c r="C197" i="22"/>
  <c r="B196" i="22"/>
  <c r="C194" i="22"/>
  <c r="C193" i="22"/>
  <c r="C192" i="22"/>
  <c r="C191" i="22"/>
  <c r="C190" i="22"/>
  <c r="C189" i="22"/>
  <c r="B188" i="22"/>
  <c r="C187" i="22"/>
  <c r="C186" i="22"/>
  <c r="B185" i="22"/>
  <c r="B184" i="22" s="1"/>
  <c r="C183" i="22"/>
  <c r="C182" i="22"/>
  <c r="B181" i="22"/>
  <c r="C180" i="22"/>
  <c r="B179" i="22"/>
  <c r="C178" i="22"/>
  <c r="C177" i="22"/>
  <c r="C176" i="22"/>
  <c r="C175" i="22"/>
  <c r="C174" i="22"/>
  <c r="B173" i="22"/>
  <c r="C172" i="22"/>
  <c r="C171" i="22"/>
  <c r="C170" i="22"/>
  <c r="C169" i="22"/>
  <c r="C168" i="22"/>
  <c r="C167" i="22"/>
  <c r="B166" i="22"/>
  <c r="C164" i="22"/>
  <c r="B163" i="22"/>
  <c r="C162" i="22"/>
  <c r="C161" i="22"/>
  <c r="B160" i="22"/>
  <c r="C159" i="22"/>
  <c r="C158" i="22"/>
  <c r="C157" i="22"/>
  <c r="C156" i="22"/>
  <c r="C155" i="22"/>
  <c r="C154" i="22"/>
  <c r="C153" i="22"/>
  <c r="B152" i="22"/>
  <c r="B151" i="22" s="1"/>
  <c r="C150" i="22"/>
  <c r="B148" i="22"/>
  <c r="C147" i="22"/>
  <c r="C146" i="22"/>
  <c r="C145" i="22"/>
  <c r="B144" i="22"/>
  <c r="C143" i="22"/>
  <c r="C142" i="22"/>
  <c r="C141" i="22"/>
  <c r="C140" i="22"/>
  <c r="C139" i="22"/>
  <c r="C138" i="22"/>
  <c r="B137" i="22"/>
  <c r="C136" i="22"/>
  <c r="C135" i="22"/>
  <c r="C134" i="22"/>
  <c r="C133" i="22"/>
  <c r="C132" i="22"/>
  <c r="B131" i="22"/>
  <c r="C129" i="22"/>
  <c r="C128" i="22"/>
  <c r="B126" i="22"/>
  <c r="C125" i="22"/>
  <c r="B124" i="22"/>
  <c r="C123" i="22"/>
  <c r="C122" i="22"/>
  <c r="C121" i="22"/>
  <c r="C120" i="22"/>
  <c r="C119" i="22"/>
  <c r="B117" i="22"/>
  <c r="C115" i="22"/>
  <c r="C114" i="22"/>
  <c r="C113" i="22"/>
  <c r="C112" i="22"/>
  <c r="C111" i="22"/>
  <c r="C110" i="22"/>
  <c r="C109" i="22"/>
  <c r="C108" i="22"/>
  <c r="C107" i="22"/>
  <c r="B105" i="22"/>
  <c r="B104" i="22" s="1"/>
  <c r="C103" i="22"/>
  <c r="B102" i="22"/>
  <c r="C101" i="22"/>
  <c r="B100" i="22"/>
  <c r="C99" i="22"/>
  <c r="C98" i="22"/>
  <c r="C97" i="22"/>
  <c r="C96" i="22"/>
  <c r="C95" i="22"/>
  <c r="B93" i="22"/>
  <c r="C92" i="22"/>
  <c r="C91" i="22"/>
  <c r="C90" i="22"/>
  <c r="C89" i="22"/>
  <c r="B88" i="22"/>
  <c r="C86" i="22"/>
  <c r="C85" i="22"/>
  <c r="B84" i="22"/>
  <c r="C83" i="22"/>
  <c r="C82" i="22"/>
  <c r="B81" i="22"/>
  <c r="C80" i="22"/>
  <c r="C79" i="22"/>
  <c r="C78" i="22"/>
  <c r="C77" i="22"/>
  <c r="B76" i="22"/>
  <c r="C75" i="22"/>
  <c r="C74" i="22"/>
  <c r="B73" i="22"/>
  <c r="B70" i="22"/>
  <c r="C69" i="22"/>
  <c r="C68" i="22"/>
  <c r="C67" i="22"/>
  <c r="C66" i="22"/>
  <c r="C65" i="22"/>
  <c r="B64" i="22"/>
  <c r="C63" i="22"/>
  <c r="C62" i="22"/>
  <c r="C61" i="22"/>
  <c r="C60" i="22"/>
  <c r="C59" i="22"/>
  <c r="C58" i="22"/>
  <c r="B57" i="22"/>
  <c r="C56" i="22"/>
  <c r="C55" i="22"/>
  <c r="B54" i="22"/>
  <c r="C52" i="22"/>
  <c r="B51" i="22"/>
  <c r="C50" i="22"/>
  <c r="C49" i="22"/>
  <c r="B48" i="22"/>
  <c r="C47" i="22"/>
  <c r="C46" i="22"/>
  <c r="C45" i="22"/>
  <c r="C44" i="22"/>
  <c r="C43" i="22"/>
  <c r="C42" i="22"/>
  <c r="C41" i="22"/>
  <c r="C40" i="22"/>
  <c r="C39" i="22"/>
  <c r="C38" i="22"/>
  <c r="B36" i="22"/>
  <c r="C35" i="22"/>
  <c r="C34" i="22"/>
  <c r="C33" i="22"/>
  <c r="C32" i="22"/>
  <c r="C31" i="22"/>
  <c r="C30" i="22"/>
  <c r="B29" i="22"/>
  <c r="C27" i="22"/>
  <c r="C26" i="22"/>
  <c r="C25" i="22"/>
  <c r="C24" i="22"/>
  <c r="C23" i="22"/>
  <c r="B22" i="22"/>
  <c r="C21" i="22"/>
  <c r="B20" i="22"/>
  <c r="C19" i="22"/>
  <c r="C18" i="22"/>
  <c r="C17" i="22"/>
  <c r="C16" i="22"/>
  <c r="C15" i="22"/>
  <c r="C14" i="22"/>
  <c r="C13" i="22"/>
  <c r="B12" i="22"/>
  <c r="H22" i="21"/>
  <c r="H21" i="21" s="1"/>
  <c r="C22" i="21"/>
  <c r="E21" i="21"/>
  <c r="B21" i="21"/>
  <c r="H20" i="21"/>
  <c r="I20" i="21" s="1"/>
  <c r="C20" i="21"/>
  <c r="H19" i="21"/>
  <c r="C19" i="21"/>
  <c r="E18" i="21"/>
  <c r="B18" i="21"/>
  <c r="H17" i="21"/>
  <c r="I17" i="21" s="1"/>
  <c r="C17" i="21"/>
  <c r="H16" i="21"/>
  <c r="I16" i="21" s="1"/>
  <c r="C16" i="21"/>
  <c r="H15" i="21"/>
  <c r="I15" i="21" s="1"/>
  <c r="C15" i="21"/>
  <c r="H14" i="21"/>
  <c r="C14" i="21"/>
  <c r="E13" i="21"/>
  <c r="B13" i="21"/>
  <c r="H12" i="21"/>
  <c r="I12" i="21" s="1"/>
  <c r="G175" i="20"/>
  <c r="H175" i="20" s="1"/>
  <c r="I175" i="20" s="1"/>
  <c r="C175" i="20"/>
  <c r="G174" i="20"/>
  <c r="H174" i="20" s="1"/>
  <c r="I174" i="20" s="1"/>
  <c r="C174" i="20"/>
  <c r="G173" i="20"/>
  <c r="H173" i="20" s="1"/>
  <c r="I173" i="20" s="1"/>
  <c r="C173" i="20"/>
  <c r="G172" i="20"/>
  <c r="H172" i="20" s="1"/>
  <c r="I172" i="20" s="1"/>
  <c r="C172" i="20"/>
  <c r="G171" i="20"/>
  <c r="H171" i="20" s="1"/>
  <c r="I171" i="20" s="1"/>
  <c r="C171" i="20"/>
  <c r="G170" i="20"/>
  <c r="H170" i="20" s="1"/>
  <c r="I170" i="20" s="1"/>
  <c r="C170" i="20"/>
  <c r="G169" i="20"/>
  <c r="H169" i="20" s="1"/>
  <c r="I169" i="20" s="1"/>
  <c r="C169" i="20"/>
  <c r="G168" i="20"/>
  <c r="H168" i="20" s="1"/>
  <c r="C168" i="20"/>
  <c r="E167" i="20"/>
  <c r="B167" i="20"/>
  <c r="H166" i="20"/>
  <c r="I166" i="20" s="1"/>
  <c r="G166" i="20"/>
  <c r="C166" i="20"/>
  <c r="G165" i="20"/>
  <c r="H165" i="20" s="1"/>
  <c r="I165" i="20" s="1"/>
  <c r="C165" i="20"/>
  <c r="G164" i="20"/>
  <c r="H164" i="20" s="1"/>
  <c r="I164" i="20" s="1"/>
  <c r="C164" i="20"/>
  <c r="G163" i="20"/>
  <c r="H163" i="20" s="1"/>
  <c r="I163" i="20" s="1"/>
  <c r="C163" i="20"/>
  <c r="G162" i="20"/>
  <c r="H162" i="20" s="1"/>
  <c r="I162" i="20" s="1"/>
  <c r="C162" i="20"/>
  <c r="G161" i="20"/>
  <c r="H161" i="20" s="1"/>
  <c r="I161" i="20" s="1"/>
  <c r="C161" i="20"/>
  <c r="G160" i="20"/>
  <c r="H160" i="20" s="1"/>
  <c r="I160" i="20" s="1"/>
  <c r="C160" i="20"/>
  <c r="G159" i="20"/>
  <c r="H159" i="20" s="1"/>
  <c r="I159" i="20" s="1"/>
  <c r="C159" i="20"/>
  <c r="G158" i="20"/>
  <c r="H158" i="20" s="1"/>
  <c r="I158" i="20" s="1"/>
  <c r="C158" i="20"/>
  <c r="G157" i="20"/>
  <c r="H157" i="20" s="1"/>
  <c r="I157" i="20" s="1"/>
  <c r="C157" i="20"/>
  <c r="G156" i="20"/>
  <c r="H156" i="20" s="1"/>
  <c r="I156" i="20" s="1"/>
  <c r="C156" i="20"/>
  <c r="G155" i="20"/>
  <c r="H155" i="20" s="1"/>
  <c r="I155" i="20" s="1"/>
  <c r="C155" i="20"/>
  <c r="G154" i="20"/>
  <c r="H154" i="20" s="1"/>
  <c r="I154" i="20" s="1"/>
  <c r="C154" i="20"/>
  <c r="G153" i="20"/>
  <c r="H153" i="20" s="1"/>
  <c r="I153" i="20" s="1"/>
  <c r="C153" i="20"/>
  <c r="G152" i="20"/>
  <c r="H152" i="20" s="1"/>
  <c r="I152" i="20" s="1"/>
  <c r="C152" i="20"/>
  <c r="G151" i="20"/>
  <c r="H151" i="20" s="1"/>
  <c r="I151" i="20" s="1"/>
  <c r="C151" i="20"/>
  <c r="G150" i="20"/>
  <c r="H150" i="20" s="1"/>
  <c r="I150" i="20" s="1"/>
  <c r="C150" i="20"/>
  <c r="G149" i="20"/>
  <c r="H149" i="20" s="1"/>
  <c r="I149" i="20" s="1"/>
  <c r="C149" i="20"/>
  <c r="G148" i="20"/>
  <c r="H148" i="20" s="1"/>
  <c r="I148" i="20" s="1"/>
  <c r="C148" i="20"/>
  <c r="G147" i="20"/>
  <c r="H147" i="20" s="1"/>
  <c r="I147" i="20" s="1"/>
  <c r="C147" i="20"/>
  <c r="G146" i="20"/>
  <c r="H146" i="20" s="1"/>
  <c r="I146" i="20" s="1"/>
  <c r="C146" i="20"/>
  <c r="G145" i="20"/>
  <c r="H145" i="20" s="1"/>
  <c r="I145" i="20" s="1"/>
  <c r="C145" i="20"/>
  <c r="G144" i="20"/>
  <c r="H144" i="20" s="1"/>
  <c r="I144" i="20" s="1"/>
  <c r="C144" i="20"/>
  <c r="G143" i="20"/>
  <c r="H143" i="20" s="1"/>
  <c r="I143" i="20" s="1"/>
  <c r="C143" i="20"/>
  <c r="H142" i="20"/>
  <c r="I142" i="20" s="1"/>
  <c r="G142" i="20"/>
  <c r="C142" i="20"/>
  <c r="G141" i="20"/>
  <c r="H141" i="20" s="1"/>
  <c r="I141" i="20" s="1"/>
  <c r="C141" i="20"/>
  <c r="G140" i="20"/>
  <c r="H140" i="20" s="1"/>
  <c r="I140" i="20" s="1"/>
  <c r="C140" i="20"/>
  <c r="G139" i="20"/>
  <c r="H139" i="20" s="1"/>
  <c r="I139" i="20" s="1"/>
  <c r="C139" i="20"/>
  <c r="G138" i="20"/>
  <c r="H138" i="20" s="1"/>
  <c r="I138" i="20" s="1"/>
  <c r="C138" i="20"/>
  <c r="G137" i="20"/>
  <c r="H137" i="20" s="1"/>
  <c r="I137" i="20" s="1"/>
  <c r="C137" i="20"/>
  <c r="G136" i="20"/>
  <c r="H136" i="20" s="1"/>
  <c r="I136" i="20" s="1"/>
  <c r="C136" i="20"/>
  <c r="G135" i="20"/>
  <c r="H135" i="20" s="1"/>
  <c r="I135" i="20" s="1"/>
  <c r="C135" i="20"/>
  <c r="G134" i="20"/>
  <c r="H134" i="20" s="1"/>
  <c r="I134" i="20" s="1"/>
  <c r="C134" i="20"/>
  <c r="G133" i="20"/>
  <c r="H133" i="20" s="1"/>
  <c r="I133" i="20" s="1"/>
  <c r="C133" i="20"/>
  <c r="G132" i="20"/>
  <c r="H132" i="20" s="1"/>
  <c r="I132" i="20" s="1"/>
  <c r="C132" i="20"/>
  <c r="G131" i="20"/>
  <c r="H131" i="20" s="1"/>
  <c r="I131" i="20" s="1"/>
  <c r="C131" i="20"/>
  <c r="G130" i="20"/>
  <c r="H130" i="20" s="1"/>
  <c r="I130" i="20" s="1"/>
  <c r="C130" i="20"/>
  <c r="G129" i="20"/>
  <c r="H129" i="20" s="1"/>
  <c r="I129" i="20" s="1"/>
  <c r="C129" i="20"/>
  <c r="G128" i="20"/>
  <c r="H128" i="20" s="1"/>
  <c r="I128" i="20" s="1"/>
  <c r="C128" i="20"/>
  <c r="G127" i="20"/>
  <c r="H127" i="20" s="1"/>
  <c r="I127" i="20" s="1"/>
  <c r="C127" i="20"/>
  <c r="H126" i="20"/>
  <c r="I126" i="20" s="1"/>
  <c r="G126" i="20"/>
  <c r="C126" i="20"/>
  <c r="G125" i="20"/>
  <c r="H125" i="20" s="1"/>
  <c r="I125" i="20" s="1"/>
  <c r="C125" i="20"/>
  <c r="G124" i="20"/>
  <c r="H124" i="20" s="1"/>
  <c r="I124" i="20" s="1"/>
  <c r="C124" i="20"/>
  <c r="G123" i="20"/>
  <c r="H123" i="20" s="1"/>
  <c r="I123" i="20" s="1"/>
  <c r="C123" i="20"/>
  <c r="G122" i="20"/>
  <c r="H122" i="20" s="1"/>
  <c r="I122" i="20" s="1"/>
  <c r="C122" i="20"/>
  <c r="G121" i="20"/>
  <c r="H121" i="20" s="1"/>
  <c r="I121" i="20" s="1"/>
  <c r="C121" i="20"/>
  <c r="G120" i="20"/>
  <c r="H120" i="20" s="1"/>
  <c r="I120" i="20" s="1"/>
  <c r="C120" i="20"/>
  <c r="G119" i="20"/>
  <c r="H119" i="20" s="1"/>
  <c r="I119" i="20" s="1"/>
  <c r="C119" i="20"/>
  <c r="G118" i="20"/>
  <c r="H118" i="20" s="1"/>
  <c r="I118" i="20" s="1"/>
  <c r="C118" i="20"/>
  <c r="G117" i="20"/>
  <c r="H117" i="20" s="1"/>
  <c r="I117" i="20" s="1"/>
  <c r="C117" i="20"/>
  <c r="G116" i="20"/>
  <c r="H116" i="20" s="1"/>
  <c r="C116" i="20"/>
  <c r="E115" i="20"/>
  <c r="B115" i="20"/>
  <c r="G114" i="20"/>
  <c r="H114" i="20" s="1"/>
  <c r="I114" i="20" s="1"/>
  <c r="C114" i="20"/>
  <c r="G113" i="20"/>
  <c r="H113" i="20" s="1"/>
  <c r="I113" i="20" s="1"/>
  <c r="C113" i="20"/>
  <c r="G112" i="20"/>
  <c r="H112" i="20" s="1"/>
  <c r="I112" i="20" s="1"/>
  <c r="C112" i="20"/>
  <c r="G111" i="20"/>
  <c r="H111" i="20" s="1"/>
  <c r="I111" i="20" s="1"/>
  <c r="C111" i="20"/>
  <c r="G110" i="20"/>
  <c r="H110" i="20" s="1"/>
  <c r="I110" i="20" s="1"/>
  <c r="C110" i="20"/>
  <c r="G109" i="20"/>
  <c r="H109" i="20" s="1"/>
  <c r="I109" i="20" s="1"/>
  <c r="C109" i="20"/>
  <c r="G108" i="20"/>
  <c r="H108" i="20" s="1"/>
  <c r="I108" i="20" s="1"/>
  <c r="C108" i="20"/>
  <c r="G107" i="20"/>
  <c r="H107" i="20" s="1"/>
  <c r="I107" i="20" s="1"/>
  <c r="C107" i="20"/>
  <c r="G106" i="20"/>
  <c r="H106" i="20" s="1"/>
  <c r="I106" i="20" s="1"/>
  <c r="C106" i="20"/>
  <c r="G105" i="20"/>
  <c r="H105" i="20" s="1"/>
  <c r="I105" i="20" s="1"/>
  <c r="C105" i="20"/>
  <c r="G104" i="20"/>
  <c r="H104" i="20" s="1"/>
  <c r="I104" i="20" s="1"/>
  <c r="C104" i="20"/>
  <c r="G103" i="20"/>
  <c r="H103" i="20" s="1"/>
  <c r="I103" i="20" s="1"/>
  <c r="C103" i="20"/>
  <c r="G102" i="20"/>
  <c r="H102" i="20" s="1"/>
  <c r="I102" i="20" s="1"/>
  <c r="C102" i="20"/>
  <c r="G101" i="20"/>
  <c r="H101" i="20" s="1"/>
  <c r="I101" i="20" s="1"/>
  <c r="C101" i="20"/>
  <c r="G100" i="20"/>
  <c r="H100" i="20" s="1"/>
  <c r="I100" i="20" s="1"/>
  <c r="C100" i="20"/>
  <c r="G99" i="20"/>
  <c r="H99" i="20" s="1"/>
  <c r="I99" i="20" s="1"/>
  <c r="C99" i="20"/>
  <c r="G98" i="20"/>
  <c r="H98" i="20" s="1"/>
  <c r="I98" i="20" s="1"/>
  <c r="C98" i="20"/>
  <c r="G97" i="20"/>
  <c r="H97" i="20" s="1"/>
  <c r="I97" i="20" s="1"/>
  <c r="C97" i="20"/>
  <c r="G96" i="20"/>
  <c r="H96" i="20" s="1"/>
  <c r="I96" i="20" s="1"/>
  <c r="C96" i="20"/>
  <c r="G95" i="20"/>
  <c r="H95" i="20" s="1"/>
  <c r="I95" i="20" s="1"/>
  <c r="C95" i="20"/>
  <c r="G94" i="20"/>
  <c r="H94" i="20" s="1"/>
  <c r="I94" i="20" s="1"/>
  <c r="C94" i="20"/>
  <c r="G93" i="20"/>
  <c r="H93" i="20" s="1"/>
  <c r="I93" i="20" s="1"/>
  <c r="C93" i="20"/>
  <c r="G92" i="20"/>
  <c r="H92" i="20" s="1"/>
  <c r="I92" i="20" s="1"/>
  <c r="C92" i="20"/>
  <c r="G91" i="20"/>
  <c r="H91" i="20" s="1"/>
  <c r="I91" i="20" s="1"/>
  <c r="C91" i="20"/>
  <c r="G90" i="20"/>
  <c r="H90" i="20" s="1"/>
  <c r="I90" i="20" s="1"/>
  <c r="C90" i="20"/>
  <c r="G89" i="20"/>
  <c r="H89" i="20" s="1"/>
  <c r="I89" i="20" s="1"/>
  <c r="C89" i="20"/>
  <c r="G88" i="20"/>
  <c r="H88" i="20" s="1"/>
  <c r="I88" i="20" s="1"/>
  <c r="C88" i="20"/>
  <c r="G87" i="20"/>
  <c r="H87" i="20" s="1"/>
  <c r="I87" i="20" s="1"/>
  <c r="C87" i="20"/>
  <c r="G86" i="20"/>
  <c r="H86" i="20" s="1"/>
  <c r="I86" i="20" s="1"/>
  <c r="C86" i="20"/>
  <c r="G85" i="20"/>
  <c r="H85" i="20" s="1"/>
  <c r="I85" i="20" s="1"/>
  <c r="C85" i="20"/>
  <c r="G84" i="20"/>
  <c r="H84" i="20" s="1"/>
  <c r="I84" i="20" s="1"/>
  <c r="C84" i="20"/>
  <c r="G83" i="20"/>
  <c r="H83" i="20" s="1"/>
  <c r="I83" i="20" s="1"/>
  <c r="C83" i="20"/>
  <c r="G82" i="20"/>
  <c r="H82" i="20" s="1"/>
  <c r="I82" i="20" s="1"/>
  <c r="C82" i="20"/>
  <c r="G81" i="20"/>
  <c r="H81" i="20" s="1"/>
  <c r="I81" i="20" s="1"/>
  <c r="C81" i="20"/>
  <c r="G80" i="20"/>
  <c r="H80" i="20" s="1"/>
  <c r="I80" i="20" s="1"/>
  <c r="C80" i="20"/>
  <c r="G79" i="20"/>
  <c r="H79" i="20" s="1"/>
  <c r="I79" i="20" s="1"/>
  <c r="C79" i="20"/>
  <c r="G78" i="20"/>
  <c r="H78" i="20" s="1"/>
  <c r="I78" i="20" s="1"/>
  <c r="C78" i="20"/>
  <c r="G77" i="20"/>
  <c r="H77" i="20" s="1"/>
  <c r="I77" i="20" s="1"/>
  <c r="C77" i="20"/>
  <c r="G76" i="20"/>
  <c r="H76" i="20" s="1"/>
  <c r="I76" i="20" s="1"/>
  <c r="C76" i="20"/>
  <c r="G75" i="20"/>
  <c r="H75" i="20" s="1"/>
  <c r="I75" i="20" s="1"/>
  <c r="C75" i="20"/>
  <c r="G74" i="20"/>
  <c r="H74" i="20" s="1"/>
  <c r="I74" i="20" s="1"/>
  <c r="C74" i="20"/>
  <c r="G73" i="20"/>
  <c r="H73" i="20" s="1"/>
  <c r="I73" i="20" s="1"/>
  <c r="C73" i="20"/>
  <c r="G72" i="20"/>
  <c r="H72" i="20" s="1"/>
  <c r="I72" i="20" s="1"/>
  <c r="C72" i="20"/>
  <c r="G71" i="20"/>
  <c r="H71" i="20" s="1"/>
  <c r="I71" i="20" s="1"/>
  <c r="C71" i="20"/>
  <c r="G70" i="20"/>
  <c r="H70" i="20" s="1"/>
  <c r="I70" i="20" s="1"/>
  <c r="C70" i="20"/>
  <c r="G69" i="20"/>
  <c r="H69" i="20" s="1"/>
  <c r="I69" i="20" s="1"/>
  <c r="C69" i="20"/>
  <c r="G68" i="20"/>
  <c r="H68" i="20" s="1"/>
  <c r="I68" i="20" s="1"/>
  <c r="C68" i="20"/>
  <c r="G67" i="20"/>
  <c r="H67" i="20" s="1"/>
  <c r="I67" i="20" s="1"/>
  <c r="C67" i="20"/>
  <c r="G66" i="20"/>
  <c r="H66" i="20" s="1"/>
  <c r="I66" i="20" s="1"/>
  <c r="C66" i="20"/>
  <c r="G65" i="20"/>
  <c r="H65" i="20" s="1"/>
  <c r="I65" i="20" s="1"/>
  <c r="C65" i="20"/>
  <c r="G64" i="20"/>
  <c r="H64" i="20" s="1"/>
  <c r="I64" i="20" s="1"/>
  <c r="C64" i="20"/>
  <c r="G63" i="20"/>
  <c r="H63" i="20" s="1"/>
  <c r="I63" i="20" s="1"/>
  <c r="C63" i="20"/>
  <c r="G62" i="20"/>
  <c r="H62" i="20" s="1"/>
  <c r="I62" i="20" s="1"/>
  <c r="C62" i="20"/>
  <c r="G61" i="20"/>
  <c r="H61" i="20" s="1"/>
  <c r="I61" i="20" s="1"/>
  <c r="C61" i="20"/>
  <c r="G60" i="20"/>
  <c r="H60" i="20" s="1"/>
  <c r="I60" i="20" s="1"/>
  <c r="C60" i="20"/>
  <c r="G59" i="20"/>
  <c r="H59" i="20" s="1"/>
  <c r="I59" i="20" s="1"/>
  <c r="C59" i="20"/>
  <c r="G58" i="20"/>
  <c r="H58" i="20" s="1"/>
  <c r="I58" i="20" s="1"/>
  <c r="C58" i="20"/>
  <c r="G57" i="20"/>
  <c r="H57" i="20" s="1"/>
  <c r="I57" i="20" s="1"/>
  <c r="C57" i="20"/>
  <c r="G56" i="20"/>
  <c r="H56" i="20" s="1"/>
  <c r="I56" i="20" s="1"/>
  <c r="C56" i="20"/>
  <c r="G55" i="20"/>
  <c r="H55" i="20" s="1"/>
  <c r="I55" i="20" s="1"/>
  <c r="C55" i="20"/>
  <c r="G54" i="20"/>
  <c r="H54" i="20" s="1"/>
  <c r="I54" i="20" s="1"/>
  <c r="C54" i="20"/>
  <c r="G53" i="20"/>
  <c r="H53" i="20" s="1"/>
  <c r="I53" i="20" s="1"/>
  <c r="C53" i="20"/>
  <c r="G52" i="20"/>
  <c r="H52" i="20" s="1"/>
  <c r="I52" i="20" s="1"/>
  <c r="C52" i="20"/>
  <c r="G51" i="20"/>
  <c r="H51" i="20" s="1"/>
  <c r="I51" i="20" s="1"/>
  <c r="C51" i="20"/>
  <c r="G50" i="20"/>
  <c r="H50" i="20" s="1"/>
  <c r="I50" i="20" s="1"/>
  <c r="C50" i="20"/>
  <c r="G49" i="20"/>
  <c r="H49" i="20" s="1"/>
  <c r="I49" i="20" s="1"/>
  <c r="C49" i="20"/>
  <c r="G48" i="20"/>
  <c r="H48" i="20" s="1"/>
  <c r="I48" i="20" s="1"/>
  <c r="C48" i="20"/>
  <c r="G47" i="20"/>
  <c r="H47" i="20" s="1"/>
  <c r="C47" i="20"/>
  <c r="E46" i="20"/>
  <c r="B46" i="20"/>
  <c r="G45" i="20"/>
  <c r="H45" i="20" s="1"/>
  <c r="I45" i="20" s="1"/>
  <c r="C45" i="20"/>
  <c r="G44" i="20"/>
  <c r="H44" i="20" s="1"/>
  <c r="I44" i="20" s="1"/>
  <c r="C44" i="20"/>
  <c r="G43" i="20"/>
  <c r="H43" i="20" s="1"/>
  <c r="I43" i="20" s="1"/>
  <c r="C43" i="20"/>
  <c r="G42" i="20"/>
  <c r="H42" i="20" s="1"/>
  <c r="I42" i="20" s="1"/>
  <c r="C42" i="20"/>
  <c r="G41" i="20"/>
  <c r="H41" i="20" s="1"/>
  <c r="I41" i="20" s="1"/>
  <c r="C41" i="20"/>
  <c r="G40" i="20"/>
  <c r="H40" i="20" s="1"/>
  <c r="I40" i="20" s="1"/>
  <c r="C40" i="20"/>
  <c r="G39" i="20"/>
  <c r="H39" i="20" s="1"/>
  <c r="I39" i="20" s="1"/>
  <c r="C39" i="20"/>
  <c r="G38" i="20"/>
  <c r="H38" i="20" s="1"/>
  <c r="I38" i="20" s="1"/>
  <c r="C38" i="20"/>
  <c r="G37" i="20"/>
  <c r="H37" i="20" s="1"/>
  <c r="I37" i="20" s="1"/>
  <c r="C37" i="20"/>
  <c r="G36" i="20"/>
  <c r="H36" i="20" s="1"/>
  <c r="I36" i="20" s="1"/>
  <c r="C36" i="20"/>
  <c r="G35" i="20"/>
  <c r="H35" i="20" s="1"/>
  <c r="I35" i="20" s="1"/>
  <c r="C35" i="20"/>
  <c r="G34" i="20"/>
  <c r="H34" i="20" s="1"/>
  <c r="I34" i="20" s="1"/>
  <c r="C34" i="20"/>
  <c r="G33" i="20"/>
  <c r="H33" i="20" s="1"/>
  <c r="I33" i="20" s="1"/>
  <c r="C33" i="20"/>
  <c r="G32" i="20"/>
  <c r="H32" i="20" s="1"/>
  <c r="I32" i="20" s="1"/>
  <c r="C32" i="20"/>
  <c r="G31" i="20"/>
  <c r="H31" i="20" s="1"/>
  <c r="I31" i="20" s="1"/>
  <c r="C31" i="20"/>
  <c r="G30" i="20"/>
  <c r="H30" i="20" s="1"/>
  <c r="I30" i="20" s="1"/>
  <c r="C30" i="20"/>
  <c r="G29" i="20"/>
  <c r="H29" i="20" s="1"/>
  <c r="I29" i="20" s="1"/>
  <c r="C29" i="20"/>
  <c r="G28" i="20"/>
  <c r="H28" i="20" s="1"/>
  <c r="I28" i="20" s="1"/>
  <c r="C28" i="20"/>
  <c r="G27" i="20"/>
  <c r="H27" i="20" s="1"/>
  <c r="I27" i="20" s="1"/>
  <c r="C27" i="20"/>
  <c r="G26" i="20"/>
  <c r="H26" i="20" s="1"/>
  <c r="I26" i="20" s="1"/>
  <c r="C26" i="20"/>
  <c r="G25" i="20"/>
  <c r="H25" i="20" s="1"/>
  <c r="I25" i="20" s="1"/>
  <c r="C25" i="20"/>
  <c r="G24" i="20"/>
  <c r="H24" i="20" s="1"/>
  <c r="I24" i="20" s="1"/>
  <c r="C24" i="20"/>
  <c r="G23" i="20"/>
  <c r="H23" i="20" s="1"/>
  <c r="I23" i="20" s="1"/>
  <c r="C23" i="20"/>
  <c r="G22" i="20"/>
  <c r="H22" i="20" s="1"/>
  <c r="I22" i="20" s="1"/>
  <c r="C22" i="20"/>
  <c r="G21" i="20"/>
  <c r="H21" i="20" s="1"/>
  <c r="I21" i="20" s="1"/>
  <c r="C21" i="20"/>
  <c r="G20" i="20"/>
  <c r="H20" i="20" s="1"/>
  <c r="I20" i="20" s="1"/>
  <c r="C20" i="20"/>
  <c r="G19" i="20"/>
  <c r="H19" i="20" s="1"/>
  <c r="I19" i="20" s="1"/>
  <c r="C19" i="20"/>
  <c r="G18" i="20"/>
  <c r="H18" i="20" s="1"/>
  <c r="I18" i="20" s="1"/>
  <c r="C18" i="20"/>
  <c r="G17" i="20"/>
  <c r="H17" i="20" s="1"/>
  <c r="I17" i="20" s="1"/>
  <c r="C17" i="20"/>
  <c r="G16" i="20"/>
  <c r="H16" i="20" s="1"/>
  <c r="I16" i="20" s="1"/>
  <c r="C16" i="20"/>
  <c r="G15" i="20"/>
  <c r="H15" i="20" s="1"/>
  <c r="I15" i="20" s="1"/>
  <c r="C15" i="20"/>
  <c r="G14" i="20"/>
  <c r="H14" i="20" s="1"/>
  <c r="I14" i="20" s="1"/>
  <c r="C14" i="20"/>
  <c r="H13" i="20"/>
  <c r="C13" i="20"/>
  <c r="E12" i="20"/>
  <c r="B12" i="20"/>
  <c r="C278" i="19"/>
  <c r="C277" i="19"/>
  <c r="C276" i="19"/>
  <c r="C275" i="19"/>
  <c r="E274" i="19"/>
  <c r="B274" i="19"/>
  <c r="C273" i="19"/>
  <c r="C272" i="19"/>
  <c r="C271" i="19"/>
  <c r="C270" i="19"/>
  <c r="C269" i="19"/>
  <c r="C268" i="19"/>
  <c r="C267" i="19"/>
  <c r="C266" i="19"/>
  <c r="C265" i="19"/>
  <c r="C264" i="19"/>
  <c r="C263" i="19"/>
  <c r="C262" i="19"/>
  <c r="C261" i="19"/>
  <c r="C260" i="19"/>
  <c r="C259" i="19"/>
  <c r="C258" i="19"/>
  <c r="C257" i="19"/>
  <c r="C256" i="19"/>
  <c r="C255" i="19"/>
  <c r="C254" i="19"/>
  <c r="C253" i="19"/>
  <c r="C252" i="19"/>
  <c r="C251" i="19"/>
  <c r="C250" i="19"/>
  <c r="E249" i="19"/>
  <c r="B249" i="19"/>
  <c r="H248" i="19"/>
  <c r="I248" i="19" s="1"/>
  <c r="C248" i="19"/>
  <c r="C247" i="19"/>
  <c r="C246" i="19"/>
  <c r="C245" i="19"/>
  <c r="C244" i="19"/>
  <c r="H243" i="19"/>
  <c r="I243" i="19" s="1"/>
  <c r="C243" i="19"/>
  <c r="C242" i="19"/>
  <c r="C241" i="19"/>
  <c r="C240" i="19"/>
  <c r="C239" i="19"/>
  <c r="E238" i="19"/>
  <c r="B238" i="19"/>
  <c r="C236" i="19"/>
  <c r="E235" i="19"/>
  <c r="B235" i="19"/>
  <c r="B234" i="19" s="1"/>
  <c r="C233" i="19"/>
  <c r="C232" i="19"/>
  <c r="C231" i="19"/>
  <c r="C230" i="19"/>
  <c r="C229" i="19"/>
  <c r="C228" i="19"/>
  <c r="C227" i="19"/>
  <c r="C226" i="19"/>
  <c r="C225" i="19"/>
  <c r="C224" i="19"/>
  <c r="C223" i="19"/>
  <c r="C222" i="19"/>
  <c r="C221" i="19"/>
  <c r="C220" i="19"/>
  <c r="C219" i="19"/>
  <c r="E218" i="19"/>
  <c r="B218" i="19"/>
  <c r="C217" i="19"/>
  <c r="E216" i="19"/>
  <c r="B216" i="19"/>
  <c r="C214" i="19"/>
  <c r="C213" i="19"/>
  <c r="C212" i="19"/>
  <c r="E211" i="19"/>
  <c r="E210" i="19" s="1"/>
  <c r="B211" i="19"/>
  <c r="B210" i="19" s="1"/>
  <c r="C209" i="19"/>
  <c r="C208" i="19"/>
  <c r="C207" i="19"/>
  <c r="C206" i="19"/>
  <c r="C205" i="19"/>
  <c r="C204" i="19"/>
  <c r="E203" i="19"/>
  <c r="B203" i="19"/>
  <c r="H202" i="19"/>
  <c r="I202" i="19" s="1"/>
  <c r="C202" i="19"/>
  <c r="C201" i="19"/>
  <c r="H200" i="19"/>
  <c r="I200" i="19" s="1"/>
  <c r="C200" i="19"/>
  <c r="C199" i="19"/>
  <c r="C198" i="19"/>
  <c r="C197" i="19"/>
  <c r="C196" i="19"/>
  <c r="C195" i="19"/>
  <c r="C194" i="19"/>
  <c r="C193" i="19"/>
  <c r="H192" i="19"/>
  <c r="I192" i="19" s="1"/>
  <c r="C192" i="19"/>
  <c r="C191" i="19"/>
  <c r="H190" i="19"/>
  <c r="I190" i="19" s="1"/>
  <c r="C190" i="19"/>
  <c r="C189" i="19"/>
  <c r="H188" i="19"/>
  <c r="C188" i="19"/>
  <c r="E187" i="19"/>
  <c r="B187" i="19"/>
  <c r="C186" i="19"/>
  <c r="C185" i="19"/>
  <c r="C184" i="19"/>
  <c r="E183" i="19"/>
  <c r="B183" i="19"/>
  <c r="C181" i="19"/>
  <c r="E180" i="19"/>
  <c r="B180" i="19"/>
  <c r="C179" i="19"/>
  <c r="C178" i="19"/>
  <c r="C177" i="19"/>
  <c r="H176" i="19"/>
  <c r="I176" i="19" s="1"/>
  <c r="C176" i="19"/>
  <c r="C175" i="19"/>
  <c r="C174" i="19"/>
  <c r="C173" i="19"/>
  <c r="E172" i="19"/>
  <c r="B172" i="19"/>
  <c r="H170" i="19"/>
  <c r="I170" i="19" s="1"/>
  <c r="C170" i="19"/>
  <c r="C169" i="19"/>
  <c r="C168" i="19"/>
  <c r="C167" i="19"/>
  <c r="H166" i="19"/>
  <c r="I166" i="19" s="1"/>
  <c r="C166" i="19"/>
  <c r="C165" i="19"/>
  <c r="C164" i="19"/>
  <c r="C163" i="19"/>
  <c r="H162" i="19"/>
  <c r="I162" i="19" s="1"/>
  <c r="C162" i="19"/>
  <c r="C161" i="19"/>
  <c r="C160" i="19"/>
  <c r="C159" i="19"/>
  <c r="H158" i="19"/>
  <c r="I158" i="19" s="1"/>
  <c r="C158" i="19"/>
  <c r="C157" i="19"/>
  <c r="C156" i="19"/>
  <c r="C155" i="19"/>
  <c r="H154" i="19"/>
  <c r="I154" i="19" s="1"/>
  <c r="C154" i="19"/>
  <c r="C153" i="19"/>
  <c r="C152" i="19"/>
  <c r="C151" i="19"/>
  <c r="H150" i="19"/>
  <c r="I150" i="19" s="1"/>
  <c r="C150" i="19"/>
  <c r="C149" i="19"/>
  <c r="C148" i="19"/>
  <c r="E147" i="19"/>
  <c r="B147" i="19"/>
  <c r="C146" i="19"/>
  <c r="C145" i="19"/>
  <c r="C144" i="19"/>
  <c r="C143" i="19"/>
  <c r="C142" i="19"/>
  <c r="C141" i="19"/>
  <c r="C140" i="19"/>
  <c r="C139" i="19"/>
  <c r="C138" i="19"/>
  <c r="C137" i="19"/>
  <c r="C136" i="19"/>
  <c r="C135" i="19"/>
  <c r="C134" i="19"/>
  <c r="C133" i="19"/>
  <c r="C132" i="19"/>
  <c r="C131" i="19"/>
  <c r="C130" i="19"/>
  <c r="C129" i="19"/>
  <c r="C128" i="19"/>
  <c r="C127" i="19"/>
  <c r="C126" i="19"/>
  <c r="C125" i="19"/>
  <c r="C124" i="19"/>
  <c r="C123" i="19"/>
  <c r="C122" i="19"/>
  <c r="C121" i="19"/>
  <c r="C120" i="19"/>
  <c r="C119" i="19"/>
  <c r="E118" i="19"/>
  <c r="B118" i="19"/>
  <c r="C117" i="19"/>
  <c r="C116" i="19"/>
  <c r="E115" i="19"/>
  <c r="B115" i="19"/>
  <c r="C113" i="19"/>
  <c r="E112" i="19"/>
  <c r="B112" i="19"/>
  <c r="C111" i="19"/>
  <c r="E110" i="19"/>
  <c r="B110" i="19"/>
  <c r="C109" i="19"/>
  <c r="C108" i="19"/>
  <c r="C107" i="19"/>
  <c r="C106" i="19"/>
  <c r="C105" i="19"/>
  <c r="E104" i="19"/>
  <c r="B104" i="19"/>
  <c r="C102" i="19"/>
  <c r="C101" i="19"/>
  <c r="C100" i="19"/>
  <c r="C99" i="19"/>
  <c r="C98" i="19"/>
  <c r="C97" i="19"/>
  <c r="C96" i="19"/>
  <c r="C95" i="19"/>
  <c r="C94" i="19"/>
  <c r="C93" i="19"/>
  <c r="H92" i="19"/>
  <c r="I92" i="19" s="1"/>
  <c r="C92" i="19"/>
  <c r="C91" i="19"/>
  <c r="H90" i="19"/>
  <c r="I90" i="19" s="1"/>
  <c r="C90" i="19"/>
  <c r="E89" i="19"/>
  <c r="B89" i="19"/>
  <c r="C88" i="19"/>
  <c r="C87" i="19"/>
  <c r="C86" i="19"/>
  <c r="C85" i="19"/>
  <c r="C84" i="19"/>
  <c r="C83" i="19"/>
  <c r="C82" i="19"/>
  <c r="C81" i="19"/>
  <c r="C80" i="19"/>
  <c r="C79" i="19"/>
  <c r="C78" i="19"/>
  <c r="C77" i="19"/>
  <c r="C76" i="19"/>
  <c r="C75" i="19"/>
  <c r="C74" i="19"/>
  <c r="C73" i="19"/>
  <c r="C72" i="19"/>
  <c r="C71" i="19"/>
  <c r="C70" i="19"/>
  <c r="C69" i="19"/>
  <c r="C68" i="19"/>
  <c r="C67" i="19"/>
  <c r="C66" i="19"/>
  <c r="C65" i="19"/>
  <c r="C64" i="19"/>
  <c r="C63" i="19"/>
  <c r="C62" i="19"/>
  <c r="C61" i="19"/>
  <c r="C60" i="19"/>
  <c r="C59" i="19"/>
  <c r="C58" i="19"/>
  <c r="C57" i="19"/>
  <c r="C56" i="19"/>
  <c r="C55" i="19"/>
  <c r="C54" i="19"/>
  <c r="C53" i="19"/>
  <c r="C52" i="19"/>
  <c r="C51" i="19"/>
  <c r="C50" i="19"/>
  <c r="C49" i="19"/>
  <c r="E48" i="19"/>
  <c r="B48" i="19"/>
  <c r="C47" i="19"/>
  <c r="C46" i="19"/>
  <c r="H45" i="19"/>
  <c r="I45" i="19" s="1"/>
  <c r="C45" i="19"/>
  <c r="C44" i="19"/>
  <c r="C43" i="19"/>
  <c r="C42" i="19"/>
  <c r="H41" i="19"/>
  <c r="I41" i="19" s="1"/>
  <c r="C41" i="19"/>
  <c r="C40" i="19"/>
  <c r="C39" i="19"/>
  <c r="C38" i="19"/>
  <c r="H37" i="19"/>
  <c r="I37" i="19" s="1"/>
  <c r="C37" i="19"/>
  <c r="C36" i="19"/>
  <c r="C35" i="19"/>
  <c r="C34" i="19"/>
  <c r="H33" i="19"/>
  <c r="I33" i="19" s="1"/>
  <c r="C33" i="19"/>
  <c r="C32" i="19"/>
  <c r="C31" i="19"/>
  <c r="C30" i="19"/>
  <c r="H29" i="19"/>
  <c r="I29" i="19" s="1"/>
  <c r="C29" i="19"/>
  <c r="C28" i="19"/>
  <c r="C27" i="19"/>
  <c r="C26" i="19"/>
  <c r="H25" i="19"/>
  <c r="I25" i="19" s="1"/>
  <c r="C25" i="19"/>
  <c r="C24" i="19"/>
  <c r="C23" i="19"/>
  <c r="C22" i="19"/>
  <c r="H21" i="19"/>
  <c r="I21" i="19" s="1"/>
  <c r="C21" i="19"/>
  <c r="C20" i="19"/>
  <c r="C19" i="19"/>
  <c r="C18" i="19"/>
  <c r="C17" i="19"/>
  <c r="C16" i="19"/>
  <c r="C15" i="19"/>
  <c r="C14" i="19"/>
  <c r="E13" i="19"/>
  <c r="B13" i="19"/>
  <c r="C253" i="18"/>
  <c r="C252" i="18"/>
  <c r="C251" i="18"/>
  <c r="C250" i="18"/>
  <c r="C249" i="18"/>
  <c r="C248" i="18"/>
  <c r="E247" i="18"/>
  <c r="B247" i="18"/>
  <c r="C246" i="18"/>
  <c r="C245" i="18"/>
  <c r="C244" i="18"/>
  <c r="C243" i="18"/>
  <c r="C242" i="18"/>
  <c r="C241" i="18"/>
  <c r="H240" i="18"/>
  <c r="I240" i="18" s="1"/>
  <c r="C240" i="18"/>
  <c r="C239" i="18"/>
  <c r="H238" i="18"/>
  <c r="I238" i="18" s="1"/>
  <c r="C238" i="18"/>
  <c r="C237" i="18"/>
  <c r="C236" i="18"/>
  <c r="C235" i="18"/>
  <c r="C234" i="18"/>
  <c r="C233" i="18"/>
  <c r="C232" i="18"/>
  <c r="C231" i="18"/>
  <c r="C230" i="18"/>
  <c r="C229" i="18"/>
  <c r="C228" i="18"/>
  <c r="C227" i="18"/>
  <c r="C226" i="18"/>
  <c r="C225" i="18"/>
  <c r="H224" i="18"/>
  <c r="I224" i="18" s="1"/>
  <c r="C224" i="18"/>
  <c r="C223" i="18"/>
  <c r="H222" i="18"/>
  <c r="I222" i="18" s="1"/>
  <c r="C222" i="18"/>
  <c r="C221" i="18"/>
  <c r="E220" i="18"/>
  <c r="B220" i="18"/>
  <c r="C219" i="18"/>
  <c r="C218" i="18"/>
  <c r="C217" i="18"/>
  <c r="C216" i="18"/>
  <c r="C215" i="18"/>
  <c r="C214" i="18"/>
  <c r="C213" i="18"/>
  <c r="C212" i="18"/>
  <c r="C211" i="18"/>
  <c r="E210" i="18"/>
  <c r="B210" i="18"/>
  <c r="C208" i="18"/>
  <c r="C207" i="18"/>
  <c r="C206" i="18"/>
  <c r="C205" i="18"/>
  <c r="C204" i="18"/>
  <c r="C203" i="18"/>
  <c r="E202" i="18"/>
  <c r="B202" i="18"/>
  <c r="B201" i="18" s="1"/>
  <c r="C200" i="18"/>
  <c r="C199" i="18"/>
  <c r="C198" i="18"/>
  <c r="C197" i="18"/>
  <c r="C196" i="18"/>
  <c r="C195" i="18"/>
  <c r="C194" i="18"/>
  <c r="C193" i="18"/>
  <c r="C192" i="18"/>
  <c r="C191" i="18"/>
  <c r="C190" i="18"/>
  <c r="C189" i="18"/>
  <c r="E188" i="18"/>
  <c r="B188" i="18"/>
  <c r="C187" i="18"/>
  <c r="C186" i="18"/>
  <c r="E185" i="18"/>
  <c r="B185" i="18"/>
  <c r="C183" i="18"/>
  <c r="C182" i="18"/>
  <c r="C181" i="18"/>
  <c r="C180" i="18"/>
  <c r="C179" i="18"/>
  <c r="C178" i="18"/>
  <c r="E177" i="18"/>
  <c r="B177" i="18"/>
  <c r="C176" i="18"/>
  <c r="C175" i="18"/>
  <c r="C174" i="18"/>
  <c r="C173" i="18"/>
  <c r="C172" i="18"/>
  <c r="C171" i="18"/>
  <c r="C170" i="18"/>
  <c r="C169" i="18"/>
  <c r="C168" i="18"/>
  <c r="C167" i="18"/>
  <c r="C166" i="18"/>
  <c r="C165" i="18"/>
  <c r="C164" i="18"/>
  <c r="E163" i="18"/>
  <c r="B163" i="18"/>
  <c r="C162" i="18"/>
  <c r="C161" i="18"/>
  <c r="E160" i="18"/>
  <c r="B160" i="18"/>
  <c r="C158" i="18"/>
  <c r="C157" i="18"/>
  <c r="C156" i="18"/>
  <c r="E155" i="18"/>
  <c r="B155" i="18"/>
  <c r="C154" i="18"/>
  <c r="C153" i="18"/>
  <c r="C152" i="18"/>
  <c r="C151" i="18"/>
  <c r="C150" i="18"/>
  <c r="C149" i="18"/>
  <c r="E148" i="18"/>
  <c r="B148" i="18"/>
  <c r="C146" i="18"/>
  <c r="C145" i="18"/>
  <c r="C144" i="18"/>
  <c r="C143" i="18"/>
  <c r="C142" i="18"/>
  <c r="C141" i="18"/>
  <c r="C140" i="18"/>
  <c r="C139" i="18"/>
  <c r="C138" i="18"/>
  <c r="C137" i="18"/>
  <c r="C136" i="18"/>
  <c r="C135" i="18"/>
  <c r="C134" i="18"/>
  <c r="C133" i="18"/>
  <c r="C132" i="18"/>
  <c r="C131" i="18"/>
  <c r="C130" i="18"/>
  <c r="C129" i="18"/>
  <c r="E128" i="18"/>
  <c r="B128" i="18"/>
  <c r="C127" i="18"/>
  <c r="C126" i="18"/>
  <c r="C125" i="18"/>
  <c r="H124" i="18"/>
  <c r="I124" i="18" s="1"/>
  <c r="C124" i="18"/>
  <c r="C123" i="18"/>
  <c r="H122" i="18"/>
  <c r="I122" i="18" s="1"/>
  <c r="C122" i="18"/>
  <c r="C121" i="18"/>
  <c r="C120" i="18"/>
  <c r="C119" i="18"/>
  <c r="C118" i="18"/>
  <c r="C117" i="18"/>
  <c r="C116" i="18"/>
  <c r="H115" i="18"/>
  <c r="I115" i="18" s="1"/>
  <c r="C115" i="18"/>
  <c r="C114" i="18"/>
  <c r="C113" i="18"/>
  <c r="H112" i="18"/>
  <c r="C112" i="18"/>
  <c r="C111" i="18"/>
  <c r="E110" i="18"/>
  <c r="B110" i="18"/>
  <c r="B109" i="18" s="1"/>
  <c r="C108" i="18"/>
  <c r="C107" i="18"/>
  <c r="C106" i="18"/>
  <c r="C105" i="18"/>
  <c r="E104" i="18"/>
  <c r="B104" i="18"/>
  <c r="B103" i="18" s="1"/>
  <c r="C102" i="18"/>
  <c r="C101" i="18"/>
  <c r="C100" i="18"/>
  <c r="C99" i="18"/>
  <c r="C98" i="18"/>
  <c r="C97" i="18"/>
  <c r="C96" i="18"/>
  <c r="C95" i="18"/>
  <c r="C94" i="18"/>
  <c r="C93" i="18"/>
  <c r="C92" i="18"/>
  <c r="C91" i="18"/>
  <c r="H90" i="18"/>
  <c r="I90" i="18" s="1"/>
  <c r="C90" i="18"/>
  <c r="C89" i="18"/>
  <c r="E88" i="18"/>
  <c r="B88" i="18"/>
  <c r="C87" i="18"/>
  <c r="C86" i="18"/>
  <c r="C85" i="18"/>
  <c r="C84" i="18"/>
  <c r="C83" i="18"/>
  <c r="C82" i="18"/>
  <c r="C81" i="18"/>
  <c r="C80" i="18"/>
  <c r="C79" i="18"/>
  <c r="C78" i="18"/>
  <c r="C77" i="18"/>
  <c r="C76" i="18"/>
  <c r="C75" i="18"/>
  <c r="C74" i="18"/>
  <c r="C73" i="18"/>
  <c r="C72" i="18"/>
  <c r="C71" i="18"/>
  <c r="C70" i="18"/>
  <c r="C69" i="18"/>
  <c r="C68" i="18"/>
  <c r="C67" i="18"/>
  <c r="C66" i="18"/>
  <c r="C65" i="18"/>
  <c r="C64" i="18"/>
  <c r="C63" i="18"/>
  <c r="C62" i="18"/>
  <c r="C61" i="18"/>
  <c r="C60" i="18"/>
  <c r="C59" i="18"/>
  <c r="C58" i="18"/>
  <c r="C57" i="18"/>
  <c r="C56" i="18"/>
  <c r="H55" i="18"/>
  <c r="I55" i="18" s="1"/>
  <c r="C55" i="18"/>
  <c r="C54" i="18"/>
  <c r="C53" i="18"/>
  <c r="C52" i="18"/>
  <c r="C51" i="18"/>
  <c r="C50" i="18"/>
  <c r="E49" i="18"/>
  <c r="B49" i="18"/>
  <c r="C48" i="18"/>
  <c r="C47" i="18"/>
  <c r="C46" i="18"/>
  <c r="C45" i="18"/>
  <c r="C44" i="18"/>
  <c r="C43" i="18"/>
  <c r="C42" i="18"/>
  <c r="H41" i="18"/>
  <c r="I41" i="18" s="1"/>
  <c r="C41" i="18"/>
  <c r="C40" i="18"/>
  <c r="C39" i="18"/>
  <c r="C38" i="18"/>
  <c r="C37" i="18"/>
  <c r="C36" i="18"/>
  <c r="C35" i="18"/>
  <c r="C34" i="18"/>
  <c r="C33" i="18"/>
  <c r="H32" i="18"/>
  <c r="I32" i="18" s="1"/>
  <c r="C32" i="18"/>
  <c r="C31" i="18"/>
  <c r="C30" i="18"/>
  <c r="H29" i="18"/>
  <c r="I29" i="18" s="1"/>
  <c r="C29" i="18"/>
  <c r="C28" i="18"/>
  <c r="C27" i="18"/>
  <c r="C26" i="18"/>
  <c r="H25" i="18"/>
  <c r="I25" i="18" s="1"/>
  <c r="C25" i="18"/>
  <c r="C24" i="18"/>
  <c r="C23" i="18"/>
  <c r="C22" i="18"/>
  <c r="C21" i="18"/>
  <c r="C20" i="18"/>
  <c r="C19" i="18"/>
  <c r="C18" i="18"/>
  <c r="C17" i="18"/>
  <c r="C16" i="18"/>
  <c r="C15" i="18"/>
  <c r="H14" i="18"/>
  <c r="I14" i="18" s="1"/>
  <c r="C14" i="18"/>
  <c r="E13" i="18"/>
  <c r="B13" i="18"/>
  <c r="H117" i="17"/>
  <c r="I117" i="17" s="1"/>
  <c r="C117" i="17"/>
  <c r="H116" i="17"/>
  <c r="C116" i="17"/>
  <c r="G115" i="17"/>
  <c r="H115" i="17" s="1"/>
  <c r="I115" i="17" s="1"/>
  <c r="C115" i="17"/>
  <c r="G114" i="17"/>
  <c r="H114" i="17" s="1"/>
  <c r="I114" i="17" s="1"/>
  <c r="C114" i="17"/>
  <c r="G113" i="17"/>
  <c r="H113" i="17" s="1"/>
  <c r="I113" i="17" s="1"/>
  <c r="C113" i="17"/>
  <c r="G112" i="17"/>
  <c r="H112" i="17" s="1"/>
  <c r="I112" i="17" s="1"/>
  <c r="C112" i="17"/>
  <c r="G111" i="17"/>
  <c r="H111" i="17" s="1"/>
  <c r="I111" i="17" s="1"/>
  <c r="C111" i="17"/>
  <c r="G110" i="17"/>
  <c r="H110" i="17" s="1"/>
  <c r="I110" i="17" s="1"/>
  <c r="C110" i="17"/>
  <c r="G109" i="17"/>
  <c r="H109" i="17" s="1"/>
  <c r="I109" i="17" s="1"/>
  <c r="C109" i="17"/>
  <c r="G108" i="17"/>
  <c r="H108" i="17" s="1"/>
  <c r="I108" i="17" s="1"/>
  <c r="C108" i="17"/>
  <c r="G107" i="17"/>
  <c r="H107" i="17" s="1"/>
  <c r="I107" i="17" s="1"/>
  <c r="C107" i="17"/>
  <c r="G106" i="17"/>
  <c r="H106" i="17" s="1"/>
  <c r="I106" i="17" s="1"/>
  <c r="C106" i="17"/>
  <c r="G105" i="17"/>
  <c r="H105" i="17" s="1"/>
  <c r="I105" i="17" s="1"/>
  <c r="C105" i="17"/>
  <c r="G104" i="17"/>
  <c r="H104" i="17" s="1"/>
  <c r="I104" i="17" s="1"/>
  <c r="C104" i="17"/>
  <c r="G103" i="17"/>
  <c r="H103" i="17" s="1"/>
  <c r="I103" i="17" s="1"/>
  <c r="C103" i="17"/>
  <c r="G102" i="17"/>
  <c r="H102" i="17" s="1"/>
  <c r="I102" i="17" s="1"/>
  <c r="C102" i="17"/>
  <c r="G101" i="17"/>
  <c r="H101" i="17" s="1"/>
  <c r="I101" i="17" s="1"/>
  <c r="C101" i="17"/>
  <c r="G100" i="17"/>
  <c r="H100" i="17" s="1"/>
  <c r="I100" i="17" s="1"/>
  <c r="C100" i="17"/>
  <c r="G99" i="17"/>
  <c r="H99" i="17" s="1"/>
  <c r="I99" i="17" s="1"/>
  <c r="C99" i="17"/>
  <c r="G98" i="17"/>
  <c r="H98" i="17" s="1"/>
  <c r="I98" i="17" s="1"/>
  <c r="C98" i="17"/>
  <c r="G97" i="17"/>
  <c r="H97" i="17" s="1"/>
  <c r="I97" i="17" s="1"/>
  <c r="C97" i="17"/>
  <c r="G96" i="17"/>
  <c r="H96" i="17" s="1"/>
  <c r="I96" i="17" s="1"/>
  <c r="C96" i="17"/>
  <c r="G95" i="17"/>
  <c r="H95" i="17" s="1"/>
  <c r="I95" i="17" s="1"/>
  <c r="C95" i="17"/>
  <c r="G94" i="17"/>
  <c r="H94" i="17" s="1"/>
  <c r="I94" i="17" s="1"/>
  <c r="C94" i="17"/>
  <c r="G93" i="17"/>
  <c r="H93" i="17" s="1"/>
  <c r="C93" i="17"/>
  <c r="G91" i="17"/>
  <c r="H91" i="17" s="1"/>
  <c r="I91" i="17" s="1"/>
  <c r="C91" i="17"/>
  <c r="G90" i="17"/>
  <c r="H90" i="17" s="1"/>
  <c r="I90" i="17" s="1"/>
  <c r="C90" i="17"/>
  <c r="G89" i="17"/>
  <c r="H89" i="17" s="1"/>
  <c r="I89" i="17" s="1"/>
  <c r="C89" i="17"/>
  <c r="G88" i="17"/>
  <c r="H88" i="17" s="1"/>
  <c r="I88" i="17" s="1"/>
  <c r="C88" i="17"/>
  <c r="G87" i="17"/>
  <c r="H87" i="17" s="1"/>
  <c r="I87" i="17" s="1"/>
  <c r="C87" i="17"/>
  <c r="G86" i="17"/>
  <c r="H86" i="17" s="1"/>
  <c r="I86" i="17" s="1"/>
  <c r="C86" i="17"/>
  <c r="G85" i="17"/>
  <c r="H85" i="17" s="1"/>
  <c r="I85" i="17" s="1"/>
  <c r="C85" i="17"/>
  <c r="G84" i="17"/>
  <c r="H84" i="17" s="1"/>
  <c r="I84" i="17" s="1"/>
  <c r="C84" i="17"/>
  <c r="G83" i="17"/>
  <c r="H83" i="17" s="1"/>
  <c r="I83" i="17" s="1"/>
  <c r="C83" i="17"/>
  <c r="G82" i="17"/>
  <c r="H82" i="17" s="1"/>
  <c r="I82" i="17" s="1"/>
  <c r="C82" i="17"/>
  <c r="G81" i="17"/>
  <c r="H81" i="17" s="1"/>
  <c r="I81" i="17" s="1"/>
  <c r="C81" i="17"/>
  <c r="G80" i="17"/>
  <c r="H80" i="17" s="1"/>
  <c r="I80" i="17" s="1"/>
  <c r="C80" i="17"/>
  <c r="G79" i="17"/>
  <c r="H79" i="17" s="1"/>
  <c r="I79" i="17" s="1"/>
  <c r="C79" i="17"/>
  <c r="G78" i="17"/>
  <c r="H78" i="17" s="1"/>
  <c r="I78" i="17" s="1"/>
  <c r="C78" i="17"/>
  <c r="G77" i="17"/>
  <c r="H77" i="17" s="1"/>
  <c r="I77" i="17" s="1"/>
  <c r="C77" i="17"/>
  <c r="G76" i="17"/>
  <c r="H76" i="17" s="1"/>
  <c r="I76" i="17" s="1"/>
  <c r="C76" i="17"/>
  <c r="G75" i="17"/>
  <c r="H75" i="17" s="1"/>
  <c r="I75" i="17" s="1"/>
  <c r="C75" i="17"/>
  <c r="G74" i="17"/>
  <c r="H74" i="17" s="1"/>
  <c r="I74" i="17" s="1"/>
  <c r="C74" i="17"/>
  <c r="G73" i="17"/>
  <c r="H73" i="17" s="1"/>
  <c r="I73" i="17" s="1"/>
  <c r="C73" i="17"/>
  <c r="G72" i="17"/>
  <c r="H72" i="17" s="1"/>
  <c r="C72" i="17"/>
  <c r="G18" i="17"/>
  <c r="H18" i="17" s="1"/>
  <c r="I18" i="17" s="1"/>
  <c r="C18" i="17"/>
  <c r="G17" i="17"/>
  <c r="H17" i="17" s="1"/>
  <c r="I17" i="17" s="1"/>
  <c r="C17" i="17"/>
  <c r="G16" i="17"/>
  <c r="H16" i="17" s="1"/>
  <c r="I16" i="17" s="1"/>
  <c r="C16" i="17"/>
  <c r="G15" i="17"/>
  <c r="H15" i="17" s="1"/>
  <c r="I15" i="17" s="1"/>
  <c r="C15" i="17"/>
  <c r="G14" i="17"/>
  <c r="H14" i="17" s="1"/>
  <c r="I14" i="17" s="1"/>
  <c r="C14" i="17"/>
  <c r="G13" i="17"/>
  <c r="H13" i="17" s="1"/>
  <c r="C13" i="17"/>
  <c r="G118" i="17"/>
  <c r="H118" i="17" s="1"/>
  <c r="I118" i="17" s="1"/>
  <c r="C118" i="17"/>
  <c r="G70" i="17"/>
  <c r="H70" i="17" s="1"/>
  <c r="I70" i="17" s="1"/>
  <c r="C70" i="17"/>
  <c r="G69" i="17"/>
  <c r="H69" i="17" s="1"/>
  <c r="I69" i="17" s="1"/>
  <c r="C69" i="17"/>
  <c r="G68" i="17"/>
  <c r="H68" i="17" s="1"/>
  <c r="I68" i="17" s="1"/>
  <c r="C68" i="17"/>
  <c r="G67" i="17"/>
  <c r="H67" i="17" s="1"/>
  <c r="I67" i="17" s="1"/>
  <c r="C67" i="17"/>
  <c r="G66" i="17"/>
  <c r="H66" i="17" s="1"/>
  <c r="I66" i="17" s="1"/>
  <c r="C66" i="17"/>
  <c r="G65" i="17"/>
  <c r="H65" i="17" s="1"/>
  <c r="I65" i="17" s="1"/>
  <c r="C65" i="17"/>
  <c r="G64" i="17"/>
  <c r="H64" i="17" s="1"/>
  <c r="I64" i="17" s="1"/>
  <c r="C64" i="17"/>
  <c r="G63" i="17"/>
  <c r="H63" i="17" s="1"/>
  <c r="I63" i="17" s="1"/>
  <c r="C63" i="17"/>
  <c r="G62" i="17"/>
  <c r="H62" i="17" s="1"/>
  <c r="I62" i="17" s="1"/>
  <c r="C62" i="17"/>
  <c r="G61" i="17"/>
  <c r="H61" i="17" s="1"/>
  <c r="I61" i="17" s="1"/>
  <c r="C61" i="17"/>
  <c r="G60" i="17"/>
  <c r="H60" i="17" s="1"/>
  <c r="I60" i="17" s="1"/>
  <c r="C60" i="17"/>
  <c r="G59" i="17"/>
  <c r="H59" i="17" s="1"/>
  <c r="I59" i="17" s="1"/>
  <c r="C59" i="17"/>
  <c r="G58" i="17"/>
  <c r="H58" i="17" s="1"/>
  <c r="I58" i="17" s="1"/>
  <c r="C58" i="17"/>
  <c r="G57" i="17"/>
  <c r="H57" i="17" s="1"/>
  <c r="I57" i="17" s="1"/>
  <c r="C57" i="17"/>
  <c r="G56" i="17"/>
  <c r="H56" i="17" s="1"/>
  <c r="I56" i="17" s="1"/>
  <c r="C56" i="17"/>
  <c r="G55" i="17"/>
  <c r="H55" i="17" s="1"/>
  <c r="I55" i="17" s="1"/>
  <c r="C55" i="17"/>
  <c r="G54" i="17"/>
  <c r="H54" i="17" s="1"/>
  <c r="I54" i="17" s="1"/>
  <c r="C54" i="17"/>
  <c r="G53" i="17"/>
  <c r="H53" i="17" s="1"/>
  <c r="I53" i="17" s="1"/>
  <c r="C53" i="17"/>
  <c r="G52" i="17"/>
  <c r="H52" i="17" s="1"/>
  <c r="I52" i="17" s="1"/>
  <c r="C52" i="17"/>
  <c r="G51" i="17"/>
  <c r="H51" i="17" s="1"/>
  <c r="I51" i="17" s="1"/>
  <c r="C51" i="17"/>
  <c r="G50" i="17"/>
  <c r="H50" i="17" s="1"/>
  <c r="I50" i="17" s="1"/>
  <c r="C50" i="17"/>
  <c r="G49" i="17"/>
  <c r="H49" i="17" s="1"/>
  <c r="I49" i="17" s="1"/>
  <c r="C49" i="17"/>
  <c r="G48" i="17"/>
  <c r="H48" i="17" s="1"/>
  <c r="I48" i="17" s="1"/>
  <c r="C48" i="17"/>
  <c r="G47" i="17"/>
  <c r="H47" i="17" s="1"/>
  <c r="I47" i="17" s="1"/>
  <c r="C47" i="17"/>
  <c r="G46" i="17"/>
  <c r="H46" i="17" s="1"/>
  <c r="I46" i="17" s="1"/>
  <c r="C46" i="17"/>
  <c r="G45" i="17"/>
  <c r="H45" i="17" s="1"/>
  <c r="I45" i="17" s="1"/>
  <c r="C45" i="17"/>
  <c r="G44" i="17"/>
  <c r="H44" i="17" s="1"/>
  <c r="I44" i="17" s="1"/>
  <c r="C44" i="17"/>
  <c r="G43" i="17"/>
  <c r="H43" i="17" s="1"/>
  <c r="I43" i="17" s="1"/>
  <c r="C43" i="17"/>
  <c r="G42" i="17"/>
  <c r="H42" i="17" s="1"/>
  <c r="I42" i="17" s="1"/>
  <c r="C42" i="17"/>
  <c r="G41" i="17"/>
  <c r="H41" i="17" s="1"/>
  <c r="I41" i="17" s="1"/>
  <c r="C41" i="17"/>
  <c r="G40" i="17"/>
  <c r="H40" i="17" s="1"/>
  <c r="I40" i="17" s="1"/>
  <c r="C40" i="17"/>
  <c r="G39" i="17"/>
  <c r="H39" i="17" s="1"/>
  <c r="I39" i="17" s="1"/>
  <c r="C39" i="17"/>
  <c r="G38" i="17"/>
  <c r="H38" i="17" s="1"/>
  <c r="I38" i="17" s="1"/>
  <c r="C38" i="17"/>
  <c r="G37" i="17"/>
  <c r="H37" i="17" s="1"/>
  <c r="I37" i="17" s="1"/>
  <c r="C37" i="17"/>
  <c r="G36" i="17"/>
  <c r="H36" i="17" s="1"/>
  <c r="I36" i="17" s="1"/>
  <c r="C36" i="17"/>
  <c r="G35" i="17"/>
  <c r="H35" i="17" s="1"/>
  <c r="I35" i="17" s="1"/>
  <c r="C35" i="17"/>
  <c r="G34" i="17"/>
  <c r="H34" i="17" s="1"/>
  <c r="I34" i="17" s="1"/>
  <c r="C34" i="17"/>
  <c r="G33" i="17"/>
  <c r="H33" i="17" s="1"/>
  <c r="I33" i="17" s="1"/>
  <c r="C33" i="17"/>
  <c r="G32" i="17"/>
  <c r="H32" i="17" s="1"/>
  <c r="I32" i="17" s="1"/>
  <c r="C32" i="17"/>
  <c r="G31" i="17"/>
  <c r="H31" i="17" s="1"/>
  <c r="I31" i="17" s="1"/>
  <c r="C31" i="17"/>
  <c r="G30" i="17"/>
  <c r="H30" i="17" s="1"/>
  <c r="I30" i="17" s="1"/>
  <c r="C30" i="17"/>
  <c r="G29" i="17"/>
  <c r="H29" i="17" s="1"/>
  <c r="I29" i="17" s="1"/>
  <c r="C29" i="17"/>
  <c r="G28" i="17"/>
  <c r="H28" i="17" s="1"/>
  <c r="I28" i="17" s="1"/>
  <c r="C28" i="17"/>
  <c r="G27" i="17"/>
  <c r="H27" i="17" s="1"/>
  <c r="I27" i="17" s="1"/>
  <c r="C27" i="17"/>
  <c r="G26" i="17"/>
  <c r="H26" i="17" s="1"/>
  <c r="I26" i="17" s="1"/>
  <c r="C26" i="17"/>
  <c r="G25" i="17"/>
  <c r="H25" i="17" s="1"/>
  <c r="I25" i="17" s="1"/>
  <c r="C25" i="17"/>
  <c r="G24" i="17"/>
  <c r="H24" i="17" s="1"/>
  <c r="I24" i="17" s="1"/>
  <c r="C24" i="17"/>
  <c r="G23" i="17"/>
  <c r="H23" i="17" s="1"/>
  <c r="I23" i="17" s="1"/>
  <c r="C23" i="17"/>
  <c r="G22" i="17"/>
  <c r="H22" i="17" s="1"/>
  <c r="I22" i="17" s="1"/>
  <c r="C22" i="17"/>
  <c r="G21" i="17"/>
  <c r="H21" i="17" s="1"/>
  <c r="I21" i="17" s="1"/>
  <c r="C21" i="17"/>
  <c r="G20" i="17"/>
  <c r="H20" i="17" s="1"/>
  <c r="C20" i="17"/>
  <c r="G72" i="16"/>
  <c r="H72" i="16" s="1"/>
  <c r="C72" i="16"/>
  <c r="G71" i="16"/>
  <c r="H71" i="16" s="1"/>
  <c r="I71" i="16" s="1"/>
  <c r="C71" i="16"/>
  <c r="G70" i="16"/>
  <c r="H70" i="16" s="1"/>
  <c r="I70" i="16" s="1"/>
  <c r="C70" i="16"/>
  <c r="G69" i="16"/>
  <c r="H69" i="16" s="1"/>
  <c r="I69" i="16" s="1"/>
  <c r="C69" i="16"/>
  <c r="G68" i="16"/>
  <c r="H68" i="16" s="1"/>
  <c r="I68" i="16" s="1"/>
  <c r="C68" i="16"/>
  <c r="G67" i="16"/>
  <c r="H67" i="16" s="1"/>
  <c r="I67" i="16" s="1"/>
  <c r="C67" i="16"/>
  <c r="G66" i="16"/>
  <c r="H66" i="16" s="1"/>
  <c r="I66" i="16" s="1"/>
  <c r="C66" i="16"/>
  <c r="G65" i="16"/>
  <c r="H65" i="16" s="1"/>
  <c r="I65" i="16" s="1"/>
  <c r="C65" i="16"/>
  <c r="G64" i="16"/>
  <c r="H64" i="16" s="1"/>
  <c r="I64" i="16" s="1"/>
  <c r="C64" i="16"/>
  <c r="G63" i="16"/>
  <c r="H63" i="16" s="1"/>
  <c r="I63" i="16" s="1"/>
  <c r="C63" i="16"/>
  <c r="G62" i="16"/>
  <c r="H62" i="16" s="1"/>
  <c r="I62" i="16" s="1"/>
  <c r="C62" i="16"/>
  <c r="G61" i="16"/>
  <c r="H61" i="16" s="1"/>
  <c r="I61" i="16" s="1"/>
  <c r="C61" i="16"/>
  <c r="G60" i="16"/>
  <c r="H60" i="16" s="1"/>
  <c r="I60" i="16" s="1"/>
  <c r="C60" i="16"/>
  <c r="G59" i="16"/>
  <c r="H59" i="16" s="1"/>
  <c r="I59" i="16" s="1"/>
  <c r="C59" i="16"/>
  <c r="H58" i="16"/>
  <c r="I58" i="16" s="1"/>
  <c r="G58" i="16"/>
  <c r="C58" i="16"/>
  <c r="G57" i="16"/>
  <c r="H57" i="16" s="1"/>
  <c r="I57" i="16" s="1"/>
  <c r="C57" i="16"/>
  <c r="H56" i="16"/>
  <c r="I56" i="16" s="1"/>
  <c r="G56" i="16"/>
  <c r="C56" i="16"/>
  <c r="G55" i="16"/>
  <c r="H55" i="16" s="1"/>
  <c r="C55" i="16"/>
  <c r="E54" i="16"/>
  <c r="B54" i="16"/>
  <c r="G53" i="16"/>
  <c r="H53" i="16" s="1"/>
  <c r="I53" i="16" s="1"/>
  <c r="C53" i="16"/>
  <c r="H52" i="16"/>
  <c r="I52" i="16" s="1"/>
  <c r="G52" i="16"/>
  <c r="C52" i="16"/>
  <c r="G51" i="16"/>
  <c r="H51" i="16" s="1"/>
  <c r="I51" i="16" s="1"/>
  <c r="C51" i="16"/>
  <c r="H50" i="16"/>
  <c r="I50" i="16" s="1"/>
  <c r="G50" i="16"/>
  <c r="C50" i="16"/>
  <c r="G49" i="16"/>
  <c r="H49" i="16" s="1"/>
  <c r="I49" i="16" s="1"/>
  <c r="C49" i="16"/>
  <c r="G48" i="16"/>
  <c r="H48" i="16" s="1"/>
  <c r="I48" i="16" s="1"/>
  <c r="C48" i="16"/>
  <c r="G47" i="16"/>
  <c r="H47" i="16" s="1"/>
  <c r="I47" i="16" s="1"/>
  <c r="C47" i="16"/>
  <c r="G46" i="16"/>
  <c r="H46" i="16" s="1"/>
  <c r="I46" i="16" s="1"/>
  <c r="C46" i="16"/>
  <c r="G45" i="16"/>
  <c r="H45" i="16" s="1"/>
  <c r="I45" i="16" s="1"/>
  <c r="C45" i="16"/>
  <c r="G44" i="16"/>
  <c r="H44" i="16" s="1"/>
  <c r="I44" i="16" s="1"/>
  <c r="C44" i="16"/>
  <c r="G43" i="16"/>
  <c r="H43" i="16" s="1"/>
  <c r="I43" i="16" s="1"/>
  <c r="C43" i="16"/>
  <c r="G42" i="16"/>
  <c r="H42" i="16" s="1"/>
  <c r="I42" i="16" s="1"/>
  <c r="C42" i="16"/>
  <c r="G41" i="16"/>
  <c r="H41" i="16" s="1"/>
  <c r="C41" i="16"/>
  <c r="E40" i="16"/>
  <c r="B40" i="16"/>
  <c r="G39" i="16"/>
  <c r="H39" i="16" s="1"/>
  <c r="I39" i="16" s="1"/>
  <c r="C39" i="16"/>
  <c r="G38" i="16"/>
  <c r="H38" i="16" s="1"/>
  <c r="I38" i="16" s="1"/>
  <c r="C38" i="16"/>
  <c r="G37" i="16"/>
  <c r="H37" i="16" s="1"/>
  <c r="I37" i="16" s="1"/>
  <c r="C37" i="16"/>
  <c r="G36" i="16"/>
  <c r="H36" i="16" s="1"/>
  <c r="I36" i="16" s="1"/>
  <c r="C36" i="16"/>
  <c r="G35" i="16"/>
  <c r="H35" i="16" s="1"/>
  <c r="I35" i="16" s="1"/>
  <c r="C35" i="16"/>
  <c r="G34" i="16"/>
  <c r="H34" i="16" s="1"/>
  <c r="I34" i="16" s="1"/>
  <c r="C34" i="16"/>
  <c r="G33" i="16"/>
  <c r="H33" i="16" s="1"/>
  <c r="I33" i="16" s="1"/>
  <c r="C33" i="16"/>
  <c r="G32" i="16"/>
  <c r="H32" i="16" s="1"/>
  <c r="I32" i="16" s="1"/>
  <c r="C32" i="16"/>
  <c r="G31" i="16"/>
  <c r="H31" i="16" s="1"/>
  <c r="I31" i="16" s="1"/>
  <c r="C31" i="16"/>
  <c r="G30" i="16"/>
  <c r="H30" i="16" s="1"/>
  <c r="I30" i="16" s="1"/>
  <c r="C30" i="16"/>
  <c r="G29" i="16"/>
  <c r="H29" i="16" s="1"/>
  <c r="I29" i="16" s="1"/>
  <c r="C29" i="16"/>
  <c r="G28" i="16"/>
  <c r="H28" i="16" s="1"/>
  <c r="I28" i="16" s="1"/>
  <c r="C28" i="16"/>
  <c r="G27" i="16"/>
  <c r="H27" i="16" s="1"/>
  <c r="I27" i="16" s="1"/>
  <c r="C27" i="16"/>
  <c r="G26" i="16"/>
  <c r="H26" i="16" s="1"/>
  <c r="I26" i="16" s="1"/>
  <c r="C26" i="16"/>
  <c r="G25" i="16"/>
  <c r="H25" i="16" s="1"/>
  <c r="I25" i="16" s="1"/>
  <c r="C25" i="16"/>
  <c r="G24" i="16"/>
  <c r="H24" i="16" s="1"/>
  <c r="I24" i="16" s="1"/>
  <c r="C24" i="16"/>
  <c r="G23" i="16"/>
  <c r="H23" i="16" s="1"/>
  <c r="I23" i="16" s="1"/>
  <c r="C23" i="16"/>
  <c r="G22" i="16"/>
  <c r="H22" i="16" s="1"/>
  <c r="I22" i="16" s="1"/>
  <c r="C22" i="16"/>
  <c r="G21" i="16"/>
  <c r="H21" i="16" s="1"/>
  <c r="I21" i="16" s="1"/>
  <c r="C21" i="16"/>
  <c r="G20" i="16"/>
  <c r="H20" i="16" s="1"/>
  <c r="I20" i="16" s="1"/>
  <c r="C20" i="16"/>
  <c r="G19" i="16"/>
  <c r="H19" i="16" s="1"/>
  <c r="I19" i="16" s="1"/>
  <c r="C19" i="16"/>
  <c r="H18" i="16"/>
  <c r="I18" i="16" s="1"/>
  <c r="G18" i="16"/>
  <c r="C18" i="16"/>
  <c r="G17" i="16"/>
  <c r="H17" i="16" s="1"/>
  <c r="C17" i="16"/>
  <c r="E16" i="16"/>
  <c r="B16" i="16"/>
  <c r="G15" i="16"/>
  <c r="H15" i="16" s="1"/>
  <c r="I15" i="16" s="1"/>
  <c r="C15" i="16"/>
  <c r="G14" i="16"/>
  <c r="H14" i="16" s="1"/>
  <c r="I14" i="16" s="1"/>
  <c r="C14" i="16"/>
  <c r="G13" i="16"/>
  <c r="H13" i="16" s="1"/>
  <c r="C13" i="16"/>
  <c r="E12" i="16"/>
  <c r="B12" i="16"/>
  <c r="G228" i="14"/>
  <c r="H228" i="14" s="1"/>
  <c r="I228" i="14" s="1"/>
  <c r="C228" i="14"/>
  <c r="G227" i="14"/>
  <c r="H227" i="14" s="1"/>
  <c r="I227" i="14" s="1"/>
  <c r="C227" i="14"/>
  <c r="G226" i="14"/>
  <c r="H226" i="14" s="1"/>
  <c r="I226" i="14" s="1"/>
  <c r="C226" i="14"/>
  <c r="G225" i="14"/>
  <c r="H225" i="14" s="1"/>
  <c r="I225" i="14" s="1"/>
  <c r="C225" i="14"/>
  <c r="G224" i="14"/>
  <c r="H224" i="14" s="1"/>
  <c r="I224" i="14" s="1"/>
  <c r="C224" i="14"/>
  <c r="G223" i="14"/>
  <c r="H223" i="14" s="1"/>
  <c r="I223" i="14" s="1"/>
  <c r="C223" i="14"/>
  <c r="G222" i="14"/>
  <c r="H222" i="14" s="1"/>
  <c r="I222" i="14" s="1"/>
  <c r="C222" i="14"/>
  <c r="G221" i="14"/>
  <c r="H221" i="14" s="1"/>
  <c r="I221" i="14" s="1"/>
  <c r="C221" i="14"/>
  <c r="G220" i="14"/>
  <c r="H220" i="14" s="1"/>
  <c r="I220" i="14" s="1"/>
  <c r="C220" i="14"/>
  <c r="G219" i="14"/>
  <c r="H219" i="14" s="1"/>
  <c r="I219" i="14" s="1"/>
  <c r="C219" i="14"/>
  <c r="G218" i="14"/>
  <c r="H218" i="14" s="1"/>
  <c r="I218" i="14" s="1"/>
  <c r="C218" i="14"/>
  <c r="G217" i="14"/>
  <c r="H217" i="14" s="1"/>
  <c r="I217" i="14" s="1"/>
  <c r="C217" i="14"/>
  <c r="H216" i="14"/>
  <c r="I216" i="14" s="1"/>
  <c r="G216" i="14"/>
  <c r="C216" i="14"/>
  <c r="G215" i="14"/>
  <c r="H215" i="14" s="1"/>
  <c r="I215" i="14" s="1"/>
  <c r="C215" i="14"/>
  <c r="G214" i="14"/>
  <c r="H214" i="14" s="1"/>
  <c r="I214" i="14" s="1"/>
  <c r="C214" i="14"/>
  <c r="G213" i="14"/>
  <c r="H213" i="14" s="1"/>
  <c r="I213" i="14" s="1"/>
  <c r="C213" i="14"/>
  <c r="G212" i="14"/>
  <c r="H212" i="14" s="1"/>
  <c r="I212" i="14" s="1"/>
  <c r="C212" i="14"/>
  <c r="G211" i="14"/>
  <c r="H211" i="14" s="1"/>
  <c r="I211" i="14" s="1"/>
  <c r="C211" i="14"/>
  <c r="G210" i="14"/>
  <c r="H210" i="14" s="1"/>
  <c r="I210" i="14" s="1"/>
  <c r="C210" i="14"/>
  <c r="G209" i="14"/>
  <c r="H209" i="14" s="1"/>
  <c r="I209" i="14" s="1"/>
  <c r="C209" i="14"/>
  <c r="G208" i="14"/>
  <c r="H208" i="14" s="1"/>
  <c r="I208" i="14" s="1"/>
  <c r="C208" i="14"/>
  <c r="G207" i="14"/>
  <c r="H207" i="14" s="1"/>
  <c r="I207" i="14" s="1"/>
  <c r="C207" i="14"/>
  <c r="G206" i="14"/>
  <c r="H206" i="14" s="1"/>
  <c r="I206" i="14" s="1"/>
  <c r="C206" i="14"/>
  <c r="G205" i="14"/>
  <c r="H205" i="14" s="1"/>
  <c r="C205" i="14"/>
  <c r="E204" i="14"/>
  <c r="B204" i="14"/>
  <c r="G203" i="14"/>
  <c r="H203" i="14" s="1"/>
  <c r="I203" i="14" s="1"/>
  <c r="C203" i="14"/>
  <c r="G202" i="14"/>
  <c r="H202" i="14" s="1"/>
  <c r="I202" i="14" s="1"/>
  <c r="C202" i="14"/>
  <c r="G201" i="14"/>
  <c r="H201" i="14" s="1"/>
  <c r="I201" i="14" s="1"/>
  <c r="C201" i="14"/>
  <c r="G200" i="14"/>
  <c r="H200" i="14" s="1"/>
  <c r="I200" i="14" s="1"/>
  <c r="C200" i="14"/>
  <c r="G199" i="14"/>
  <c r="H199" i="14" s="1"/>
  <c r="I199" i="14" s="1"/>
  <c r="C199" i="14"/>
  <c r="G198" i="14"/>
  <c r="H198" i="14" s="1"/>
  <c r="I198" i="14" s="1"/>
  <c r="C198" i="14"/>
  <c r="G197" i="14"/>
  <c r="H197" i="14" s="1"/>
  <c r="I197" i="14" s="1"/>
  <c r="C197" i="14"/>
  <c r="G196" i="14"/>
  <c r="H196" i="14" s="1"/>
  <c r="I196" i="14" s="1"/>
  <c r="C196" i="14"/>
  <c r="G195" i="14"/>
  <c r="H195" i="14" s="1"/>
  <c r="I195" i="14" s="1"/>
  <c r="C195" i="14"/>
  <c r="G194" i="14"/>
  <c r="H194" i="14" s="1"/>
  <c r="I194" i="14" s="1"/>
  <c r="C194" i="14"/>
  <c r="G193" i="14"/>
  <c r="H193" i="14" s="1"/>
  <c r="I193" i="14" s="1"/>
  <c r="C193" i="14"/>
  <c r="G192" i="14"/>
  <c r="H192" i="14" s="1"/>
  <c r="I192" i="14" s="1"/>
  <c r="C192" i="14"/>
  <c r="G191" i="14"/>
  <c r="H191" i="14" s="1"/>
  <c r="I191" i="14" s="1"/>
  <c r="C191" i="14"/>
  <c r="G190" i="14"/>
  <c r="H190" i="14" s="1"/>
  <c r="I190" i="14" s="1"/>
  <c r="C190" i="14"/>
  <c r="G189" i="14"/>
  <c r="H189" i="14" s="1"/>
  <c r="I189" i="14" s="1"/>
  <c r="C189" i="14"/>
  <c r="G188" i="14"/>
  <c r="H188" i="14" s="1"/>
  <c r="I188" i="14" s="1"/>
  <c r="C188" i="14"/>
  <c r="G187" i="14"/>
  <c r="H187" i="14" s="1"/>
  <c r="I187" i="14" s="1"/>
  <c r="C187" i="14"/>
  <c r="G186" i="14"/>
  <c r="H186" i="14" s="1"/>
  <c r="I186" i="14" s="1"/>
  <c r="C186" i="14"/>
  <c r="H185" i="14"/>
  <c r="I185" i="14" s="1"/>
  <c r="G185" i="14"/>
  <c r="C185" i="14"/>
  <c r="G184" i="14"/>
  <c r="H184" i="14" s="1"/>
  <c r="I184" i="14" s="1"/>
  <c r="C184" i="14"/>
  <c r="G183" i="14"/>
  <c r="H183" i="14" s="1"/>
  <c r="I183" i="14" s="1"/>
  <c r="C183" i="14"/>
  <c r="G182" i="14"/>
  <c r="H182" i="14" s="1"/>
  <c r="I182" i="14" s="1"/>
  <c r="C182" i="14"/>
  <c r="G181" i="14"/>
  <c r="H181" i="14" s="1"/>
  <c r="I181" i="14" s="1"/>
  <c r="C181" i="14"/>
  <c r="G180" i="14"/>
  <c r="H180" i="14" s="1"/>
  <c r="I180" i="14" s="1"/>
  <c r="C180" i="14"/>
  <c r="G179" i="14"/>
  <c r="H179" i="14" s="1"/>
  <c r="I179" i="14" s="1"/>
  <c r="C179" i="14"/>
  <c r="G178" i="14"/>
  <c r="H178" i="14" s="1"/>
  <c r="I178" i="14" s="1"/>
  <c r="C178" i="14"/>
  <c r="G177" i="14"/>
  <c r="H177" i="14" s="1"/>
  <c r="I177" i="14" s="1"/>
  <c r="C177" i="14"/>
  <c r="G176" i="14"/>
  <c r="H176" i="14" s="1"/>
  <c r="I176" i="14" s="1"/>
  <c r="C176" i="14"/>
  <c r="G175" i="14"/>
  <c r="H175" i="14" s="1"/>
  <c r="I175" i="14" s="1"/>
  <c r="C175" i="14"/>
  <c r="G174" i="14"/>
  <c r="H174" i="14" s="1"/>
  <c r="I174" i="14" s="1"/>
  <c r="C174" i="14"/>
  <c r="G173" i="14"/>
  <c r="H173" i="14" s="1"/>
  <c r="I173" i="14" s="1"/>
  <c r="C173" i="14"/>
  <c r="G172" i="14"/>
  <c r="H172" i="14" s="1"/>
  <c r="I172" i="14" s="1"/>
  <c r="C172" i="14"/>
  <c r="G171" i="14"/>
  <c r="H171" i="14" s="1"/>
  <c r="I171" i="14" s="1"/>
  <c r="C171" i="14"/>
  <c r="G170" i="14"/>
  <c r="H170" i="14" s="1"/>
  <c r="I170" i="14" s="1"/>
  <c r="C170" i="14"/>
  <c r="G169" i="14"/>
  <c r="H169" i="14" s="1"/>
  <c r="I169" i="14" s="1"/>
  <c r="C169" i="14"/>
  <c r="G168" i="14"/>
  <c r="H168" i="14" s="1"/>
  <c r="I168" i="14" s="1"/>
  <c r="C168" i="14"/>
  <c r="G167" i="14"/>
  <c r="H167" i="14" s="1"/>
  <c r="I167" i="14" s="1"/>
  <c r="C167" i="14"/>
  <c r="G166" i="14"/>
  <c r="H166" i="14" s="1"/>
  <c r="I166" i="14" s="1"/>
  <c r="C166" i="14"/>
  <c r="G165" i="14"/>
  <c r="H165" i="14" s="1"/>
  <c r="I165" i="14" s="1"/>
  <c r="C165" i="14"/>
  <c r="G164" i="14"/>
  <c r="H164" i="14" s="1"/>
  <c r="I164" i="14" s="1"/>
  <c r="C164" i="14"/>
  <c r="G163" i="14"/>
  <c r="H163" i="14" s="1"/>
  <c r="I163" i="14" s="1"/>
  <c r="C163" i="14"/>
  <c r="G162" i="14"/>
  <c r="H162" i="14" s="1"/>
  <c r="I162" i="14" s="1"/>
  <c r="C162" i="14"/>
  <c r="G161" i="14"/>
  <c r="H161" i="14" s="1"/>
  <c r="I161" i="14" s="1"/>
  <c r="C161" i="14"/>
  <c r="G160" i="14"/>
  <c r="H160" i="14" s="1"/>
  <c r="I160" i="14" s="1"/>
  <c r="C160" i="14"/>
  <c r="G159" i="14"/>
  <c r="H159" i="14" s="1"/>
  <c r="I159" i="14" s="1"/>
  <c r="C159" i="14"/>
  <c r="G158" i="14"/>
  <c r="H158" i="14" s="1"/>
  <c r="I158" i="14" s="1"/>
  <c r="C158" i="14"/>
  <c r="G157" i="14"/>
  <c r="H157" i="14" s="1"/>
  <c r="I157" i="14" s="1"/>
  <c r="C157" i="14"/>
  <c r="G156" i="14"/>
  <c r="H156" i="14" s="1"/>
  <c r="I156" i="14" s="1"/>
  <c r="C156" i="14"/>
  <c r="G155" i="14"/>
  <c r="H155" i="14" s="1"/>
  <c r="I155" i="14" s="1"/>
  <c r="C155" i="14"/>
  <c r="G154" i="14"/>
  <c r="H154" i="14" s="1"/>
  <c r="I154" i="14" s="1"/>
  <c r="C154" i="14"/>
  <c r="G153" i="14"/>
  <c r="H153" i="14" s="1"/>
  <c r="I153" i="14" s="1"/>
  <c r="C153" i="14"/>
  <c r="G152" i="14"/>
  <c r="H152" i="14" s="1"/>
  <c r="I152" i="14" s="1"/>
  <c r="C152" i="14"/>
  <c r="G151" i="14"/>
  <c r="H151" i="14" s="1"/>
  <c r="I151" i="14" s="1"/>
  <c r="C151" i="14"/>
  <c r="G150" i="14"/>
  <c r="H150" i="14" s="1"/>
  <c r="I150" i="14" s="1"/>
  <c r="C150" i="14"/>
  <c r="G149" i="14"/>
  <c r="H149" i="14" s="1"/>
  <c r="I149" i="14" s="1"/>
  <c r="C149" i="14"/>
  <c r="G148" i="14"/>
  <c r="H148" i="14" s="1"/>
  <c r="I148" i="14" s="1"/>
  <c r="C148" i="14"/>
  <c r="G147" i="14"/>
  <c r="H147" i="14" s="1"/>
  <c r="I147" i="14" s="1"/>
  <c r="C147" i="14"/>
  <c r="G146" i="14"/>
  <c r="H146" i="14" s="1"/>
  <c r="I146" i="14" s="1"/>
  <c r="C146" i="14"/>
  <c r="G145" i="14"/>
  <c r="H145" i="14" s="1"/>
  <c r="I145" i="14" s="1"/>
  <c r="C145" i="14"/>
  <c r="G144" i="14"/>
  <c r="H144" i="14" s="1"/>
  <c r="I144" i="14" s="1"/>
  <c r="C144" i="14"/>
  <c r="G143" i="14"/>
  <c r="H143" i="14" s="1"/>
  <c r="I143" i="14" s="1"/>
  <c r="C143" i="14"/>
  <c r="G142" i="14"/>
  <c r="H142" i="14" s="1"/>
  <c r="I142" i="14" s="1"/>
  <c r="C142" i="14"/>
  <c r="G141" i="14"/>
  <c r="H141" i="14" s="1"/>
  <c r="C141" i="14"/>
  <c r="E140" i="14"/>
  <c r="B140" i="14"/>
  <c r="G139" i="14"/>
  <c r="H139" i="14" s="1"/>
  <c r="I139" i="14" s="1"/>
  <c r="C139" i="14"/>
  <c r="G138" i="14"/>
  <c r="H138" i="14" s="1"/>
  <c r="I138" i="14" s="1"/>
  <c r="C138" i="14"/>
  <c r="G137" i="14"/>
  <c r="H137" i="14" s="1"/>
  <c r="I137" i="14" s="1"/>
  <c r="C137" i="14"/>
  <c r="G136" i="14"/>
  <c r="H136" i="14" s="1"/>
  <c r="I136" i="14" s="1"/>
  <c r="C136" i="14"/>
  <c r="G135" i="14"/>
  <c r="H135" i="14" s="1"/>
  <c r="I135" i="14" s="1"/>
  <c r="C135" i="14"/>
  <c r="G134" i="14"/>
  <c r="H134" i="14" s="1"/>
  <c r="I134" i="14" s="1"/>
  <c r="C134" i="14"/>
  <c r="H133" i="14"/>
  <c r="I133" i="14" s="1"/>
  <c r="G133" i="14"/>
  <c r="C133" i="14"/>
  <c r="G132" i="14"/>
  <c r="H132" i="14" s="1"/>
  <c r="I132" i="14" s="1"/>
  <c r="C132" i="14"/>
  <c r="G131" i="14"/>
  <c r="H131" i="14" s="1"/>
  <c r="I131" i="14" s="1"/>
  <c r="C131" i="14"/>
  <c r="G130" i="14"/>
  <c r="H130" i="14" s="1"/>
  <c r="I130" i="14" s="1"/>
  <c r="C130" i="14"/>
  <c r="G129" i="14"/>
  <c r="H129" i="14" s="1"/>
  <c r="I129" i="14" s="1"/>
  <c r="C129" i="14"/>
  <c r="G128" i="14"/>
  <c r="H128" i="14" s="1"/>
  <c r="I128" i="14" s="1"/>
  <c r="C128" i="14"/>
  <c r="G127" i="14"/>
  <c r="H127" i="14" s="1"/>
  <c r="I127" i="14" s="1"/>
  <c r="C127" i="14"/>
  <c r="G126" i="14"/>
  <c r="H126" i="14" s="1"/>
  <c r="I126" i="14" s="1"/>
  <c r="C126" i="14"/>
  <c r="G125" i="14"/>
  <c r="H125" i="14" s="1"/>
  <c r="I125" i="14" s="1"/>
  <c r="C125" i="14"/>
  <c r="G124" i="14"/>
  <c r="H124" i="14" s="1"/>
  <c r="I124" i="14" s="1"/>
  <c r="C124" i="14"/>
  <c r="G123" i="14"/>
  <c r="H123" i="14" s="1"/>
  <c r="I123" i="14" s="1"/>
  <c r="C123" i="14"/>
  <c r="G122" i="14"/>
  <c r="H122" i="14" s="1"/>
  <c r="I122" i="14" s="1"/>
  <c r="C122" i="14"/>
  <c r="G121" i="14"/>
  <c r="H121" i="14" s="1"/>
  <c r="I121" i="14" s="1"/>
  <c r="C121" i="14"/>
  <c r="G120" i="14"/>
  <c r="H120" i="14" s="1"/>
  <c r="I120" i="14" s="1"/>
  <c r="C120" i="14"/>
  <c r="G119" i="14"/>
  <c r="H119" i="14" s="1"/>
  <c r="I119" i="14" s="1"/>
  <c r="C119" i="14"/>
  <c r="G118" i="14"/>
  <c r="H118" i="14" s="1"/>
  <c r="I118" i="14" s="1"/>
  <c r="C118" i="14"/>
  <c r="G117" i="14"/>
  <c r="H117" i="14" s="1"/>
  <c r="I117" i="14" s="1"/>
  <c r="C117" i="14"/>
  <c r="G116" i="14"/>
  <c r="H116" i="14" s="1"/>
  <c r="I116" i="14" s="1"/>
  <c r="C116" i="14"/>
  <c r="G115" i="14"/>
  <c r="H115" i="14" s="1"/>
  <c r="I115" i="14" s="1"/>
  <c r="C115" i="14"/>
  <c r="G114" i="14"/>
  <c r="H114" i="14" s="1"/>
  <c r="I114" i="14" s="1"/>
  <c r="C114" i="14"/>
  <c r="G113" i="14"/>
  <c r="H113" i="14" s="1"/>
  <c r="I113" i="14" s="1"/>
  <c r="C113" i="14"/>
  <c r="G112" i="14"/>
  <c r="H112" i="14" s="1"/>
  <c r="I112" i="14" s="1"/>
  <c r="C112" i="14"/>
  <c r="G111" i="14"/>
  <c r="H111" i="14" s="1"/>
  <c r="I111" i="14" s="1"/>
  <c r="C111" i="14"/>
  <c r="G110" i="14"/>
  <c r="H110" i="14" s="1"/>
  <c r="I110" i="14" s="1"/>
  <c r="C110" i="14"/>
  <c r="G109" i="14"/>
  <c r="H109" i="14" s="1"/>
  <c r="I109" i="14" s="1"/>
  <c r="C109" i="14"/>
  <c r="G108" i="14"/>
  <c r="H108" i="14" s="1"/>
  <c r="I108" i="14" s="1"/>
  <c r="C108" i="14"/>
  <c r="G107" i="14"/>
  <c r="H107" i="14" s="1"/>
  <c r="I107" i="14" s="1"/>
  <c r="C107" i="14"/>
  <c r="G106" i="14"/>
  <c r="H106" i="14" s="1"/>
  <c r="I106" i="14" s="1"/>
  <c r="C106" i="14"/>
  <c r="G105" i="14"/>
  <c r="H105" i="14" s="1"/>
  <c r="I105" i="14" s="1"/>
  <c r="C105" i="14"/>
  <c r="G104" i="14"/>
  <c r="H104" i="14" s="1"/>
  <c r="I104" i="14" s="1"/>
  <c r="C104" i="14"/>
  <c r="H103" i="14"/>
  <c r="I103" i="14" s="1"/>
  <c r="G103" i="14"/>
  <c r="C103" i="14"/>
  <c r="G102" i="14"/>
  <c r="H102" i="14" s="1"/>
  <c r="I102" i="14" s="1"/>
  <c r="C102" i="14"/>
  <c r="G101" i="14"/>
  <c r="H101" i="14" s="1"/>
  <c r="I101" i="14" s="1"/>
  <c r="C101" i="14"/>
  <c r="G100" i="14"/>
  <c r="H100" i="14" s="1"/>
  <c r="I100" i="14" s="1"/>
  <c r="C100" i="14"/>
  <c r="G99" i="14"/>
  <c r="H99" i="14" s="1"/>
  <c r="I99" i="14" s="1"/>
  <c r="C99" i="14"/>
  <c r="G98" i="14"/>
  <c r="H98" i="14" s="1"/>
  <c r="I98" i="14" s="1"/>
  <c r="C98" i="14"/>
  <c r="G97" i="14"/>
  <c r="H97" i="14" s="1"/>
  <c r="I97" i="14" s="1"/>
  <c r="C97" i="14"/>
  <c r="G96" i="14"/>
  <c r="H96" i="14" s="1"/>
  <c r="I96" i="14" s="1"/>
  <c r="C96" i="14"/>
  <c r="G95" i="14"/>
  <c r="H95" i="14" s="1"/>
  <c r="I95" i="14" s="1"/>
  <c r="C95" i="14"/>
  <c r="G94" i="14"/>
  <c r="H94" i="14" s="1"/>
  <c r="I94" i="14" s="1"/>
  <c r="C94" i="14"/>
  <c r="G93" i="14"/>
  <c r="H93" i="14" s="1"/>
  <c r="I93" i="14" s="1"/>
  <c r="C93" i="14"/>
  <c r="G92" i="14"/>
  <c r="H92" i="14" s="1"/>
  <c r="I92" i="14" s="1"/>
  <c r="C92" i="14"/>
  <c r="G91" i="14"/>
  <c r="H91" i="14" s="1"/>
  <c r="I91" i="14" s="1"/>
  <c r="C91" i="14"/>
  <c r="G90" i="14"/>
  <c r="H90" i="14" s="1"/>
  <c r="I90" i="14" s="1"/>
  <c r="C90" i="14"/>
  <c r="G89" i="14"/>
  <c r="H89" i="14" s="1"/>
  <c r="I89" i="14" s="1"/>
  <c r="C89" i="14"/>
  <c r="G88" i="14"/>
  <c r="H88" i="14" s="1"/>
  <c r="I88" i="14" s="1"/>
  <c r="C88" i="14"/>
  <c r="G87" i="14"/>
  <c r="H87" i="14" s="1"/>
  <c r="I87" i="14" s="1"/>
  <c r="C87" i="14"/>
  <c r="G86" i="14"/>
  <c r="H86" i="14" s="1"/>
  <c r="I86" i="14" s="1"/>
  <c r="C86" i="14"/>
  <c r="G85" i="14"/>
  <c r="H85" i="14" s="1"/>
  <c r="I85" i="14" s="1"/>
  <c r="C85" i="14"/>
  <c r="G84" i="14"/>
  <c r="H84" i="14" s="1"/>
  <c r="I84" i="14" s="1"/>
  <c r="C84" i="14"/>
  <c r="G83" i="14"/>
  <c r="H83" i="14" s="1"/>
  <c r="I83" i="14" s="1"/>
  <c r="C83" i="14"/>
  <c r="G82" i="14"/>
  <c r="H82" i="14" s="1"/>
  <c r="I82" i="14" s="1"/>
  <c r="C82" i="14"/>
  <c r="G81" i="14"/>
  <c r="H81" i="14" s="1"/>
  <c r="I81" i="14" s="1"/>
  <c r="C81" i="14"/>
  <c r="G80" i="14"/>
  <c r="H80" i="14" s="1"/>
  <c r="I80" i="14" s="1"/>
  <c r="C80" i="14"/>
  <c r="G79" i="14"/>
  <c r="H79" i="14" s="1"/>
  <c r="I79" i="14" s="1"/>
  <c r="C79" i="14"/>
  <c r="G78" i="14"/>
  <c r="H78" i="14" s="1"/>
  <c r="I78" i="14" s="1"/>
  <c r="C78" i="14"/>
  <c r="G77" i="14"/>
  <c r="H77" i="14" s="1"/>
  <c r="I77" i="14" s="1"/>
  <c r="C77" i="14"/>
  <c r="G76" i="14"/>
  <c r="H76" i="14" s="1"/>
  <c r="I76" i="14" s="1"/>
  <c r="C76" i="14"/>
  <c r="G75" i="14"/>
  <c r="H75" i="14" s="1"/>
  <c r="I75" i="14" s="1"/>
  <c r="C75" i="14"/>
  <c r="G74" i="14"/>
  <c r="H74" i="14" s="1"/>
  <c r="I74" i="14" s="1"/>
  <c r="C74" i="14"/>
  <c r="G73" i="14"/>
  <c r="H73" i="14" s="1"/>
  <c r="I73" i="14" s="1"/>
  <c r="C73" i="14"/>
  <c r="G72" i="14"/>
  <c r="H72" i="14" s="1"/>
  <c r="I72" i="14" s="1"/>
  <c r="C72" i="14"/>
  <c r="G71" i="14"/>
  <c r="H71" i="14" s="1"/>
  <c r="I71" i="14" s="1"/>
  <c r="C71" i="14"/>
  <c r="G70" i="14"/>
  <c r="H70" i="14" s="1"/>
  <c r="I70" i="14" s="1"/>
  <c r="C70" i="14"/>
  <c r="G69" i="14"/>
  <c r="H69" i="14" s="1"/>
  <c r="I69" i="14" s="1"/>
  <c r="C69" i="14"/>
  <c r="G68" i="14"/>
  <c r="H68" i="14" s="1"/>
  <c r="I68" i="14" s="1"/>
  <c r="C68" i="14"/>
  <c r="G67" i="14"/>
  <c r="H67" i="14" s="1"/>
  <c r="I67" i="14" s="1"/>
  <c r="C67" i="14"/>
  <c r="G66" i="14"/>
  <c r="H66" i="14" s="1"/>
  <c r="I66" i="14" s="1"/>
  <c r="C66" i="14"/>
  <c r="G65" i="14"/>
  <c r="H65" i="14" s="1"/>
  <c r="I65" i="14" s="1"/>
  <c r="C65" i="14"/>
  <c r="G64" i="14"/>
  <c r="H64" i="14" s="1"/>
  <c r="I64" i="14" s="1"/>
  <c r="C64" i="14"/>
  <c r="G63" i="14"/>
  <c r="H63" i="14" s="1"/>
  <c r="I63" i="14" s="1"/>
  <c r="C63" i="14"/>
  <c r="G62" i="14"/>
  <c r="H62" i="14" s="1"/>
  <c r="I62" i="14" s="1"/>
  <c r="C62" i="14"/>
  <c r="G61" i="14"/>
  <c r="H61" i="14" s="1"/>
  <c r="I61" i="14" s="1"/>
  <c r="C61" i="14"/>
  <c r="G60" i="14"/>
  <c r="H60" i="14" s="1"/>
  <c r="I60" i="14" s="1"/>
  <c r="C60" i="14"/>
  <c r="G59" i="14"/>
  <c r="H59" i="14" s="1"/>
  <c r="I59" i="14" s="1"/>
  <c r="C59" i="14"/>
  <c r="G58" i="14"/>
  <c r="H58" i="14" s="1"/>
  <c r="I58" i="14" s="1"/>
  <c r="C58" i="14"/>
  <c r="G57" i="14"/>
  <c r="H57" i="14" s="1"/>
  <c r="I57" i="14" s="1"/>
  <c r="C57" i="14"/>
  <c r="G56" i="14"/>
  <c r="H56" i="14" s="1"/>
  <c r="I56" i="14" s="1"/>
  <c r="C56" i="14"/>
  <c r="G55" i="14"/>
  <c r="H55" i="14" s="1"/>
  <c r="I55" i="14" s="1"/>
  <c r="C55" i="14"/>
  <c r="G54" i="14"/>
  <c r="H54" i="14" s="1"/>
  <c r="I54" i="14" s="1"/>
  <c r="C54" i="14"/>
  <c r="G53" i="14"/>
  <c r="H53" i="14" s="1"/>
  <c r="I53" i="14" s="1"/>
  <c r="C53" i="14"/>
  <c r="G52" i="14"/>
  <c r="H52" i="14" s="1"/>
  <c r="I52" i="14" s="1"/>
  <c r="C52" i="14"/>
  <c r="G51" i="14"/>
  <c r="H51" i="14" s="1"/>
  <c r="C51" i="14"/>
  <c r="E50" i="14"/>
  <c r="B50" i="14"/>
  <c r="G49" i="14"/>
  <c r="H49" i="14" s="1"/>
  <c r="I49" i="14" s="1"/>
  <c r="C49" i="14"/>
  <c r="G48" i="14"/>
  <c r="H48" i="14" s="1"/>
  <c r="I48" i="14" s="1"/>
  <c r="C48" i="14"/>
  <c r="G47" i="14"/>
  <c r="H47" i="14" s="1"/>
  <c r="I47" i="14" s="1"/>
  <c r="C47" i="14"/>
  <c r="G46" i="14"/>
  <c r="H46" i="14" s="1"/>
  <c r="I46" i="14" s="1"/>
  <c r="C46" i="14"/>
  <c r="G45" i="14"/>
  <c r="H45" i="14" s="1"/>
  <c r="I45" i="14" s="1"/>
  <c r="C45" i="14"/>
  <c r="G44" i="14"/>
  <c r="H44" i="14" s="1"/>
  <c r="I44" i="14" s="1"/>
  <c r="C44" i="14"/>
  <c r="G43" i="14"/>
  <c r="H43" i="14" s="1"/>
  <c r="I43" i="14" s="1"/>
  <c r="C43" i="14"/>
  <c r="G42" i="14"/>
  <c r="H42" i="14" s="1"/>
  <c r="I42" i="14" s="1"/>
  <c r="C42" i="14"/>
  <c r="G41" i="14"/>
  <c r="H41" i="14" s="1"/>
  <c r="I41" i="14" s="1"/>
  <c r="C41" i="14"/>
  <c r="G40" i="14"/>
  <c r="H40" i="14" s="1"/>
  <c r="I40" i="14" s="1"/>
  <c r="C40" i="14"/>
  <c r="G39" i="14"/>
  <c r="H39" i="14" s="1"/>
  <c r="I39" i="14" s="1"/>
  <c r="C39" i="14"/>
  <c r="G38" i="14"/>
  <c r="H38" i="14" s="1"/>
  <c r="I38" i="14" s="1"/>
  <c r="C38" i="14"/>
  <c r="G37" i="14"/>
  <c r="H37" i="14" s="1"/>
  <c r="I37" i="14" s="1"/>
  <c r="C37" i="14"/>
  <c r="H36" i="14"/>
  <c r="I36" i="14" s="1"/>
  <c r="G36" i="14"/>
  <c r="C36" i="14"/>
  <c r="G35" i="14"/>
  <c r="H35" i="14" s="1"/>
  <c r="I35" i="14" s="1"/>
  <c r="C35" i="14"/>
  <c r="G34" i="14"/>
  <c r="H34" i="14" s="1"/>
  <c r="I34" i="14" s="1"/>
  <c r="C34" i="14"/>
  <c r="G33" i="14"/>
  <c r="H33" i="14" s="1"/>
  <c r="I33" i="14" s="1"/>
  <c r="C33" i="14"/>
  <c r="G32" i="14"/>
  <c r="H32" i="14" s="1"/>
  <c r="I32" i="14" s="1"/>
  <c r="C32" i="14"/>
  <c r="G31" i="14"/>
  <c r="H31" i="14" s="1"/>
  <c r="I31" i="14" s="1"/>
  <c r="C31" i="14"/>
  <c r="G30" i="14"/>
  <c r="H30" i="14" s="1"/>
  <c r="I30" i="14" s="1"/>
  <c r="C30" i="14"/>
  <c r="G29" i="14"/>
  <c r="H29" i="14" s="1"/>
  <c r="I29" i="14" s="1"/>
  <c r="C29" i="14"/>
  <c r="G28" i="14"/>
  <c r="H28" i="14" s="1"/>
  <c r="I28" i="14" s="1"/>
  <c r="C28" i="14"/>
  <c r="G27" i="14"/>
  <c r="H27" i="14" s="1"/>
  <c r="I27" i="14" s="1"/>
  <c r="C27" i="14"/>
  <c r="G26" i="14"/>
  <c r="H26" i="14" s="1"/>
  <c r="I26" i="14" s="1"/>
  <c r="C26" i="14"/>
  <c r="G25" i="14"/>
  <c r="H25" i="14" s="1"/>
  <c r="I25" i="14" s="1"/>
  <c r="C25" i="14"/>
  <c r="G24" i="14"/>
  <c r="H24" i="14" s="1"/>
  <c r="I24" i="14" s="1"/>
  <c r="C24" i="14"/>
  <c r="G23" i="14"/>
  <c r="H23" i="14" s="1"/>
  <c r="I23" i="14" s="1"/>
  <c r="C23" i="14"/>
  <c r="G22" i="14"/>
  <c r="H22" i="14" s="1"/>
  <c r="I22" i="14" s="1"/>
  <c r="C22" i="14"/>
  <c r="G21" i="14"/>
  <c r="H21" i="14" s="1"/>
  <c r="I21" i="14" s="1"/>
  <c r="C21" i="14"/>
  <c r="G20" i="14"/>
  <c r="H20" i="14" s="1"/>
  <c r="I20" i="14" s="1"/>
  <c r="C20" i="14"/>
  <c r="G19" i="14"/>
  <c r="H19" i="14" s="1"/>
  <c r="I19" i="14" s="1"/>
  <c r="C19" i="14"/>
  <c r="G18" i="14"/>
  <c r="H18" i="14" s="1"/>
  <c r="I18" i="14" s="1"/>
  <c r="C18" i="14"/>
  <c r="G17" i="14"/>
  <c r="H17" i="14" s="1"/>
  <c r="I17" i="14" s="1"/>
  <c r="C17" i="14"/>
  <c r="G16" i="14"/>
  <c r="H16" i="14" s="1"/>
  <c r="I16" i="14" s="1"/>
  <c r="C16" i="14"/>
  <c r="G15" i="14"/>
  <c r="H15" i="14" s="1"/>
  <c r="I15" i="14" s="1"/>
  <c r="C15" i="14"/>
  <c r="G14" i="14"/>
  <c r="H14" i="14" s="1"/>
  <c r="I14" i="14" s="1"/>
  <c r="C14" i="14"/>
  <c r="H13" i="14"/>
  <c r="C13" i="14"/>
  <c r="E12" i="14"/>
  <c r="B12" i="14"/>
  <c r="B11" i="14" s="1"/>
  <c r="C55" i="13"/>
  <c r="C54" i="13"/>
  <c r="C53" i="13"/>
  <c r="C52" i="13"/>
  <c r="C51" i="13"/>
  <c r="C50" i="13"/>
  <c r="C49" i="13"/>
  <c r="C48" i="13"/>
  <c r="C47" i="13"/>
  <c r="C46" i="13"/>
  <c r="C45" i="13"/>
  <c r="C44" i="13"/>
  <c r="C43" i="13"/>
  <c r="C42" i="13"/>
  <c r="C41" i="13"/>
  <c r="C40" i="13"/>
  <c r="C39" i="13"/>
  <c r="C37" i="13"/>
  <c r="C36" i="13"/>
  <c r="C35" i="13"/>
  <c r="C34" i="13"/>
  <c r="C33" i="13"/>
  <c r="C32" i="13"/>
  <c r="C31" i="13"/>
  <c r="C30" i="13"/>
  <c r="C29" i="13"/>
  <c r="C28" i="13"/>
  <c r="C27" i="13"/>
  <c r="C26" i="13"/>
  <c r="C25" i="13"/>
  <c r="C24" i="13"/>
  <c r="C23" i="13"/>
  <c r="C22" i="13"/>
  <c r="C21" i="13"/>
  <c r="C20" i="13"/>
  <c r="C19" i="13"/>
  <c r="C18" i="13"/>
  <c r="C16" i="13"/>
  <c r="C15" i="13"/>
  <c r="C14" i="13"/>
  <c r="C13" i="13"/>
  <c r="C291" i="12"/>
  <c r="C290" i="12"/>
  <c r="C288" i="12"/>
  <c r="B287" i="12"/>
  <c r="C286" i="12"/>
  <c r="C285" i="12"/>
  <c r="C284" i="12"/>
  <c r="B283" i="12"/>
  <c r="C282" i="12"/>
  <c r="C281" i="12"/>
  <c r="C280" i="12"/>
  <c r="C279" i="12"/>
  <c r="C278" i="12"/>
  <c r="B276" i="12"/>
  <c r="C273" i="12"/>
  <c r="C272" i="12"/>
  <c r="C271" i="12"/>
  <c r="B270" i="12"/>
  <c r="B269" i="12" s="1"/>
  <c r="C268" i="12"/>
  <c r="C267" i="12"/>
  <c r="C266" i="12"/>
  <c r="C265" i="12"/>
  <c r="C264" i="12"/>
  <c r="C263" i="12"/>
  <c r="C262" i="12"/>
  <c r="B261" i="12"/>
  <c r="C260" i="12"/>
  <c r="C259" i="12"/>
  <c r="C258" i="12"/>
  <c r="C257" i="12"/>
  <c r="C256" i="12"/>
  <c r="B255" i="12"/>
  <c r="C253" i="12"/>
  <c r="C252" i="12"/>
  <c r="C251" i="12"/>
  <c r="B250" i="12"/>
  <c r="C249" i="12"/>
  <c r="C248" i="12"/>
  <c r="C247" i="12"/>
  <c r="C245" i="12"/>
  <c r="B244" i="12"/>
  <c r="C242" i="12"/>
  <c r="C241" i="12"/>
  <c r="C240" i="12"/>
  <c r="C239" i="12"/>
  <c r="C238" i="12"/>
  <c r="B237" i="12"/>
  <c r="C236" i="12"/>
  <c r="C235" i="12"/>
  <c r="C234" i="12"/>
  <c r="C233" i="12"/>
  <c r="B231" i="12"/>
  <c r="C230" i="12"/>
  <c r="C229" i="12"/>
  <c r="B227" i="12"/>
  <c r="C225" i="12"/>
  <c r="B223" i="12"/>
  <c r="C222" i="12"/>
  <c r="C221" i="12"/>
  <c r="C220" i="12"/>
  <c r="C219" i="12"/>
  <c r="B218" i="12"/>
  <c r="C217" i="12"/>
  <c r="C216" i="12"/>
  <c r="C215" i="12"/>
  <c r="C214" i="12"/>
  <c r="C213" i="12"/>
  <c r="C212" i="12"/>
  <c r="C211" i="12"/>
  <c r="C210" i="12"/>
  <c r="C209" i="12"/>
  <c r="C208" i="12"/>
  <c r="B207" i="12"/>
  <c r="C205" i="12"/>
  <c r="B204" i="12"/>
  <c r="C202" i="12"/>
  <c r="B200" i="12"/>
  <c r="C199" i="12"/>
  <c r="B197" i="12"/>
  <c r="C196" i="12"/>
  <c r="C195" i="12"/>
  <c r="C194" i="12"/>
  <c r="C193" i="12"/>
  <c r="C192" i="12"/>
  <c r="B191" i="12"/>
  <c r="C190" i="12"/>
  <c r="C188" i="12"/>
  <c r="C187" i="12"/>
  <c r="C186" i="12"/>
  <c r="B185" i="12"/>
  <c r="C183" i="12"/>
  <c r="C182" i="12"/>
  <c r="C181" i="12"/>
  <c r="B180" i="12"/>
  <c r="C179" i="12"/>
  <c r="C178" i="12"/>
  <c r="C177" i="12"/>
  <c r="C176" i="12"/>
  <c r="B174" i="12"/>
  <c r="C173" i="12"/>
  <c r="C172" i="12"/>
  <c r="C171" i="12"/>
  <c r="C170" i="12"/>
  <c r="C169" i="12"/>
  <c r="C168" i="12"/>
  <c r="C167" i="12"/>
  <c r="C166" i="12"/>
  <c r="C165" i="12"/>
  <c r="C163" i="12"/>
  <c r="B162" i="12"/>
  <c r="C160" i="12"/>
  <c r="C159" i="12"/>
  <c r="C157" i="12"/>
  <c r="B156" i="12"/>
  <c r="C155" i="12"/>
  <c r="C154" i="12"/>
  <c r="C153" i="12"/>
  <c r="C152" i="12"/>
  <c r="B151" i="12"/>
  <c r="C150" i="12"/>
  <c r="C149" i="12"/>
  <c r="C148" i="12"/>
  <c r="C147" i="12"/>
  <c r="C146" i="12"/>
  <c r="C145" i="12"/>
  <c r="C144" i="12"/>
  <c r="C143" i="12"/>
  <c r="C142" i="12"/>
  <c r="B141" i="12"/>
  <c r="C140" i="12"/>
  <c r="C139" i="12"/>
  <c r="C138" i="12"/>
  <c r="C137" i="12"/>
  <c r="B135" i="12"/>
  <c r="C133" i="12"/>
  <c r="C132" i="12"/>
  <c r="C131" i="12"/>
  <c r="B129" i="12"/>
  <c r="C128" i="12"/>
  <c r="B126" i="12"/>
  <c r="C125" i="12"/>
  <c r="C124" i="12"/>
  <c r="C123" i="12"/>
  <c r="C122" i="12"/>
  <c r="C121" i="12"/>
  <c r="C120" i="12"/>
  <c r="B119" i="12"/>
  <c r="C115" i="12"/>
  <c r="C114" i="12"/>
  <c r="C113" i="12"/>
  <c r="C112" i="12"/>
  <c r="C111" i="12"/>
  <c r="C110" i="12"/>
  <c r="C109" i="12"/>
  <c r="C108" i="12"/>
  <c r="C106" i="12"/>
  <c r="B105" i="12"/>
  <c r="B104" i="12" s="1"/>
  <c r="C103" i="12"/>
  <c r="C102" i="12"/>
  <c r="C101" i="12"/>
  <c r="B100" i="12"/>
  <c r="C98" i="12"/>
  <c r="B97" i="12"/>
  <c r="C96" i="12"/>
  <c r="C95" i="12"/>
  <c r="C94" i="12"/>
  <c r="C93" i="12"/>
  <c r="C92" i="12"/>
  <c r="C91" i="12"/>
  <c r="C90" i="12"/>
  <c r="C89" i="12"/>
  <c r="B88" i="12"/>
  <c r="C87" i="12"/>
  <c r="C85" i="12"/>
  <c r="B84" i="12"/>
  <c r="C82" i="12"/>
  <c r="C81" i="12"/>
  <c r="B80" i="12"/>
  <c r="C79" i="12"/>
  <c r="B77" i="12"/>
  <c r="C76" i="12"/>
  <c r="B75" i="12"/>
  <c r="C74" i="12"/>
  <c r="B73" i="12"/>
  <c r="C71" i="12"/>
  <c r="C70" i="12"/>
  <c r="C68" i="12"/>
  <c r="B67" i="12"/>
  <c r="B66" i="12" s="1"/>
  <c r="C65" i="12"/>
  <c r="C64" i="12"/>
  <c r="B63" i="12"/>
  <c r="C62" i="12"/>
  <c r="C61" i="12"/>
  <c r="C60" i="12"/>
  <c r="C59" i="12"/>
  <c r="B58" i="12"/>
  <c r="B56" i="12"/>
  <c r="C54" i="12"/>
  <c r="C53" i="12"/>
  <c r="C52" i="12"/>
  <c r="C51" i="12"/>
  <c r="B50" i="12"/>
  <c r="C49" i="12"/>
  <c r="C48" i="12"/>
  <c r="C47" i="12"/>
  <c r="C46" i="12"/>
  <c r="C45" i="12"/>
  <c r="C44" i="12"/>
  <c r="C43" i="12"/>
  <c r="C42" i="12"/>
  <c r="C41" i="12"/>
  <c r="C40" i="12"/>
  <c r="B39" i="12"/>
  <c r="C38" i="12"/>
  <c r="C37" i="12"/>
  <c r="C36" i="12"/>
  <c r="C35" i="12"/>
  <c r="C34" i="12"/>
  <c r="C33" i="12"/>
  <c r="C32" i="12"/>
  <c r="B31" i="12"/>
  <c r="C29" i="12"/>
  <c r="C28" i="12"/>
  <c r="C27" i="12"/>
  <c r="C26" i="12"/>
  <c r="C24" i="12"/>
  <c r="C23" i="12"/>
  <c r="B22" i="12"/>
  <c r="C21" i="12"/>
  <c r="B19" i="12"/>
  <c r="C18" i="12"/>
  <c r="C17" i="12"/>
  <c r="C16" i="12"/>
  <c r="C15" i="12"/>
  <c r="C14" i="12"/>
  <c r="C13" i="12"/>
  <c r="B12" i="12"/>
  <c r="H73" i="11"/>
  <c r="I73" i="11" s="1"/>
  <c r="C73" i="11"/>
  <c r="H72" i="11"/>
  <c r="I72" i="11" s="1"/>
  <c r="C72" i="11"/>
  <c r="H71" i="11"/>
  <c r="I71" i="11" s="1"/>
  <c r="C71" i="11"/>
  <c r="H70" i="11"/>
  <c r="I70" i="11" s="1"/>
  <c r="C70" i="11"/>
  <c r="H69" i="11"/>
  <c r="I69" i="11" s="1"/>
  <c r="C69" i="11"/>
  <c r="H68" i="11"/>
  <c r="I68" i="11" s="1"/>
  <c r="C68" i="11"/>
  <c r="H67" i="11"/>
  <c r="I67" i="11" s="1"/>
  <c r="C67" i="11"/>
  <c r="H66" i="11"/>
  <c r="I66" i="11" s="1"/>
  <c r="C66" i="11"/>
  <c r="H65" i="11"/>
  <c r="I65" i="11" s="1"/>
  <c r="C65" i="11"/>
  <c r="H64" i="11"/>
  <c r="I64" i="11" s="1"/>
  <c r="C64" i="11"/>
  <c r="H63" i="11"/>
  <c r="I63" i="11" s="1"/>
  <c r="C63" i="11"/>
  <c r="H62" i="11"/>
  <c r="I62" i="11" s="1"/>
  <c r="C62" i="11"/>
  <c r="H61" i="11"/>
  <c r="I61" i="11" s="1"/>
  <c r="C61" i="11"/>
  <c r="H60" i="11"/>
  <c r="I60" i="11" s="1"/>
  <c r="C60" i="11"/>
  <c r="H59" i="11"/>
  <c r="I59" i="11" s="1"/>
  <c r="C59" i="11"/>
  <c r="H58" i="11"/>
  <c r="I58" i="11" s="1"/>
  <c r="C58" i="11"/>
  <c r="H57" i="11"/>
  <c r="I57" i="11" s="1"/>
  <c r="C57" i="11"/>
  <c r="H56" i="11"/>
  <c r="I56" i="11" s="1"/>
  <c r="C56" i="11"/>
  <c r="H55" i="11"/>
  <c r="I55" i="11" s="1"/>
  <c r="C55" i="11"/>
  <c r="H54" i="11"/>
  <c r="I54" i="11" s="1"/>
  <c r="C54" i="11"/>
  <c r="H53" i="11"/>
  <c r="I53" i="11" s="1"/>
  <c r="C53" i="11"/>
  <c r="H52" i="11"/>
  <c r="I52" i="11" s="1"/>
  <c r="C52" i="11"/>
  <c r="H51" i="11"/>
  <c r="I51" i="11" s="1"/>
  <c r="C51" i="11"/>
  <c r="E50" i="11"/>
  <c r="B50" i="11"/>
  <c r="H49" i="11"/>
  <c r="I49" i="11" s="1"/>
  <c r="C49" i="11"/>
  <c r="H48" i="11"/>
  <c r="I48" i="11" s="1"/>
  <c r="C48" i="11"/>
  <c r="H47" i="11"/>
  <c r="I47" i="11" s="1"/>
  <c r="C47" i="11"/>
  <c r="H46" i="11"/>
  <c r="I46" i="11" s="1"/>
  <c r="C46" i="11"/>
  <c r="H45" i="11"/>
  <c r="I45" i="11" s="1"/>
  <c r="C45" i="11"/>
  <c r="H44" i="11"/>
  <c r="I44" i="11" s="1"/>
  <c r="C44" i="11"/>
  <c r="H43" i="11"/>
  <c r="I43" i="11" s="1"/>
  <c r="C43" i="11"/>
  <c r="H42" i="11"/>
  <c r="I42" i="11" s="1"/>
  <c r="C42" i="11"/>
  <c r="H41" i="11"/>
  <c r="I41" i="11" s="1"/>
  <c r="C41" i="11"/>
  <c r="H40" i="11"/>
  <c r="I40" i="11" s="1"/>
  <c r="C40" i="11"/>
  <c r="H39" i="11"/>
  <c r="I39" i="11" s="1"/>
  <c r="C39" i="11"/>
  <c r="H38" i="11"/>
  <c r="I38" i="11" s="1"/>
  <c r="C38" i="11"/>
  <c r="H37" i="11"/>
  <c r="I37" i="11" s="1"/>
  <c r="C37" i="11"/>
  <c r="H36" i="11"/>
  <c r="I36" i="11" s="1"/>
  <c r="C36" i="11"/>
  <c r="H35" i="11"/>
  <c r="I35" i="11" s="1"/>
  <c r="C35" i="11"/>
  <c r="H34" i="11"/>
  <c r="I34" i="11" s="1"/>
  <c r="C34" i="11"/>
  <c r="H33" i="11"/>
  <c r="C33" i="11"/>
  <c r="H32" i="11"/>
  <c r="I32" i="11" s="1"/>
  <c r="C32" i="11"/>
  <c r="H31" i="11"/>
  <c r="I31" i="11" s="1"/>
  <c r="C31" i="11"/>
  <c r="H30" i="11"/>
  <c r="I30" i="11" s="1"/>
  <c r="C30" i="11"/>
  <c r="H29" i="11"/>
  <c r="I29" i="11" s="1"/>
  <c r="C29" i="11"/>
  <c r="H28" i="11"/>
  <c r="I28" i="11" s="1"/>
  <c r="C28" i="11"/>
  <c r="H27" i="11"/>
  <c r="I27" i="11" s="1"/>
  <c r="C27" i="11"/>
  <c r="E26" i="11"/>
  <c r="B26" i="11"/>
  <c r="H25" i="11"/>
  <c r="I25" i="11" s="1"/>
  <c r="C25" i="11"/>
  <c r="H24" i="11"/>
  <c r="I24" i="11" s="1"/>
  <c r="C24" i="11"/>
  <c r="H23" i="11"/>
  <c r="I23" i="11" s="1"/>
  <c r="C23" i="11"/>
  <c r="H22" i="11"/>
  <c r="I22" i="11" s="1"/>
  <c r="C22" i="11"/>
  <c r="H21" i="11"/>
  <c r="I21" i="11" s="1"/>
  <c r="C21" i="11"/>
  <c r="H20" i="11"/>
  <c r="I20" i="11" s="1"/>
  <c r="C20" i="11"/>
  <c r="I19" i="11"/>
  <c r="H19" i="11"/>
  <c r="C19" i="11"/>
  <c r="H18" i="11"/>
  <c r="I18" i="11" s="1"/>
  <c r="C18" i="11"/>
  <c r="H17" i="11"/>
  <c r="I17" i="11" s="1"/>
  <c r="C17" i="11"/>
  <c r="H16" i="11"/>
  <c r="I16" i="11" s="1"/>
  <c r="C16" i="11"/>
  <c r="H15" i="11"/>
  <c r="I15" i="11" s="1"/>
  <c r="C15" i="11"/>
  <c r="H14" i="11"/>
  <c r="I14" i="11" s="1"/>
  <c r="C14" i="11"/>
  <c r="H13" i="11"/>
  <c r="C13" i="11"/>
  <c r="E12" i="11"/>
  <c r="E11" i="11" s="1"/>
  <c r="B12" i="11"/>
  <c r="B11" i="11" s="1"/>
  <c r="G60" i="10"/>
  <c r="H60" i="10" s="1"/>
  <c r="I60" i="10" s="1"/>
  <c r="C60" i="10"/>
  <c r="G59" i="10"/>
  <c r="H59" i="10" s="1"/>
  <c r="I59" i="10" s="1"/>
  <c r="C59" i="10"/>
  <c r="G58" i="10"/>
  <c r="H58" i="10" s="1"/>
  <c r="I58" i="10" s="1"/>
  <c r="C58" i="10"/>
  <c r="G57" i="10"/>
  <c r="H57" i="10" s="1"/>
  <c r="I57" i="10" s="1"/>
  <c r="C57" i="10"/>
  <c r="G56" i="10"/>
  <c r="H56" i="10" s="1"/>
  <c r="I56" i="10" s="1"/>
  <c r="C56" i="10"/>
  <c r="G55" i="10"/>
  <c r="H55" i="10" s="1"/>
  <c r="I55" i="10" s="1"/>
  <c r="C55" i="10"/>
  <c r="G54" i="10"/>
  <c r="H54" i="10" s="1"/>
  <c r="I54" i="10" s="1"/>
  <c r="C54" i="10"/>
  <c r="G53" i="10"/>
  <c r="H53" i="10" s="1"/>
  <c r="C53" i="10"/>
  <c r="B52" i="10"/>
  <c r="B51" i="10" s="1"/>
  <c r="G50" i="10"/>
  <c r="H50" i="10" s="1"/>
  <c r="C50" i="10"/>
  <c r="E49" i="10"/>
  <c r="B49" i="10"/>
  <c r="G48" i="10"/>
  <c r="H48" i="10" s="1"/>
  <c r="I48" i="10" s="1"/>
  <c r="C48" i="10"/>
  <c r="G47" i="10"/>
  <c r="H47" i="10" s="1"/>
  <c r="I47" i="10" s="1"/>
  <c r="C47" i="10"/>
  <c r="G46" i="10"/>
  <c r="H46" i="10" s="1"/>
  <c r="I46" i="10" s="1"/>
  <c r="C46" i="10"/>
  <c r="G45" i="10"/>
  <c r="H45" i="10" s="1"/>
  <c r="I45" i="10" s="1"/>
  <c r="C45" i="10"/>
  <c r="G44" i="10"/>
  <c r="H44" i="10" s="1"/>
  <c r="I44" i="10" s="1"/>
  <c r="C44" i="10"/>
  <c r="G43" i="10"/>
  <c r="H43" i="10" s="1"/>
  <c r="I43" i="10" s="1"/>
  <c r="C43" i="10"/>
  <c r="G42" i="10"/>
  <c r="H42" i="10" s="1"/>
  <c r="I42" i="10" s="1"/>
  <c r="C42" i="10"/>
  <c r="G41" i="10"/>
  <c r="H41" i="10" s="1"/>
  <c r="I41" i="10" s="1"/>
  <c r="C41" i="10"/>
  <c r="G40" i="10"/>
  <c r="H40" i="10" s="1"/>
  <c r="I40" i="10" s="1"/>
  <c r="C40" i="10"/>
  <c r="G39" i="10"/>
  <c r="H39" i="10" s="1"/>
  <c r="I39" i="10" s="1"/>
  <c r="C39" i="10"/>
  <c r="G38" i="10"/>
  <c r="H38" i="10" s="1"/>
  <c r="I38" i="10" s="1"/>
  <c r="C38" i="10"/>
  <c r="G37" i="10"/>
  <c r="H37" i="10" s="1"/>
  <c r="I37" i="10" s="1"/>
  <c r="C37" i="10"/>
  <c r="G36" i="10"/>
  <c r="H36" i="10" s="1"/>
  <c r="I36" i="10" s="1"/>
  <c r="C36" i="10"/>
  <c r="G35" i="10"/>
  <c r="H35" i="10" s="1"/>
  <c r="I35" i="10" s="1"/>
  <c r="C35" i="10"/>
  <c r="G34" i="10"/>
  <c r="H34" i="10" s="1"/>
  <c r="C34" i="10"/>
  <c r="E33" i="10"/>
  <c r="B33" i="10"/>
  <c r="G32" i="10"/>
  <c r="H32" i="10" s="1"/>
  <c r="I32" i="10" s="1"/>
  <c r="C32" i="10"/>
  <c r="G31" i="10"/>
  <c r="H31" i="10" s="1"/>
  <c r="I31" i="10" s="1"/>
  <c r="C31" i="10"/>
  <c r="G30" i="10"/>
  <c r="H30" i="10" s="1"/>
  <c r="I30" i="10" s="1"/>
  <c r="C30" i="10"/>
  <c r="G29" i="10"/>
  <c r="H29" i="10" s="1"/>
  <c r="I29" i="10" s="1"/>
  <c r="C29" i="10"/>
  <c r="G28" i="10"/>
  <c r="H28" i="10" s="1"/>
  <c r="I28" i="10" s="1"/>
  <c r="C28" i="10"/>
  <c r="G27" i="10"/>
  <c r="H27" i="10" s="1"/>
  <c r="I27" i="10" s="1"/>
  <c r="C27" i="10"/>
  <c r="G26" i="10"/>
  <c r="H26" i="10" s="1"/>
  <c r="I26" i="10" s="1"/>
  <c r="C26" i="10"/>
  <c r="G25" i="10"/>
  <c r="H25" i="10" s="1"/>
  <c r="I25" i="10" s="1"/>
  <c r="C25" i="10"/>
  <c r="G24" i="10"/>
  <c r="H24" i="10" s="1"/>
  <c r="I24" i="10" s="1"/>
  <c r="C24" i="10"/>
  <c r="G23" i="10"/>
  <c r="H23" i="10" s="1"/>
  <c r="I23" i="10" s="1"/>
  <c r="C23" i="10"/>
  <c r="G22" i="10"/>
  <c r="H22" i="10" s="1"/>
  <c r="I22" i="10" s="1"/>
  <c r="C22" i="10"/>
  <c r="G21" i="10"/>
  <c r="H21" i="10" s="1"/>
  <c r="I21" i="10" s="1"/>
  <c r="C21" i="10"/>
  <c r="G20" i="10"/>
  <c r="H20" i="10" s="1"/>
  <c r="I20" i="10" s="1"/>
  <c r="C20" i="10"/>
  <c r="G19" i="10"/>
  <c r="H19" i="10" s="1"/>
  <c r="I19" i="10" s="1"/>
  <c r="C19" i="10"/>
  <c r="G18" i="10"/>
  <c r="H18" i="10" s="1"/>
  <c r="I18" i="10" s="1"/>
  <c r="C18" i="10"/>
  <c r="G17" i="10"/>
  <c r="H17" i="10" s="1"/>
  <c r="I17" i="10" s="1"/>
  <c r="C17" i="10"/>
  <c r="G16" i="10"/>
  <c r="H16" i="10" s="1"/>
  <c r="I16" i="10" s="1"/>
  <c r="C16" i="10"/>
  <c r="G15" i="10"/>
  <c r="H15" i="10" s="1"/>
  <c r="I15" i="10" s="1"/>
  <c r="C15" i="10"/>
  <c r="G14" i="10"/>
  <c r="H14" i="10" s="1"/>
  <c r="I14" i="10" s="1"/>
  <c r="C14" i="10"/>
  <c r="E13" i="10"/>
  <c r="E12" i="10" s="1"/>
  <c r="B13" i="10"/>
  <c r="B12" i="10" s="1"/>
  <c r="G102" i="9"/>
  <c r="H102" i="9" s="1"/>
  <c r="I102" i="9" s="1"/>
  <c r="C102" i="9"/>
  <c r="H101" i="9"/>
  <c r="I101" i="9" s="1"/>
  <c r="C101" i="9"/>
  <c r="H100" i="9"/>
  <c r="C100" i="9"/>
  <c r="G99" i="9"/>
  <c r="H99" i="9" s="1"/>
  <c r="I99" i="9" s="1"/>
  <c r="C99" i="9"/>
  <c r="G98" i="9"/>
  <c r="H98" i="9" s="1"/>
  <c r="I98" i="9" s="1"/>
  <c r="C98" i="9"/>
  <c r="G97" i="9"/>
  <c r="H97" i="9" s="1"/>
  <c r="I97" i="9" s="1"/>
  <c r="C97" i="9"/>
  <c r="G96" i="9"/>
  <c r="H96" i="9" s="1"/>
  <c r="I96" i="9" s="1"/>
  <c r="C96" i="9"/>
  <c r="G95" i="9"/>
  <c r="H95" i="9" s="1"/>
  <c r="I95" i="9" s="1"/>
  <c r="C95" i="9"/>
  <c r="G94" i="9"/>
  <c r="H94" i="9" s="1"/>
  <c r="I94" i="9" s="1"/>
  <c r="C94" i="9"/>
  <c r="G93" i="9"/>
  <c r="H93" i="9" s="1"/>
  <c r="I93" i="9" s="1"/>
  <c r="C93" i="9"/>
  <c r="G92" i="9"/>
  <c r="H92" i="9" s="1"/>
  <c r="I92" i="9" s="1"/>
  <c r="C92" i="9"/>
  <c r="G91" i="9"/>
  <c r="H91" i="9" s="1"/>
  <c r="I91" i="9" s="1"/>
  <c r="C91" i="9"/>
  <c r="G90" i="9"/>
  <c r="H90" i="9" s="1"/>
  <c r="I90" i="9" s="1"/>
  <c r="C90" i="9"/>
  <c r="G89" i="9"/>
  <c r="H89" i="9" s="1"/>
  <c r="I89" i="9" s="1"/>
  <c r="C89" i="9"/>
  <c r="G88" i="9"/>
  <c r="H88" i="9" s="1"/>
  <c r="I88" i="9" s="1"/>
  <c r="C88" i="9"/>
  <c r="G87" i="9"/>
  <c r="H87" i="9" s="1"/>
  <c r="I87" i="9" s="1"/>
  <c r="C87" i="9"/>
  <c r="G86" i="9"/>
  <c r="H86" i="9" s="1"/>
  <c r="I86" i="9" s="1"/>
  <c r="C86" i="9"/>
  <c r="G85" i="9"/>
  <c r="H85" i="9" s="1"/>
  <c r="I85" i="9" s="1"/>
  <c r="C85" i="9"/>
  <c r="G84" i="9"/>
  <c r="H84" i="9" s="1"/>
  <c r="I84" i="9" s="1"/>
  <c r="C84" i="9"/>
  <c r="G83" i="9"/>
  <c r="H83" i="9" s="1"/>
  <c r="I83" i="9" s="1"/>
  <c r="C83" i="9"/>
  <c r="G82" i="9"/>
  <c r="H82" i="9" s="1"/>
  <c r="I82" i="9" s="1"/>
  <c r="C82" i="9"/>
  <c r="G81" i="9"/>
  <c r="H81" i="9" s="1"/>
  <c r="I81" i="9" s="1"/>
  <c r="C81" i="9"/>
  <c r="G80" i="9"/>
  <c r="H80" i="9" s="1"/>
  <c r="I80" i="9" s="1"/>
  <c r="C80" i="9"/>
  <c r="G78" i="9"/>
  <c r="H78" i="9" s="1"/>
  <c r="I78" i="9" s="1"/>
  <c r="C78" i="9"/>
  <c r="G77" i="9"/>
  <c r="H77" i="9" s="1"/>
  <c r="I77" i="9" s="1"/>
  <c r="C77" i="9"/>
  <c r="G76" i="9"/>
  <c r="H76" i="9" s="1"/>
  <c r="I76" i="9" s="1"/>
  <c r="C76" i="9"/>
  <c r="G75" i="9"/>
  <c r="H75" i="9" s="1"/>
  <c r="I75" i="9" s="1"/>
  <c r="C75" i="9"/>
  <c r="G74" i="9"/>
  <c r="H74" i="9" s="1"/>
  <c r="I74" i="9" s="1"/>
  <c r="C74" i="9"/>
  <c r="G73" i="9"/>
  <c r="H73" i="9" s="1"/>
  <c r="I73" i="9" s="1"/>
  <c r="C73" i="9"/>
  <c r="G72" i="9"/>
  <c r="H72" i="9" s="1"/>
  <c r="I72" i="9" s="1"/>
  <c r="C72" i="9"/>
  <c r="G71" i="9"/>
  <c r="H71" i="9" s="1"/>
  <c r="I71" i="9" s="1"/>
  <c r="C71" i="9"/>
  <c r="G70" i="9"/>
  <c r="H70" i="9" s="1"/>
  <c r="I70" i="9" s="1"/>
  <c r="C70" i="9"/>
  <c r="G69" i="9"/>
  <c r="H69" i="9" s="1"/>
  <c r="I69" i="9" s="1"/>
  <c r="C69" i="9"/>
  <c r="G68" i="9"/>
  <c r="H68" i="9" s="1"/>
  <c r="I68" i="9" s="1"/>
  <c r="C68" i="9"/>
  <c r="G67" i="9"/>
  <c r="H67" i="9" s="1"/>
  <c r="I67" i="9" s="1"/>
  <c r="C67" i="9"/>
  <c r="G66" i="9"/>
  <c r="H66" i="9" s="1"/>
  <c r="I66" i="9" s="1"/>
  <c r="C66" i="9"/>
  <c r="G65" i="9"/>
  <c r="H65" i="9" s="1"/>
  <c r="I65" i="9" s="1"/>
  <c r="C65" i="9"/>
  <c r="G64" i="9"/>
  <c r="H64" i="9" s="1"/>
  <c r="I64" i="9" s="1"/>
  <c r="C64" i="9"/>
  <c r="G63" i="9"/>
  <c r="H63" i="9" s="1"/>
  <c r="C63" i="9"/>
  <c r="G15" i="9"/>
  <c r="H15" i="9" s="1"/>
  <c r="I15" i="9" s="1"/>
  <c r="C15" i="9"/>
  <c r="G14" i="9"/>
  <c r="H14" i="9" s="1"/>
  <c r="I14" i="9" s="1"/>
  <c r="C14" i="9"/>
  <c r="G13" i="9"/>
  <c r="H13" i="9" s="1"/>
  <c r="C13" i="9"/>
  <c r="G61" i="9"/>
  <c r="H61" i="9" s="1"/>
  <c r="I61" i="9" s="1"/>
  <c r="C61" i="9"/>
  <c r="G60" i="9"/>
  <c r="H60" i="9" s="1"/>
  <c r="I60" i="9" s="1"/>
  <c r="C60" i="9"/>
  <c r="G59" i="9"/>
  <c r="H59" i="9" s="1"/>
  <c r="I59" i="9" s="1"/>
  <c r="C59" i="9"/>
  <c r="G58" i="9"/>
  <c r="H58" i="9" s="1"/>
  <c r="I58" i="9" s="1"/>
  <c r="C58" i="9"/>
  <c r="G57" i="9"/>
  <c r="H57" i="9" s="1"/>
  <c r="I57" i="9" s="1"/>
  <c r="C57" i="9"/>
  <c r="G56" i="9"/>
  <c r="H56" i="9" s="1"/>
  <c r="I56" i="9" s="1"/>
  <c r="C56" i="9"/>
  <c r="G55" i="9"/>
  <c r="H55" i="9" s="1"/>
  <c r="I55" i="9" s="1"/>
  <c r="C55" i="9"/>
  <c r="G54" i="9"/>
  <c r="H54" i="9" s="1"/>
  <c r="I54" i="9" s="1"/>
  <c r="C54" i="9"/>
  <c r="G53" i="9"/>
  <c r="H53" i="9" s="1"/>
  <c r="I53" i="9" s="1"/>
  <c r="C53" i="9"/>
  <c r="G52" i="9"/>
  <c r="H52" i="9" s="1"/>
  <c r="I52" i="9" s="1"/>
  <c r="C52" i="9"/>
  <c r="G51" i="9"/>
  <c r="H51" i="9" s="1"/>
  <c r="I51" i="9" s="1"/>
  <c r="C51" i="9"/>
  <c r="G50" i="9"/>
  <c r="H50" i="9" s="1"/>
  <c r="I50" i="9" s="1"/>
  <c r="C50" i="9"/>
  <c r="G49" i="9"/>
  <c r="H49" i="9" s="1"/>
  <c r="I49" i="9" s="1"/>
  <c r="C49" i="9"/>
  <c r="G48" i="9"/>
  <c r="H48" i="9" s="1"/>
  <c r="I48" i="9" s="1"/>
  <c r="C48" i="9"/>
  <c r="G47" i="9"/>
  <c r="H47" i="9" s="1"/>
  <c r="I47" i="9" s="1"/>
  <c r="C47" i="9"/>
  <c r="G46" i="9"/>
  <c r="H46" i="9" s="1"/>
  <c r="I46" i="9" s="1"/>
  <c r="C46" i="9"/>
  <c r="G45" i="9"/>
  <c r="H45" i="9" s="1"/>
  <c r="I45" i="9" s="1"/>
  <c r="C45" i="9"/>
  <c r="G44" i="9"/>
  <c r="H44" i="9" s="1"/>
  <c r="I44" i="9" s="1"/>
  <c r="C44" i="9"/>
  <c r="G43" i="9"/>
  <c r="H43" i="9" s="1"/>
  <c r="I43" i="9" s="1"/>
  <c r="C43" i="9"/>
  <c r="G42" i="9"/>
  <c r="H42" i="9" s="1"/>
  <c r="I42" i="9" s="1"/>
  <c r="C42" i="9"/>
  <c r="G41" i="9"/>
  <c r="H41" i="9" s="1"/>
  <c r="I41" i="9" s="1"/>
  <c r="C41" i="9"/>
  <c r="G40" i="9"/>
  <c r="H40" i="9" s="1"/>
  <c r="I40" i="9" s="1"/>
  <c r="C40" i="9"/>
  <c r="G39" i="9"/>
  <c r="H39" i="9" s="1"/>
  <c r="I39" i="9" s="1"/>
  <c r="C39" i="9"/>
  <c r="G38" i="9"/>
  <c r="H38" i="9" s="1"/>
  <c r="I38" i="9" s="1"/>
  <c r="C38" i="9"/>
  <c r="G37" i="9"/>
  <c r="H37" i="9" s="1"/>
  <c r="I37" i="9" s="1"/>
  <c r="C37" i="9"/>
  <c r="G36" i="9"/>
  <c r="H36" i="9" s="1"/>
  <c r="I36" i="9" s="1"/>
  <c r="C36" i="9"/>
  <c r="G35" i="9"/>
  <c r="H35" i="9" s="1"/>
  <c r="I35" i="9" s="1"/>
  <c r="C35" i="9"/>
  <c r="G34" i="9"/>
  <c r="H34" i="9" s="1"/>
  <c r="I34" i="9" s="1"/>
  <c r="C34" i="9"/>
  <c r="G33" i="9"/>
  <c r="H33" i="9" s="1"/>
  <c r="I33" i="9" s="1"/>
  <c r="C33" i="9"/>
  <c r="G32" i="9"/>
  <c r="H32" i="9" s="1"/>
  <c r="I32" i="9" s="1"/>
  <c r="C32" i="9"/>
  <c r="G31" i="9"/>
  <c r="H31" i="9" s="1"/>
  <c r="I31" i="9" s="1"/>
  <c r="C31" i="9"/>
  <c r="G30" i="9"/>
  <c r="H30" i="9" s="1"/>
  <c r="I30" i="9" s="1"/>
  <c r="C30" i="9"/>
  <c r="G29" i="9"/>
  <c r="H29" i="9" s="1"/>
  <c r="I29" i="9" s="1"/>
  <c r="C29" i="9"/>
  <c r="G28" i="9"/>
  <c r="H28" i="9" s="1"/>
  <c r="I28" i="9" s="1"/>
  <c r="C28" i="9"/>
  <c r="G27" i="9"/>
  <c r="H27" i="9" s="1"/>
  <c r="I27" i="9" s="1"/>
  <c r="C27" i="9"/>
  <c r="G26" i="9"/>
  <c r="H26" i="9" s="1"/>
  <c r="I26" i="9" s="1"/>
  <c r="C26" i="9"/>
  <c r="G25" i="9"/>
  <c r="H25" i="9" s="1"/>
  <c r="I25" i="9" s="1"/>
  <c r="C25" i="9"/>
  <c r="G24" i="9"/>
  <c r="H24" i="9" s="1"/>
  <c r="I24" i="9" s="1"/>
  <c r="C24" i="9"/>
  <c r="G23" i="9"/>
  <c r="H23" i="9" s="1"/>
  <c r="I23" i="9" s="1"/>
  <c r="C23" i="9"/>
  <c r="G22" i="9"/>
  <c r="H22" i="9" s="1"/>
  <c r="I22" i="9" s="1"/>
  <c r="C22" i="9"/>
  <c r="G21" i="9"/>
  <c r="H21" i="9" s="1"/>
  <c r="I21" i="9" s="1"/>
  <c r="C21" i="9"/>
  <c r="G20" i="9"/>
  <c r="H20" i="9" s="1"/>
  <c r="I20" i="9" s="1"/>
  <c r="C20" i="9"/>
  <c r="G19" i="9"/>
  <c r="H19" i="9" s="1"/>
  <c r="I19" i="9" s="1"/>
  <c r="C19" i="9"/>
  <c r="G18" i="9"/>
  <c r="H18" i="9" s="1"/>
  <c r="I18" i="9" s="1"/>
  <c r="C18" i="9"/>
  <c r="G17" i="9"/>
  <c r="H17" i="9" s="1"/>
  <c r="C17" i="9"/>
  <c r="C36" i="8"/>
  <c r="C35" i="8"/>
  <c r="C34" i="8"/>
  <c r="C33" i="8"/>
  <c r="C32" i="8"/>
  <c r="C31" i="8"/>
  <c r="C30" i="8"/>
  <c r="C29" i="8"/>
  <c r="C28" i="8"/>
  <c r="C26" i="8"/>
  <c r="C25" i="8"/>
  <c r="C24" i="8"/>
  <c r="C23" i="8"/>
  <c r="C22" i="8"/>
  <c r="C21" i="8"/>
  <c r="C20" i="8"/>
  <c r="C19" i="8"/>
  <c r="C18" i="8"/>
  <c r="C16" i="8"/>
  <c r="C15" i="8"/>
  <c r="C14" i="8"/>
  <c r="C13" i="8"/>
  <c r="E11" i="8"/>
  <c r="G70" i="7"/>
  <c r="H70" i="7" s="1"/>
  <c r="I70" i="7" s="1"/>
  <c r="C70" i="7"/>
  <c r="G69" i="7"/>
  <c r="H69" i="7" s="1"/>
  <c r="I69" i="7" s="1"/>
  <c r="C69" i="7"/>
  <c r="G68" i="7"/>
  <c r="H68" i="7" s="1"/>
  <c r="I68" i="7" s="1"/>
  <c r="C68" i="7"/>
  <c r="G67" i="7"/>
  <c r="H67" i="7" s="1"/>
  <c r="I67" i="7" s="1"/>
  <c r="C67" i="7"/>
  <c r="G66" i="7"/>
  <c r="H66" i="7" s="1"/>
  <c r="I66" i="7" s="1"/>
  <c r="C66" i="7"/>
  <c r="H65" i="7"/>
  <c r="I65" i="7" s="1"/>
  <c r="G65" i="7"/>
  <c r="C65" i="7"/>
  <c r="G64" i="7"/>
  <c r="H64" i="7" s="1"/>
  <c r="I64" i="7" s="1"/>
  <c r="C64" i="7"/>
  <c r="G63" i="7"/>
  <c r="H63" i="7" s="1"/>
  <c r="I63" i="7" s="1"/>
  <c r="C63" i="7"/>
  <c r="G62" i="7"/>
  <c r="H62" i="7" s="1"/>
  <c r="I62" i="7" s="1"/>
  <c r="C62" i="7"/>
  <c r="G61" i="7"/>
  <c r="H61" i="7" s="1"/>
  <c r="I61" i="7" s="1"/>
  <c r="C61" i="7"/>
  <c r="G60" i="7"/>
  <c r="H60" i="7" s="1"/>
  <c r="I60" i="7" s="1"/>
  <c r="C60" i="7"/>
  <c r="G59" i="7"/>
  <c r="H59" i="7" s="1"/>
  <c r="I59" i="7" s="1"/>
  <c r="C59" i="7"/>
  <c r="G58" i="7"/>
  <c r="H58" i="7" s="1"/>
  <c r="I58" i="7" s="1"/>
  <c r="C58" i="7"/>
  <c r="G57" i="7"/>
  <c r="H57" i="7" s="1"/>
  <c r="I57" i="7" s="1"/>
  <c r="C57" i="7"/>
  <c r="G56" i="7"/>
  <c r="H56" i="7" s="1"/>
  <c r="I56" i="7" s="1"/>
  <c r="C56" i="7"/>
  <c r="G55" i="7"/>
  <c r="H55" i="7" s="1"/>
  <c r="I55" i="7" s="1"/>
  <c r="C55" i="7"/>
  <c r="G54" i="7"/>
  <c r="H54" i="7" s="1"/>
  <c r="C54" i="7"/>
  <c r="E53" i="7"/>
  <c r="B53" i="7"/>
  <c r="G52" i="7"/>
  <c r="H52" i="7" s="1"/>
  <c r="I52" i="7" s="1"/>
  <c r="C52" i="7"/>
  <c r="G51" i="7"/>
  <c r="H51" i="7" s="1"/>
  <c r="I51" i="7" s="1"/>
  <c r="C51" i="7"/>
  <c r="G50" i="7"/>
  <c r="H50" i="7" s="1"/>
  <c r="I50" i="7" s="1"/>
  <c r="C50" i="7"/>
  <c r="G49" i="7"/>
  <c r="H49" i="7" s="1"/>
  <c r="I49" i="7" s="1"/>
  <c r="C49" i="7"/>
  <c r="G48" i="7"/>
  <c r="H48" i="7" s="1"/>
  <c r="I48" i="7" s="1"/>
  <c r="C48" i="7"/>
  <c r="G47" i="7"/>
  <c r="H47" i="7" s="1"/>
  <c r="I47" i="7" s="1"/>
  <c r="C47" i="7"/>
  <c r="G46" i="7"/>
  <c r="H46" i="7" s="1"/>
  <c r="I46" i="7" s="1"/>
  <c r="C46" i="7"/>
  <c r="G45" i="7"/>
  <c r="H45" i="7" s="1"/>
  <c r="I45" i="7" s="1"/>
  <c r="C45" i="7"/>
  <c r="G44" i="7"/>
  <c r="H44" i="7" s="1"/>
  <c r="I44" i="7" s="1"/>
  <c r="C44" i="7"/>
  <c r="G43" i="7"/>
  <c r="H43" i="7" s="1"/>
  <c r="I43" i="7" s="1"/>
  <c r="C43" i="7"/>
  <c r="G42" i="7"/>
  <c r="H42" i="7" s="1"/>
  <c r="I42" i="7" s="1"/>
  <c r="C42" i="7"/>
  <c r="G41" i="7"/>
  <c r="H41" i="7" s="1"/>
  <c r="I41" i="7" s="1"/>
  <c r="C41" i="7"/>
  <c r="G40" i="7"/>
  <c r="H40" i="7" s="1"/>
  <c r="I40" i="7" s="1"/>
  <c r="C40" i="7"/>
  <c r="G39" i="7"/>
  <c r="H39" i="7" s="1"/>
  <c r="I39" i="7" s="1"/>
  <c r="C39" i="7"/>
  <c r="G38" i="7"/>
  <c r="H38" i="7" s="1"/>
  <c r="I38" i="7" s="1"/>
  <c r="C38" i="7"/>
  <c r="G37" i="7"/>
  <c r="H37" i="7" s="1"/>
  <c r="I37" i="7" s="1"/>
  <c r="C37" i="7"/>
  <c r="G36" i="7"/>
  <c r="H36" i="7" s="1"/>
  <c r="I36" i="7" s="1"/>
  <c r="C36" i="7"/>
  <c r="G35" i="7"/>
  <c r="H35" i="7" s="1"/>
  <c r="I35" i="7" s="1"/>
  <c r="C35" i="7"/>
  <c r="G34" i="7"/>
  <c r="H34" i="7" s="1"/>
  <c r="I34" i="7" s="1"/>
  <c r="C34" i="7"/>
  <c r="G33" i="7"/>
  <c r="H33" i="7" s="1"/>
  <c r="I33" i="7" s="1"/>
  <c r="C33" i="7"/>
  <c r="G32" i="7"/>
  <c r="C32" i="7"/>
  <c r="E31" i="7"/>
  <c r="B31" i="7"/>
  <c r="G30" i="7"/>
  <c r="H30" i="7" s="1"/>
  <c r="I30" i="7" s="1"/>
  <c r="C30" i="7"/>
  <c r="G29" i="7"/>
  <c r="H29" i="7" s="1"/>
  <c r="I29" i="7" s="1"/>
  <c r="C29" i="7"/>
  <c r="G28" i="7"/>
  <c r="H28" i="7" s="1"/>
  <c r="I28" i="7" s="1"/>
  <c r="C28" i="7"/>
  <c r="G27" i="7"/>
  <c r="H27" i="7" s="1"/>
  <c r="I27" i="7" s="1"/>
  <c r="C27" i="7"/>
  <c r="G26" i="7"/>
  <c r="H26" i="7" s="1"/>
  <c r="I26" i="7" s="1"/>
  <c r="C26" i="7"/>
  <c r="G25" i="7"/>
  <c r="H25" i="7" s="1"/>
  <c r="I25" i="7" s="1"/>
  <c r="C25" i="7"/>
  <c r="G24" i="7"/>
  <c r="H24" i="7" s="1"/>
  <c r="I24" i="7" s="1"/>
  <c r="C24" i="7"/>
  <c r="G23" i="7"/>
  <c r="H23" i="7" s="1"/>
  <c r="I23" i="7" s="1"/>
  <c r="C23" i="7"/>
  <c r="G22" i="7"/>
  <c r="H22" i="7" s="1"/>
  <c r="I22" i="7" s="1"/>
  <c r="C22" i="7"/>
  <c r="G21" i="7"/>
  <c r="H21" i="7" s="1"/>
  <c r="I21" i="7" s="1"/>
  <c r="C21" i="7"/>
  <c r="G20" i="7"/>
  <c r="H20" i="7" s="1"/>
  <c r="I20" i="7" s="1"/>
  <c r="C20" i="7"/>
  <c r="G19" i="7"/>
  <c r="H19" i="7" s="1"/>
  <c r="I19" i="7" s="1"/>
  <c r="C19" i="7"/>
  <c r="G18" i="7"/>
  <c r="H18" i="7" s="1"/>
  <c r="I18" i="7" s="1"/>
  <c r="C18" i="7"/>
  <c r="G17" i="7"/>
  <c r="H17" i="7" s="1"/>
  <c r="I17" i="7" s="1"/>
  <c r="C17" i="7"/>
  <c r="G16" i="7"/>
  <c r="H16" i="7" s="1"/>
  <c r="I16" i="7" s="1"/>
  <c r="C16" i="7"/>
  <c r="G15" i="7"/>
  <c r="H15" i="7" s="1"/>
  <c r="I15" i="7" s="1"/>
  <c r="C15" i="7"/>
  <c r="G14" i="7"/>
  <c r="H14" i="7" s="1"/>
  <c r="I14" i="7" s="1"/>
  <c r="C14" i="7"/>
  <c r="G13" i="7"/>
  <c r="C13" i="7"/>
  <c r="E12" i="7"/>
  <c r="B12" i="7"/>
  <c r="G220" i="5"/>
  <c r="H220" i="5" s="1"/>
  <c r="I220" i="5" s="1"/>
  <c r="C220" i="5"/>
  <c r="G219" i="5"/>
  <c r="H219" i="5" s="1"/>
  <c r="I219" i="5" s="1"/>
  <c r="C219" i="5"/>
  <c r="G218" i="5"/>
  <c r="H218" i="5" s="1"/>
  <c r="I218" i="5" s="1"/>
  <c r="C218" i="5"/>
  <c r="G217" i="5"/>
  <c r="H217" i="5" s="1"/>
  <c r="I217" i="5" s="1"/>
  <c r="C217" i="5"/>
  <c r="G216" i="5"/>
  <c r="H216" i="5" s="1"/>
  <c r="I216" i="5" s="1"/>
  <c r="C216" i="5"/>
  <c r="G215" i="5"/>
  <c r="H215" i="5" s="1"/>
  <c r="I215" i="5" s="1"/>
  <c r="C215" i="5"/>
  <c r="G214" i="5"/>
  <c r="H214" i="5" s="1"/>
  <c r="I214" i="5" s="1"/>
  <c r="C214" i="5"/>
  <c r="G213" i="5"/>
  <c r="H213" i="5" s="1"/>
  <c r="I213" i="5" s="1"/>
  <c r="C213" i="5"/>
  <c r="G212" i="5"/>
  <c r="H212" i="5" s="1"/>
  <c r="I212" i="5" s="1"/>
  <c r="C212" i="5"/>
  <c r="G211" i="5"/>
  <c r="H211" i="5" s="1"/>
  <c r="I211" i="5" s="1"/>
  <c r="C211" i="5"/>
  <c r="G210" i="5"/>
  <c r="H210" i="5" s="1"/>
  <c r="I210" i="5" s="1"/>
  <c r="C210" i="5"/>
  <c r="G209" i="5"/>
  <c r="H209" i="5" s="1"/>
  <c r="I209" i="5" s="1"/>
  <c r="C209" i="5"/>
  <c r="G208" i="5"/>
  <c r="H208" i="5" s="1"/>
  <c r="I208" i="5" s="1"/>
  <c r="C208" i="5"/>
  <c r="G207" i="5"/>
  <c r="H207" i="5" s="1"/>
  <c r="I207" i="5" s="1"/>
  <c r="C207" i="5"/>
  <c r="H206" i="5"/>
  <c r="I206" i="5" s="1"/>
  <c r="G206" i="5"/>
  <c r="C206" i="5"/>
  <c r="G205" i="5"/>
  <c r="H205" i="5" s="1"/>
  <c r="I205" i="5" s="1"/>
  <c r="C205" i="5"/>
  <c r="G204" i="5"/>
  <c r="H204" i="5" s="1"/>
  <c r="I204" i="5" s="1"/>
  <c r="C204" i="5"/>
  <c r="G203" i="5"/>
  <c r="H203" i="5" s="1"/>
  <c r="I203" i="5" s="1"/>
  <c r="C203" i="5"/>
  <c r="G202" i="5"/>
  <c r="H202" i="5" s="1"/>
  <c r="I202" i="5" s="1"/>
  <c r="C202" i="5"/>
  <c r="G201" i="5"/>
  <c r="H201" i="5" s="1"/>
  <c r="I201" i="5" s="1"/>
  <c r="C201" i="5"/>
  <c r="G200" i="5"/>
  <c r="H200" i="5" s="1"/>
  <c r="I200" i="5" s="1"/>
  <c r="C200" i="5"/>
  <c r="G199" i="5"/>
  <c r="H199" i="5" s="1"/>
  <c r="I199" i="5" s="1"/>
  <c r="C199" i="5"/>
  <c r="G198" i="5"/>
  <c r="H198" i="5" s="1"/>
  <c r="I198" i="5" s="1"/>
  <c r="C198" i="5"/>
  <c r="G197" i="5"/>
  <c r="H197" i="5" s="1"/>
  <c r="I197" i="5" s="1"/>
  <c r="C197" i="5"/>
  <c r="G196" i="5"/>
  <c r="H196" i="5" s="1"/>
  <c r="I196" i="5" s="1"/>
  <c r="C196" i="5"/>
  <c r="G195" i="5"/>
  <c r="H195" i="5" s="1"/>
  <c r="I195" i="5" s="1"/>
  <c r="C195" i="5"/>
  <c r="G194" i="5"/>
  <c r="C194" i="5"/>
  <c r="E193" i="5"/>
  <c r="B193" i="5"/>
  <c r="G192" i="5"/>
  <c r="H192" i="5" s="1"/>
  <c r="I192" i="5" s="1"/>
  <c r="C192" i="5"/>
  <c r="G191" i="5"/>
  <c r="H191" i="5" s="1"/>
  <c r="I191" i="5" s="1"/>
  <c r="C191" i="5"/>
  <c r="G190" i="5"/>
  <c r="H190" i="5" s="1"/>
  <c r="I190" i="5" s="1"/>
  <c r="C190" i="5"/>
  <c r="G189" i="5"/>
  <c r="H189" i="5" s="1"/>
  <c r="I189" i="5" s="1"/>
  <c r="C189" i="5"/>
  <c r="G188" i="5"/>
  <c r="H188" i="5" s="1"/>
  <c r="I188" i="5" s="1"/>
  <c r="C188" i="5"/>
  <c r="G187" i="5"/>
  <c r="H187" i="5" s="1"/>
  <c r="I187" i="5" s="1"/>
  <c r="C187" i="5"/>
  <c r="G186" i="5"/>
  <c r="H186" i="5" s="1"/>
  <c r="I186" i="5" s="1"/>
  <c r="C186" i="5"/>
  <c r="G185" i="5"/>
  <c r="H185" i="5" s="1"/>
  <c r="I185" i="5" s="1"/>
  <c r="C185" i="5"/>
  <c r="G184" i="5"/>
  <c r="H184" i="5" s="1"/>
  <c r="I184" i="5" s="1"/>
  <c r="C184" i="5"/>
  <c r="G183" i="5"/>
  <c r="H183" i="5" s="1"/>
  <c r="I183" i="5" s="1"/>
  <c r="C183" i="5"/>
  <c r="G182" i="5"/>
  <c r="H182" i="5" s="1"/>
  <c r="I182" i="5" s="1"/>
  <c r="C182" i="5"/>
  <c r="H181" i="5"/>
  <c r="I181" i="5" s="1"/>
  <c r="G181" i="5"/>
  <c r="C181" i="5"/>
  <c r="G180" i="5"/>
  <c r="H180" i="5" s="1"/>
  <c r="I180" i="5" s="1"/>
  <c r="C180" i="5"/>
  <c r="G179" i="5"/>
  <c r="H179" i="5" s="1"/>
  <c r="I179" i="5" s="1"/>
  <c r="C179" i="5"/>
  <c r="G178" i="5"/>
  <c r="H178" i="5" s="1"/>
  <c r="I178" i="5" s="1"/>
  <c r="C178" i="5"/>
  <c r="G177" i="5"/>
  <c r="H177" i="5" s="1"/>
  <c r="I177" i="5" s="1"/>
  <c r="C177" i="5"/>
  <c r="G176" i="5"/>
  <c r="H176" i="5" s="1"/>
  <c r="I176" i="5" s="1"/>
  <c r="C176" i="5"/>
  <c r="G175" i="5"/>
  <c r="H175" i="5" s="1"/>
  <c r="I175" i="5" s="1"/>
  <c r="C175" i="5"/>
  <c r="G174" i="5"/>
  <c r="H174" i="5" s="1"/>
  <c r="I174" i="5" s="1"/>
  <c r="C174" i="5"/>
  <c r="G173" i="5"/>
  <c r="H173" i="5" s="1"/>
  <c r="I173" i="5" s="1"/>
  <c r="C173" i="5"/>
  <c r="G172" i="5"/>
  <c r="H172" i="5" s="1"/>
  <c r="I172" i="5" s="1"/>
  <c r="C172" i="5"/>
  <c r="G171" i="5"/>
  <c r="H171" i="5" s="1"/>
  <c r="I171" i="5" s="1"/>
  <c r="C171" i="5"/>
  <c r="G170" i="5"/>
  <c r="H170" i="5" s="1"/>
  <c r="I170" i="5" s="1"/>
  <c r="C170" i="5"/>
  <c r="G169" i="5"/>
  <c r="H169" i="5" s="1"/>
  <c r="I169" i="5" s="1"/>
  <c r="C169" i="5"/>
  <c r="G168" i="5"/>
  <c r="H168" i="5" s="1"/>
  <c r="I168" i="5" s="1"/>
  <c r="C168" i="5"/>
  <c r="G167" i="5"/>
  <c r="H167" i="5" s="1"/>
  <c r="I167" i="5" s="1"/>
  <c r="C167" i="5"/>
  <c r="G166" i="5"/>
  <c r="H166" i="5" s="1"/>
  <c r="I166" i="5" s="1"/>
  <c r="C166" i="5"/>
  <c r="H165" i="5"/>
  <c r="I165" i="5" s="1"/>
  <c r="G165" i="5"/>
  <c r="C165" i="5"/>
  <c r="G164" i="5"/>
  <c r="H164" i="5" s="1"/>
  <c r="I164" i="5" s="1"/>
  <c r="C164" i="5"/>
  <c r="G163" i="5"/>
  <c r="H163" i="5" s="1"/>
  <c r="I163" i="5" s="1"/>
  <c r="C163" i="5"/>
  <c r="G162" i="5"/>
  <c r="H162" i="5" s="1"/>
  <c r="I162" i="5" s="1"/>
  <c r="C162" i="5"/>
  <c r="G161" i="5"/>
  <c r="H161" i="5" s="1"/>
  <c r="I161" i="5" s="1"/>
  <c r="C161" i="5"/>
  <c r="G160" i="5"/>
  <c r="H160" i="5" s="1"/>
  <c r="I160" i="5" s="1"/>
  <c r="C160" i="5"/>
  <c r="G159" i="5"/>
  <c r="H159" i="5" s="1"/>
  <c r="I159" i="5" s="1"/>
  <c r="C159" i="5"/>
  <c r="G158" i="5"/>
  <c r="H158" i="5" s="1"/>
  <c r="I158" i="5" s="1"/>
  <c r="C158" i="5"/>
  <c r="G157" i="5"/>
  <c r="H157" i="5" s="1"/>
  <c r="I157" i="5" s="1"/>
  <c r="C157" i="5"/>
  <c r="G156" i="5"/>
  <c r="H156" i="5" s="1"/>
  <c r="I156" i="5" s="1"/>
  <c r="C156" i="5"/>
  <c r="G155" i="5"/>
  <c r="H155" i="5" s="1"/>
  <c r="I155" i="5" s="1"/>
  <c r="C155" i="5"/>
  <c r="G154" i="5"/>
  <c r="H154" i="5" s="1"/>
  <c r="I154" i="5" s="1"/>
  <c r="C154" i="5"/>
  <c r="G153" i="5"/>
  <c r="H153" i="5" s="1"/>
  <c r="I153" i="5" s="1"/>
  <c r="C153" i="5"/>
  <c r="G152" i="5"/>
  <c r="H152" i="5" s="1"/>
  <c r="I152" i="5" s="1"/>
  <c r="C152" i="5"/>
  <c r="G151" i="5"/>
  <c r="H151" i="5" s="1"/>
  <c r="I151" i="5" s="1"/>
  <c r="C151" i="5"/>
  <c r="G150" i="5"/>
  <c r="H150" i="5" s="1"/>
  <c r="I150" i="5" s="1"/>
  <c r="C150" i="5"/>
  <c r="G149" i="5"/>
  <c r="H149" i="5" s="1"/>
  <c r="I149" i="5" s="1"/>
  <c r="C149" i="5"/>
  <c r="G148" i="5"/>
  <c r="H148" i="5" s="1"/>
  <c r="I148" i="5" s="1"/>
  <c r="C148" i="5"/>
  <c r="G147" i="5"/>
  <c r="H147" i="5" s="1"/>
  <c r="I147" i="5" s="1"/>
  <c r="C147" i="5"/>
  <c r="G146" i="5"/>
  <c r="H146" i="5" s="1"/>
  <c r="I146" i="5" s="1"/>
  <c r="C146" i="5"/>
  <c r="G145" i="5"/>
  <c r="H145" i="5" s="1"/>
  <c r="I145" i="5" s="1"/>
  <c r="C145" i="5"/>
  <c r="G144" i="5"/>
  <c r="H144" i="5" s="1"/>
  <c r="I144" i="5" s="1"/>
  <c r="C144" i="5"/>
  <c r="G143" i="5"/>
  <c r="H143" i="5" s="1"/>
  <c r="I143" i="5" s="1"/>
  <c r="C143" i="5"/>
  <c r="G142" i="5"/>
  <c r="H142" i="5" s="1"/>
  <c r="I142" i="5" s="1"/>
  <c r="C142" i="5"/>
  <c r="G141" i="5"/>
  <c r="H141" i="5" s="1"/>
  <c r="I141" i="5" s="1"/>
  <c r="C141" i="5"/>
  <c r="G140" i="5"/>
  <c r="H140" i="5" s="1"/>
  <c r="I140" i="5" s="1"/>
  <c r="C140" i="5"/>
  <c r="G139" i="5"/>
  <c r="H139" i="5" s="1"/>
  <c r="I139" i="5" s="1"/>
  <c r="C139" i="5"/>
  <c r="G138" i="5"/>
  <c r="H138" i="5" s="1"/>
  <c r="I138" i="5" s="1"/>
  <c r="C138" i="5"/>
  <c r="G137" i="5"/>
  <c r="H137" i="5" s="1"/>
  <c r="I137" i="5" s="1"/>
  <c r="C137" i="5"/>
  <c r="G136" i="5"/>
  <c r="H136" i="5" s="1"/>
  <c r="I136" i="5" s="1"/>
  <c r="C136" i="5"/>
  <c r="G135" i="5"/>
  <c r="H135" i="5" s="1"/>
  <c r="I135" i="5" s="1"/>
  <c r="C135" i="5"/>
  <c r="G134" i="5"/>
  <c r="H134" i="5" s="1"/>
  <c r="I134" i="5" s="1"/>
  <c r="C134" i="5"/>
  <c r="H133" i="5"/>
  <c r="I133" i="5" s="1"/>
  <c r="G133" i="5"/>
  <c r="C133" i="5"/>
  <c r="G132" i="5"/>
  <c r="H132" i="5" s="1"/>
  <c r="C132" i="5"/>
  <c r="E131" i="5"/>
  <c r="B131" i="5"/>
  <c r="G130" i="5"/>
  <c r="H130" i="5" s="1"/>
  <c r="I130" i="5" s="1"/>
  <c r="C130" i="5"/>
  <c r="G129" i="5"/>
  <c r="H129" i="5" s="1"/>
  <c r="I129" i="5" s="1"/>
  <c r="C129" i="5"/>
  <c r="G128" i="5"/>
  <c r="H128" i="5" s="1"/>
  <c r="I128" i="5" s="1"/>
  <c r="C128" i="5"/>
  <c r="G127" i="5"/>
  <c r="H127" i="5" s="1"/>
  <c r="I127" i="5" s="1"/>
  <c r="C127" i="5"/>
  <c r="G126" i="5"/>
  <c r="H126" i="5" s="1"/>
  <c r="I126" i="5" s="1"/>
  <c r="C126" i="5"/>
  <c r="G125" i="5"/>
  <c r="H125" i="5" s="1"/>
  <c r="I125" i="5" s="1"/>
  <c r="C125" i="5"/>
  <c r="G124" i="5"/>
  <c r="H124" i="5" s="1"/>
  <c r="I124" i="5" s="1"/>
  <c r="C124" i="5"/>
  <c r="G123" i="5"/>
  <c r="H123" i="5" s="1"/>
  <c r="I123" i="5" s="1"/>
  <c r="C123" i="5"/>
  <c r="G122" i="5"/>
  <c r="H122" i="5" s="1"/>
  <c r="I122" i="5" s="1"/>
  <c r="C122" i="5"/>
  <c r="G121" i="5"/>
  <c r="H121" i="5" s="1"/>
  <c r="I121" i="5" s="1"/>
  <c r="C121" i="5"/>
  <c r="G120" i="5"/>
  <c r="H120" i="5" s="1"/>
  <c r="I120" i="5" s="1"/>
  <c r="C120" i="5"/>
  <c r="G119" i="5"/>
  <c r="H119" i="5" s="1"/>
  <c r="I119" i="5" s="1"/>
  <c r="C119" i="5"/>
  <c r="G118" i="5"/>
  <c r="H118" i="5" s="1"/>
  <c r="I118" i="5" s="1"/>
  <c r="C118" i="5"/>
  <c r="G117" i="5"/>
  <c r="H117" i="5" s="1"/>
  <c r="I117" i="5" s="1"/>
  <c r="C117" i="5"/>
  <c r="G116" i="5"/>
  <c r="H116" i="5" s="1"/>
  <c r="I116" i="5" s="1"/>
  <c r="C116" i="5"/>
  <c r="G115" i="5"/>
  <c r="H115" i="5" s="1"/>
  <c r="I115" i="5" s="1"/>
  <c r="C115" i="5"/>
  <c r="G114" i="5"/>
  <c r="H114" i="5" s="1"/>
  <c r="I114" i="5" s="1"/>
  <c r="C114" i="5"/>
  <c r="G113" i="5"/>
  <c r="H113" i="5" s="1"/>
  <c r="I113" i="5" s="1"/>
  <c r="C113" i="5"/>
  <c r="G112" i="5"/>
  <c r="H112" i="5" s="1"/>
  <c r="I112" i="5" s="1"/>
  <c r="C112" i="5"/>
  <c r="H111" i="5"/>
  <c r="I111" i="5" s="1"/>
  <c r="G111" i="5"/>
  <c r="C111" i="5"/>
  <c r="G110" i="5"/>
  <c r="H110" i="5" s="1"/>
  <c r="I110" i="5" s="1"/>
  <c r="C110" i="5"/>
  <c r="G109" i="5"/>
  <c r="H109" i="5" s="1"/>
  <c r="I109" i="5" s="1"/>
  <c r="C109" i="5"/>
  <c r="G108" i="5"/>
  <c r="H108" i="5" s="1"/>
  <c r="I108" i="5" s="1"/>
  <c r="C108" i="5"/>
  <c r="H107" i="5"/>
  <c r="I107" i="5" s="1"/>
  <c r="C107" i="5"/>
  <c r="G106" i="5"/>
  <c r="H106" i="5" s="1"/>
  <c r="I106" i="5" s="1"/>
  <c r="C106" i="5"/>
  <c r="G105" i="5"/>
  <c r="H105" i="5" s="1"/>
  <c r="I105" i="5" s="1"/>
  <c r="C105" i="5"/>
  <c r="G104" i="5"/>
  <c r="H104" i="5" s="1"/>
  <c r="I104" i="5" s="1"/>
  <c r="C104" i="5"/>
  <c r="G103" i="5"/>
  <c r="H103" i="5" s="1"/>
  <c r="I103" i="5" s="1"/>
  <c r="C103" i="5"/>
  <c r="G102" i="5"/>
  <c r="H102" i="5" s="1"/>
  <c r="I102" i="5" s="1"/>
  <c r="C102" i="5"/>
  <c r="G101" i="5"/>
  <c r="H101" i="5" s="1"/>
  <c r="I101" i="5" s="1"/>
  <c r="C101" i="5"/>
  <c r="G100" i="5"/>
  <c r="H100" i="5" s="1"/>
  <c r="I100" i="5" s="1"/>
  <c r="C100" i="5"/>
  <c r="G99" i="5"/>
  <c r="H99" i="5" s="1"/>
  <c r="I99" i="5" s="1"/>
  <c r="C99" i="5"/>
  <c r="G98" i="5"/>
  <c r="H98" i="5" s="1"/>
  <c r="I98" i="5" s="1"/>
  <c r="C98" i="5"/>
  <c r="G97" i="5"/>
  <c r="H97" i="5" s="1"/>
  <c r="I97" i="5" s="1"/>
  <c r="C97" i="5"/>
  <c r="G96" i="5"/>
  <c r="H96" i="5" s="1"/>
  <c r="I96" i="5" s="1"/>
  <c r="C96" i="5"/>
  <c r="G95" i="5"/>
  <c r="H95" i="5" s="1"/>
  <c r="I95" i="5" s="1"/>
  <c r="C95" i="5"/>
  <c r="G94" i="5"/>
  <c r="H94" i="5" s="1"/>
  <c r="I94" i="5" s="1"/>
  <c r="C94" i="5"/>
  <c r="G93" i="5"/>
  <c r="H93" i="5" s="1"/>
  <c r="I93" i="5" s="1"/>
  <c r="C93" i="5"/>
  <c r="G92" i="5"/>
  <c r="H92" i="5" s="1"/>
  <c r="I92" i="5" s="1"/>
  <c r="C92" i="5"/>
  <c r="G91" i="5"/>
  <c r="H91" i="5" s="1"/>
  <c r="I91" i="5" s="1"/>
  <c r="C91" i="5"/>
  <c r="G90" i="5"/>
  <c r="H90" i="5" s="1"/>
  <c r="I90" i="5" s="1"/>
  <c r="C90" i="5"/>
  <c r="G89" i="5"/>
  <c r="H89" i="5" s="1"/>
  <c r="I89" i="5" s="1"/>
  <c r="C89" i="5"/>
  <c r="G88" i="5"/>
  <c r="H88" i="5" s="1"/>
  <c r="I88" i="5" s="1"/>
  <c r="C88" i="5"/>
  <c r="G87" i="5"/>
  <c r="H87" i="5" s="1"/>
  <c r="I87" i="5" s="1"/>
  <c r="C87" i="5"/>
  <c r="G86" i="5"/>
  <c r="H86" i="5" s="1"/>
  <c r="I86" i="5" s="1"/>
  <c r="C86" i="5"/>
  <c r="G85" i="5"/>
  <c r="H85" i="5" s="1"/>
  <c r="I85" i="5" s="1"/>
  <c r="C85" i="5"/>
  <c r="G84" i="5"/>
  <c r="H84" i="5" s="1"/>
  <c r="I84" i="5" s="1"/>
  <c r="C84" i="5"/>
  <c r="G83" i="5"/>
  <c r="H83" i="5" s="1"/>
  <c r="I83" i="5" s="1"/>
  <c r="C83" i="5"/>
  <c r="G82" i="5"/>
  <c r="H82" i="5" s="1"/>
  <c r="I82" i="5" s="1"/>
  <c r="C82" i="5"/>
  <c r="G81" i="5"/>
  <c r="H81" i="5" s="1"/>
  <c r="I81" i="5" s="1"/>
  <c r="C81" i="5"/>
  <c r="G80" i="5"/>
  <c r="H80" i="5" s="1"/>
  <c r="I80" i="5" s="1"/>
  <c r="C80" i="5"/>
  <c r="H79" i="5"/>
  <c r="I79" i="5" s="1"/>
  <c r="G79" i="5"/>
  <c r="C79" i="5"/>
  <c r="G78" i="5"/>
  <c r="H78" i="5" s="1"/>
  <c r="I78" i="5" s="1"/>
  <c r="C78" i="5"/>
  <c r="G77" i="5"/>
  <c r="H77" i="5" s="1"/>
  <c r="I77" i="5" s="1"/>
  <c r="C77" i="5"/>
  <c r="G76" i="5"/>
  <c r="H76" i="5" s="1"/>
  <c r="I76" i="5" s="1"/>
  <c r="C76" i="5"/>
  <c r="G75" i="5"/>
  <c r="H75" i="5" s="1"/>
  <c r="I75" i="5" s="1"/>
  <c r="C75" i="5"/>
  <c r="G74" i="5"/>
  <c r="H74" i="5" s="1"/>
  <c r="I74" i="5" s="1"/>
  <c r="C74" i="5"/>
  <c r="G73" i="5"/>
  <c r="H73" i="5" s="1"/>
  <c r="I73" i="5" s="1"/>
  <c r="C73" i="5"/>
  <c r="G72" i="5"/>
  <c r="H72" i="5" s="1"/>
  <c r="I72" i="5" s="1"/>
  <c r="C72" i="5"/>
  <c r="G71" i="5"/>
  <c r="H71" i="5" s="1"/>
  <c r="I71" i="5" s="1"/>
  <c r="C71" i="5"/>
  <c r="G70" i="5"/>
  <c r="H70" i="5" s="1"/>
  <c r="I70" i="5" s="1"/>
  <c r="C70" i="5"/>
  <c r="G69" i="5"/>
  <c r="H69" i="5" s="1"/>
  <c r="I69" i="5" s="1"/>
  <c r="C69" i="5"/>
  <c r="G68" i="5"/>
  <c r="H68" i="5" s="1"/>
  <c r="I68" i="5" s="1"/>
  <c r="C68" i="5"/>
  <c r="G67" i="5"/>
  <c r="H67" i="5" s="1"/>
  <c r="I67" i="5" s="1"/>
  <c r="C67" i="5"/>
  <c r="G66" i="5"/>
  <c r="H66" i="5" s="1"/>
  <c r="I66" i="5" s="1"/>
  <c r="C66" i="5"/>
  <c r="G65" i="5"/>
  <c r="H65" i="5" s="1"/>
  <c r="I65" i="5" s="1"/>
  <c r="C65" i="5"/>
  <c r="G64" i="5"/>
  <c r="H64" i="5" s="1"/>
  <c r="I64" i="5" s="1"/>
  <c r="C64" i="5"/>
  <c r="H63" i="5"/>
  <c r="I63" i="5" s="1"/>
  <c r="G63" i="5"/>
  <c r="C63" i="5"/>
  <c r="G62" i="5"/>
  <c r="H62" i="5" s="1"/>
  <c r="I62" i="5" s="1"/>
  <c r="C62" i="5"/>
  <c r="G61" i="5"/>
  <c r="H61" i="5" s="1"/>
  <c r="I61" i="5" s="1"/>
  <c r="C61" i="5"/>
  <c r="G60" i="5"/>
  <c r="H60" i="5" s="1"/>
  <c r="I60" i="5" s="1"/>
  <c r="C60" i="5"/>
  <c r="G59" i="5"/>
  <c r="H59" i="5" s="1"/>
  <c r="I59" i="5" s="1"/>
  <c r="C59" i="5"/>
  <c r="G58" i="5"/>
  <c r="H58" i="5" s="1"/>
  <c r="I58" i="5" s="1"/>
  <c r="C58" i="5"/>
  <c r="G57" i="5"/>
  <c r="H57" i="5" s="1"/>
  <c r="I57" i="5" s="1"/>
  <c r="C57" i="5"/>
  <c r="G56" i="5"/>
  <c r="H56" i="5" s="1"/>
  <c r="I56" i="5" s="1"/>
  <c r="C56" i="5"/>
  <c r="G55" i="5"/>
  <c r="H55" i="5" s="1"/>
  <c r="I55" i="5" s="1"/>
  <c r="C55" i="5"/>
  <c r="G54" i="5"/>
  <c r="H54" i="5" s="1"/>
  <c r="I54" i="5" s="1"/>
  <c r="C54" i="5"/>
  <c r="G53" i="5"/>
  <c r="H53" i="5" s="1"/>
  <c r="I53" i="5" s="1"/>
  <c r="C53" i="5"/>
  <c r="G52" i="5"/>
  <c r="H52" i="5" s="1"/>
  <c r="I52" i="5" s="1"/>
  <c r="C52" i="5"/>
  <c r="G51" i="5"/>
  <c r="H51" i="5" s="1"/>
  <c r="I51" i="5" s="1"/>
  <c r="C51" i="5"/>
  <c r="G50" i="5"/>
  <c r="H50" i="5" s="1"/>
  <c r="I50" i="5" s="1"/>
  <c r="C50" i="5"/>
  <c r="G49" i="5"/>
  <c r="H49" i="5" s="1"/>
  <c r="I49" i="5" s="1"/>
  <c r="C49" i="5"/>
  <c r="G48" i="5"/>
  <c r="H48" i="5" s="1"/>
  <c r="I48" i="5" s="1"/>
  <c r="C48" i="5"/>
  <c r="H47" i="5"/>
  <c r="I47" i="5" s="1"/>
  <c r="G47" i="5"/>
  <c r="C47" i="5"/>
  <c r="G46" i="5"/>
  <c r="H46" i="5" s="1"/>
  <c r="I46" i="5" s="1"/>
  <c r="C46" i="5"/>
  <c r="G45" i="5"/>
  <c r="H45" i="5" s="1"/>
  <c r="C45" i="5"/>
  <c r="E44" i="5"/>
  <c r="B44" i="5"/>
  <c r="G43" i="5"/>
  <c r="H43" i="5" s="1"/>
  <c r="I43" i="5" s="1"/>
  <c r="C43" i="5"/>
  <c r="G42" i="5"/>
  <c r="H42" i="5" s="1"/>
  <c r="I42" i="5" s="1"/>
  <c r="C42" i="5"/>
  <c r="G41" i="5"/>
  <c r="H41" i="5" s="1"/>
  <c r="I41" i="5" s="1"/>
  <c r="C41" i="5"/>
  <c r="G40" i="5"/>
  <c r="H40" i="5" s="1"/>
  <c r="I40" i="5" s="1"/>
  <c r="C40" i="5"/>
  <c r="G39" i="5"/>
  <c r="H39" i="5" s="1"/>
  <c r="I39" i="5" s="1"/>
  <c r="C39" i="5"/>
  <c r="G38" i="5"/>
  <c r="H38" i="5" s="1"/>
  <c r="I38" i="5" s="1"/>
  <c r="C38" i="5"/>
  <c r="G37" i="5"/>
  <c r="H37" i="5" s="1"/>
  <c r="I37" i="5" s="1"/>
  <c r="C37" i="5"/>
  <c r="G36" i="5"/>
  <c r="H36" i="5" s="1"/>
  <c r="I36" i="5" s="1"/>
  <c r="C36" i="5"/>
  <c r="H35" i="5"/>
  <c r="I35" i="5" s="1"/>
  <c r="G35" i="5"/>
  <c r="C35" i="5"/>
  <c r="G34" i="5"/>
  <c r="H34" i="5" s="1"/>
  <c r="I34" i="5" s="1"/>
  <c r="C34" i="5"/>
  <c r="G33" i="5"/>
  <c r="H33" i="5" s="1"/>
  <c r="I33" i="5" s="1"/>
  <c r="C33" i="5"/>
  <c r="G32" i="5"/>
  <c r="H32" i="5" s="1"/>
  <c r="I32" i="5" s="1"/>
  <c r="C32" i="5"/>
  <c r="G31" i="5"/>
  <c r="H31" i="5" s="1"/>
  <c r="I31" i="5" s="1"/>
  <c r="C31" i="5"/>
  <c r="G30" i="5"/>
  <c r="H30" i="5" s="1"/>
  <c r="I30" i="5" s="1"/>
  <c r="C30" i="5"/>
  <c r="G29" i="5"/>
  <c r="H29" i="5" s="1"/>
  <c r="I29" i="5" s="1"/>
  <c r="C29" i="5"/>
  <c r="G28" i="5"/>
  <c r="H28" i="5" s="1"/>
  <c r="I28" i="5" s="1"/>
  <c r="C28" i="5"/>
  <c r="G27" i="5"/>
  <c r="H27" i="5" s="1"/>
  <c r="I27" i="5" s="1"/>
  <c r="C27" i="5"/>
  <c r="G26" i="5"/>
  <c r="H26" i="5" s="1"/>
  <c r="I26" i="5" s="1"/>
  <c r="C26" i="5"/>
  <c r="G25" i="5"/>
  <c r="H25" i="5" s="1"/>
  <c r="I25" i="5" s="1"/>
  <c r="C25" i="5"/>
  <c r="G24" i="5"/>
  <c r="H24" i="5" s="1"/>
  <c r="I24" i="5" s="1"/>
  <c r="C24" i="5"/>
  <c r="G23" i="5"/>
  <c r="H23" i="5" s="1"/>
  <c r="I23" i="5" s="1"/>
  <c r="C23" i="5"/>
  <c r="G22" i="5"/>
  <c r="H22" i="5" s="1"/>
  <c r="I22" i="5" s="1"/>
  <c r="C22" i="5"/>
  <c r="G21" i="5"/>
  <c r="H21" i="5" s="1"/>
  <c r="I21" i="5" s="1"/>
  <c r="C21" i="5"/>
  <c r="H20" i="5"/>
  <c r="I20" i="5" s="1"/>
  <c r="C20" i="5"/>
  <c r="H19" i="5"/>
  <c r="I19" i="5" s="1"/>
  <c r="G19" i="5"/>
  <c r="C19" i="5"/>
  <c r="G18" i="5"/>
  <c r="H18" i="5" s="1"/>
  <c r="I18" i="5" s="1"/>
  <c r="C18" i="5"/>
  <c r="G17" i="5"/>
  <c r="H17" i="5" s="1"/>
  <c r="I17" i="5" s="1"/>
  <c r="C17" i="5"/>
  <c r="G16" i="5"/>
  <c r="H16" i="5" s="1"/>
  <c r="I16" i="5" s="1"/>
  <c r="C16" i="5"/>
  <c r="G15" i="5"/>
  <c r="H15" i="5" s="1"/>
  <c r="I15" i="5" s="1"/>
  <c r="C15" i="5"/>
  <c r="G14" i="5"/>
  <c r="H14" i="5" s="1"/>
  <c r="I14" i="5" s="1"/>
  <c r="C14" i="5"/>
  <c r="G13" i="5"/>
  <c r="H13" i="5" s="1"/>
  <c r="I13" i="5" s="1"/>
  <c r="C13" i="5"/>
  <c r="E12" i="5"/>
  <c r="B12" i="5"/>
  <c r="B11" i="5" s="1"/>
  <c r="H28" i="3"/>
  <c r="H27" i="3" s="1"/>
  <c r="C28" i="3"/>
  <c r="E27" i="3"/>
  <c r="B27" i="3"/>
  <c r="H26" i="3"/>
  <c r="I26" i="3" s="1"/>
  <c r="C26" i="3"/>
  <c r="H25" i="3"/>
  <c r="I25" i="3" s="1"/>
  <c r="C25" i="3"/>
  <c r="H24" i="3"/>
  <c r="I24" i="3" s="1"/>
  <c r="C24" i="3"/>
  <c r="H23" i="3"/>
  <c r="I23" i="3" s="1"/>
  <c r="C23" i="3"/>
  <c r="H22" i="3"/>
  <c r="I22" i="3" s="1"/>
  <c r="C22" i="3"/>
  <c r="H21" i="3"/>
  <c r="I21" i="3" s="1"/>
  <c r="C21" i="3"/>
  <c r="H20" i="3"/>
  <c r="I20" i="3" s="1"/>
  <c r="C20" i="3"/>
  <c r="H19" i="3"/>
  <c r="I19" i="3" s="1"/>
  <c r="C19" i="3"/>
  <c r="H18" i="3"/>
  <c r="C18" i="3"/>
  <c r="E17" i="3"/>
  <c r="B17" i="3"/>
  <c r="H16" i="3"/>
  <c r="I16" i="3" s="1"/>
  <c r="C16" i="3"/>
  <c r="H15" i="3"/>
  <c r="I15" i="3" s="1"/>
  <c r="C15" i="3"/>
  <c r="H14" i="3"/>
  <c r="I14" i="3" s="1"/>
  <c r="C14" i="3"/>
  <c r="H13" i="3"/>
  <c r="I13" i="3" s="1"/>
  <c r="C13" i="3"/>
  <c r="E12" i="3"/>
  <c r="E11" i="3" s="1"/>
  <c r="B12" i="3"/>
  <c r="B11" i="3" s="1"/>
  <c r="H14" i="2"/>
  <c r="B116" i="22" l="1"/>
  <c r="B11" i="22"/>
  <c r="E211" i="22"/>
  <c r="B222" i="22"/>
  <c r="B165" i="22"/>
  <c r="C71" i="22"/>
  <c r="C201" i="22"/>
  <c r="C245" i="22"/>
  <c r="B72" i="22"/>
  <c r="B237" i="22"/>
  <c r="B53" i="22"/>
  <c r="B87" i="22"/>
  <c r="B199" i="22"/>
  <c r="B28" i="22"/>
  <c r="B211" i="22"/>
  <c r="B11" i="12"/>
  <c r="B30" i="12"/>
  <c r="B161" i="12"/>
  <c r="B118" i="12"/>
  <c r="B243" i="12"/>
  <c r="B275" i="12"/>
  <c r="B55" i="12"/>
  <c r="C117" i="12"/>
  <c r="C57" i="12"/>
  <c r="B254" i="12"/>
  <c r="C127" i="12"/>
  <c r="C86" i="12"/>
  <c r="C20" i="12"/>
  <c r="C198" i="12"/>
  <c r="C206" i="12"/>
  <c r="B83" i="12"/>
  <c r="B134" i="12"/>
  <c r="C232" i="12"/>
  <c r="B72" i="12"/>
  <c r="B184" i="12"/>
  <c r="B226" i="12"/>
  <c r="H11" i="8"/>
  <c r="H18" i="21"/>
  <c r="B11" i="21"/>
  <c r="E11" i="21"/>
  <c r="H13" i="21"/>
  <c r="H11" i="21" s="1"/>
  <c r="I19" i="21"/>
  <c r="I18" i="21" s="1"/>
  <c r="H12" i="11"/>
  <c r="H11" i="11" s="1"/>
  <c r="H26" i="11"/>
  <c r="H50" i="11"/>
  <c r="I12" i="3"/>
  <c r="H17" i="3"/>
  <c r="H12" i="29"/>
  <c r="E11" i="29"/>
  <c r="H68" i="29"/>
  <c r="H52" i="10"/>
  <c r="H51" i="10" s="1"/>
  <c r="E11" i="10"/>
  <c r="E11" i="27"/>
  <c r="I21" i="27"/>
  <c r="H20" i="27"/>
  <c r="I26" i="27"/>
  <c r="H25" i="27"/>
  <c r="I13" i="27"/>
  <c r="I55" i="16"/>
  <c r="H54" i="16"/>
  <c r="E11" i="16"/>
  <c r="H40" i="16"/>
  <c r="I41" i="16"/>
  <c r="I40" i="16" s="1"/>
  <c r="H12" i="16"/>
  <c r="I13" i="16"/>
  <c r="I12" i="16" s="1"/>
  <c r="H16" i="16"/>
  <c r="I17" i="16"/>
  <c r="I16" i="16" s="1"/>
  <c r="B11" i="16"/>
  <c r="B11" i="7"/>
  <c r="E11" i="7"/>
  <c r="B11" i="23"/>
  <c r="H115" i="20"/>
  <c r="B11" i="20"/>
  <c r="E11" i="20"/>
  <c r="E11" i="14"/>
  <c r="H194" i="5"/>
  <c r="I12" i="5"/>
  <c r="E11" i="5"/>
  <c r="H12" i="9"/>
  <c r="I13" i="9"/>
  <c r="I12" i="9" s="1"/>
  <c r="I93" i="17"/>
  <c r="I92" i="17" s="1"/>
  <c r="H92" i="17"/>
  <c r="I13" i="17"/>
  <c r="I12" i="17" s="1"/>
  <c r="H12" i="17"/>
  <c r="I72" i="17"/>
  <c r="I71" i="17" s="1"/>
  <c r="H71" i="17"/>
  <c r="I20" i="17"/>
  <c r="H77" i="25"/>
  <c r="I66" i="25"/>
  <c r="I65" i="25" s="1"/>
  <c r="H65" i="25"/>
  <c r="I78" i="25"/>
  <c r="I77" i="25" s="1"/>
  <c r="I116" i="17"/>
  <c r="I17" i="9"/>
  <c r="I16" i="9" s="1"/>
  <c r="H16" i="9"/>
  <c r="I63" i="9"/>
  <c r="I62" i="9" s="1"/>
  <c r="H62" i="9"/>
  <c r="I100" i="9"/>
  <c r="I79" i="9" s="1"/>
  <c r="H79" i="9"/>
  <c r="I11" i="32"/>
  <c r="B114" i="19"/>
  <c r="B171" i="19"/>
  <c r="B103" i="19"/>
  <c r="E12" i="19"/>
  <c r="E103" i="19"/>
  <c r="E234" i="19"/>
  <c r="E215" i="19"/>
  <c r="B182" i="19"/>
  <c r="E171" i="19"/>
  <c r="E182" i="19"/>
  <c r="E237" i="19"/>
  <c r="E114" i="19"/>
  <c r="H244" i="19"/>
  <c r="I244" i="19" s="1"/>
  <c r="H254" i="19"/>
  <c r="I254" i="19" s="1"/>
  <c r="H241" i="19"/>
  <c r="I241" i="19" s="1"/>
  <c r="H247" i="19"/>
  <c r="I247" i="19" s="1"/>
  <c r="H266" i="19"/>
  <c r="I266" i="19" s="1"/>
  <c r="H245" i="19"/>
  <c r="I245" i="19" s="1"/>
  <c r="H251" i="19"/>
  <c r="I251" i="19" s="1"/>
  <c r="H255" i="19"/>
  <c r="I255" i="19" s="1"/>
  <c r="H259" i="19"/>
  <c r="I259" i="19" s="1"/>
  <c r="H263" i="19"/>
  <c r="I263" i="19" s="1"/>
  <c r="H267" i="19"/>
  <c r="I267" i="19" s="1"/>
  <c r="H271" i="19"/>
  <c r="I271" i="19" s="1"/>
  <c r="H277" i="19"/>
  <c r="I277" i="19" s="1"/>
  <c r="H250" i="19"/>
  <c r="I250" i="19" s="1"/>
  <c r="H270" i="19"/>
  <c r="I270" i="19" s="1"/>
  <c r="H242" i="19"/>
  <c r="I242" i="19" s="1"/>
  <c r="H239" i="19"/>
  <c r="I239" i="19" s="1"/>
  <c r="H252" i="19"/>
  <c r="I252" i="19" s="1"/>
  <c r="H256" i="19"/>
  <c r="I256" i="19" s="1"/>
  <c r="H260" i="19"/>
  <c r="I260" i="19" s="1"/>
  <c r="H264" i="19"/>
  <c r="I264" i="19" s="1"/>
  <c r="H268" i="19"/>
  <c r="I268" i="19" s="1"/>
  <c r="H272" i="19"/>
  <c r="I272" i="19" s="1"/>
  <c r="H275" i="19"/>
  <c r="I275" i="19" s="1"/>
  <c r="H278" i="19"/>
  <c r="I278" i="19" s="1"/>
  <c r="H246" i="19"/>
  <c r="I246" i="19" s="1"/>
  <c r="H262" i="19"/>
  <c r="I262" i="19" s="1"/>
  <c r="H240" i="19"/>
  <c r="I240" i="19" s="1"/>
  <c r="H253" i="19"/>
  <c r="I253" i="19" s="1"/>
  <c r="H257" i="19"/>
  <c r="I257" i="19" s="1"/>
  <c r="H261" i="19"/>
  <c r="I261" i="19" s="1"/>
  <c r="H265" i="19"/>
  <c r="I265" i="19" s="1"/>
  <c r="H269" i="19"/>
  <c r="I269" i="19" s="1"/>
  <c r="H273" i="19"/>
  <c r="I273" i="19" s="1"/>
  <c r="H258" i="19"/>
  <c r="I258" i="19" s="1"/>
  <c r="H276" i="19"/>
  <c r="I276" i="19" s="1"/>
  <c r="H222" i="19"/>
  <c r="I222" i="19" s="1"/>
  <c r="H226" i="19"/>
  <c r="I226" i="19" s="1"/>
  <c r="H224" i="19"/>
  <c r="I224" i="19" s="1"/>
  <c r="H214" i="19"/>
  <c r="I214" i="19" s="1"/>
  <c r="H231" i="19"/>
  <c r="I231" i="19" s="1"/>
  <c r="H225" i="19"/>
  <c r="I225" i="19" s="1"/>
  <c r="H228" i="19"/>
  <c r="I228" i="19" s="1"/>
  <c r="H219" i="19"/>
  <c r="H229" i="19"/>
  <c r="I229" i="19" s="1"/>
  <c r="H232" i="19"/>
  <c r="I232" i="19" s="1"/>
  <c r="H212" i="19"/>
  <c r="I212" i="19" s="1"/>
  <c r="H223" i="19"/>
  <c r="I223" i="19" s="1"/>
  <c r="H217" i="19"/>
  <c r="I217" i="19" s="1"/>
  <c r="H220" i="19"/>
  <c r="I220" i="19" s="1"/>
  <c r="H233" i="19"/>
  <c r="I233" i="19" s="1"/>
  <c r="H236" i="19"/>
  <c r="H221" i="19"/>
  <c r="I221" i="19" s="1"/>
  <c r="H213" i="19"/>
  <c r="I213" i="19" s="1"/>
  <c r="H227" i="19"/>
  <c r="I227" i="19" s="1"/>
  <c r="H230" i="19"/>
  <c r="I230" i="19" s="1"/>
  <c r="H199" i="19"/>
  <c r="I199" i="19" s="1"/>
  <c r="H193" i="19"/>
  <c r="I193" i="19" s="1"/>
  <c r="H196" i="19"/>
  <c r="I196" i="19" s="1"/>
  <c r="H206" i="19"/>
  <c r="I206" i="19" s="1"/>
  <c r="H184" i="19"/>
  <c r="H197" i="19"/>
  <c r="I197" i="19" s="1"/>
  <c r="H207" i="19"/>
  <c r="I207" i="19" s="1"/>
  <c r="H191" i="19"/>
  <c r="I191" i="19" s="1"/>
  <c r="H194" i="19"/>
  <c r="I194" i="19" s="1"/>
  <c r="H185" i="19"/>
  <c r="I185" i="19" s="1"/>
  <c r="H201" i="19"/>
  <c r="I201" i="19" s="1"/>
  <c r="H204" i="19"/>
  <c r="I204" i="19" s="1"/>
  <c r="H208" i="19"/>
  <c r="I208" i="19" s="1"/>
  <c r="H195" i="19"/>
  <c r="I195" i="19" s="1"/>
  <c r="H198" i="19"/>
  <c r="I198" i="19" s="1"/>
  <c r="H186" i="19"/>
  <c r="I186" i="19" s="1"/>
  <c r="H189" i="19"/>
  <c r="I189" i="19" s="1"/>
  <c r="H205" i="19"/>
  <c r="I205" i="19" s="1"/>
  <c r="H209" i="19"/>
  <c r="I209" i="19" s="1"/>
  <c r="H179" i="19"/>
  <c r="I179" i="19" s="1"/>
  <c r="H173" i="19"/>
  <c r="I173" i="19" s="1"/>
  <c r="H177" i="19"/>
  <c r="I177" i="19" s="1"/>
  <c r="H174" i="19"/>
  <c r="I174" i="19" s="1"/>
  <c r="H181" i="19"/>
  <c r="I181" i="19" s="1"/>
  <c r="H175" i="19"/>
  <c r="I175" i="19" s="1"/>
  <c r="H178" i="19"/>
  <c r="I178" i="19" s="1"/>
  <c r="H159" i="19"/>
  <c r="I159" i="19" s="1"/>
  <c r="H153" i="19"/>
  <c r="I153" i="19" s="1"/>
  <c r="H156" i="19"/>
  <c r="I156" i="19" s="1"/>
  <c r="H169" i="19"/>
  <c r="I169" i="19" s="1"/>
  <c r="H163" i="19"/>
  <c r="I163" i="19" s="1"/>
  <c r="H157" i="19"/>
  <c r="I157" i="19" s="1"/>
  <c r="H160" i="19"/>
  <c r="I160" i="19" s="1"/>
  <c r="H151" i="19"/>
  <c r="I151" i="19" s="1"/>
  <c r="H167" i="19"/>
  <c r="I167" i="19" s="1"/>
  <c r="H148" i="19"/>
  <c r="I148" i="19" s="1"/>
  <c r="H161" i="19"/>
  <c r="I161" i="19" s="1"/>
  <c r="H164" i="19"/>
  <c r="I164" i="19" s="1"/>
  <c r="H155" i="19"/>
  <c r="I155" i="19" s="1"/>
  <c r="H149" i="19"/>
  <c r="I149" i="19" s="1"/>
  <c r="H152" i="19"/>
  <c r="I152" i="19" s="1"/>
  <c r="H165" i="19"/>
  <c r="I165" i="19" s="1"/>
  <c r="H168" i="19"/>
  <c r="I168" i="19" s="1"/>
  <c r="H119" i="19"/>
  <c r="H143" i="19"/>
  <c r="I143" i="19" s="1"/>
  <c r="H123" i="19"/>
  <c r="I123" i="19" s="1"/>
  <c r="H139" i="19"/>
  <c r="I139" i="19" s="1"/>
  <c r="H120" i="19"/>
  <c r="I120" i="19" s="1"/>
  <c r="H124" i="19"/>
  <c r="I124" i="19" s="1"/>
  <c r="H128" i="19"/>
  <c r="I128" i="19" s="1"/>
  <c r="H132" i="19"/>
  <c r="I132" i="19" s="1"/>
  <c r="H136" i="19"/>
  <c r="I136" i="19" s="1"/>
  <c r="H140" i="19"/>
  <c r="I140" i="19" s="1"/>
  <c r="H144" i="19"/>
  <c r="I144" i="19" s="1"/>
  <c r="H131" i="19"/>
  <c r="I131" i="19" s="1"/>
  <c r="H121" i="19"/>
  <c r="I121" i="19" s="1"/>
  <c r="H125" i="19"/>
  <c r="I125" i="19" s="1"/>
  <c r="H129" i="19"/>
  <c r="I129" i="19" s="1"/>
  <c r="H133" i="19"/>
  <c r="I133" i="19" s="1"/>
  <c r="H137" i="19"/>
  <c r="I137" i="19" s="1"/>
  <c r="H141" i="19"/>
  <c r="I141" i="19" s="1"/>
  <c r="H145" i="19"/>
  <c r="I145" i="19" s="1"/>
  <c r="H135" i="19"/>
  <c r="I135" i="19" s="1"/>
  <c r="H127" i="19"/>
  <c r="I127" i="19" s="1"/>
  <c r="H122" i="19"/>
  <c r="I122" i="19" s="1"/>
  <c r="H126" i="19"/>
  <c r="I126" i="19" s="1"/>
  <c r="H130" i="19"/>
  <c r="I130" i="19" s="1"/>
  <c r="H134" i="19"/>
  <c r="I134" i="19" s="1"/>
  <c r="H138" i="19"/>
  <c r="I138" i="19" s="1"/>
  <c r="H142" i="19"/>
  <c r="I142" i="19" s="1"/>
  <c r="H146" i="19"/>
  <c r="I146" i="19" s="1"/>
  <c r="H117" i="19"/>
  <c r="I117" i="19" s="1"/>
  <c r="H116" i="19"/>
  <c r="I116" i="19" s="1"/>
  <c r="H109" i="19"/>
  <c r="I109" i="19" s="1"/>
  <c r="H106" i="19"/>
  <c r="I106" i="19" s="1"/>
  <c r="H113" i="19"/>
  <c r="H112" i="19" s="1"/>
  <c r="H111" i="19"/>
  <c r="H110" i="19" s="1"/>
  <c r="H107" i="19"/>
  <c r="I107" i="19" s="1"/>
  <c r="H105" i="19"/>
  <c r="H108" i="19"/>
  <c r="I108" i="19" s="1"/>
  <c r="H15" i="19"/>
  <c r="I15" i="19" s="1"/>
  <c r="H23" i="19"/>
  <c r="I23" i="19" s="1"/>
  <c r="H31" i="19"/>
  <c r="I31" i="19" s="1"/>
  <c r="H39" i="19"/>
  <c r="I39" i="19" s="1"/>
  <c r="H47" i="19"/>
  <c r="I47" i="19" s="1"/>
  <c r="H50" i="19"/>
  <c r="I50" i="19" s="1"/>
  <c r="H54" i="19"/>
  <c r="I54" i="19" s="1"/>
  <c r="H58" i="19"/>
  <c r="I58" i="19" s="1"/>
  <c r="H62" i="19"/>
  <c r="I62" i="19" s="1"/>
  <c r="H66" i="19"/>
  <c r="I66" i="19" s="1"/>
  <c r="H70" i="19"/>
  <c r="I70" i="19" s="1"/>
  <c r="H74" i="19"/>
  <c r="I74" i="19" s="1"/>
  <c r="H78" i="19"/>
  <c r="I78" i="19" s="1"/>
  <c r="H82" i="19"/>
  <c r="I82" i="19" s="1"/>
  <c r="H86" i="19"/>
  <c r="I86" i="19" s="1"/>
  <c r="H99" i="19"/>
  <c r="I99" i="19" s="1"/>
  <c r="H102" i="19"/>
  <c r="I102" i="19" s="1"/>
  <c r="H28" i="19"/>
  <c r="I28" i="19" s="1"/>
  <c r="H18" i="19"/>
  <c r="I18" i="19" s="1"/>
  <c r="H26" i="19"/>
  <c r="I26" i="19" s="1"/>
  <c r="H34" i="19"/>
  <c r="I34" i="19" s="1"/>
  <c r="H42" i="19"/>
  <c r="I42" i="19" s="1"/>
  <c r="H93" i="19"/>
  <c r="I93" i="19" s="1"/>
  <c r="H96" i="19"/>
  <c r="I96" i="19" s="1"/>
  <c r="H51" i="19"/>
  <c r="I51" i="19" s="1"/>
  <c r="H55" i="19"/>
  <c r="I55" i="19" s="1"/>
  <c r="H59" i="19"/>
  <c r="I59" i="19" s="1"/>
  <c r="H63" i="19"/>
  <c r="I63" i="19" s="1"/>
  <c r="H67" i="19"/>
  <c r="I67" i="19" s="1"/>
  <c r="H71" i="19"/>
  <c r="I71" i="19" s="1"/>
  <c r="H75" i="19"/>
  <c r="I75" i="19" s="1"/>
  <c r="H79" i="19"/>
  <c r="I79" i="19" s="1"/>
  <c r="H83" i="19"/>
  <c r="I83" i="19" s="1"/>
  <c r="H87" i="19"/>
  <c r="I87" i="19" s="1"/>
  <c r="H36" i="19"/>
  <c r="I36" i="19" s="1"/>
  <c r="H44" i="19"/>
  <c r="I44" i="19" s="1"/>
  <c r="H16" i="19"/>
  <c r="I16" i="19" s="1"/>
  <c r="H24" i="19"/>
  <c r="I24" i="19" s="1"/>
  <c r="H32" i="19"/>
  <c r="I32" i="19" s="1"/>
  <c r="H40" i="19"/>
  <c r="I40" i="19" s="1"/>
  <c r="H97" i="19"/>
  <c r="I97" i="19" s="1"/>
  <c r="H100" i="19"/>
  <c r="I100" i="19" s="1"/>
  <c r="H20" i="19"/>
  <c r="I20" i="19" s="1"/>
  <c r="H19" i="19"/>
  <c r="I19" i="19" s="1"/>
  <c r="H27" i="19"/>
  <c r="I27" i="19" s="1"/>
  <c r="H35" i="19"/>
  <c r="I35" i="19" s="1"/>
  <c r="H43" i="19"/>
  <c r="I43" i="19" s="1"/>
  <c r="H52" i="19"/>
  <c r="I52" i="19" s="1"/>
  <c r="H56" i="19"/>
  <c r="I56" i="19" s="1"/>
  <c r="H60" i="19"/>
  <c r="I60" i="19" s="1"/>
  <c r="H64" i="19"/>
  <c r="I64" i="19" s="1"/>
  <c r="H68" i="19"/>
  <c r="I68" i="19" s="1"/>
  <c r="H72" i="19"/>
  <c r="I72" i="19" s="1"/>
  <c r="H76" i="19"/>
  <c r="I76" i="19" s="1"/>
  <c r="H80" i="19"/>
  <c r="I80" i="19" s="1"/>
  <c r="H84" i="19"/>
  <c r="I84" i="19" s="1"/>
  <c r="H88" i="19"/>
  <c r="I88" i="19" s="1"/>
  <c r="H91" i="19"/>
  <c r="I91" i="19" s="1"/>
  <c r="H94" i="19"/>
  <c r="I94" i="19" s="1"/>
  <c r="H14" i="19"/>
  <c r="I14" i="19" s="1"/>
  <c r="H22" i="19"/>
  <c r="I22" i="19" s="1"/>
  <c r="H30" i="19"/>
  <c r="I30" i="19" s="1"/>
  <c r="H38" i="19"/>
  <c r="I38" i="19" s="1"/>
  <c r="H46" i="19"/>
  <c r="I46" i="19" s="1"/>
  <c r="H101" i="19"/>
  <c r="I101" i="19" s="1"/>
  <c r="H17" i="19"/>
  <c r="I17" i="19" s="1"/>
  <c r="H49" i="19"/>
  <c r="H53" i="19"/>
  <c r="I53" i="19" s="1"/>
  <c r="H57" i="19"/>
  <c r="I57" i="19" s="1"/>
  <c r="H61" i="19"/>
  <c r="I61" i="19" s="1"/>
  <c r="H65" i="19"/>
  <c r="I65" i="19" s="1"/>
  <c r="H69" i="19"/>
  <c r="I69" i="19" s="1"/>
  <c r="H73" i="19"/>
  <c r="I73" i="19" s="1"/>
  <c r="H77" i="19"/>
  <c r="I77" i="19" s="1"/>
  <c r="H81" i="19"/>
  <c r="I81" i="19" s="1"/>
  <c r="H85" i="19"/>
  <c r="I85" i="19" s="1"/>
  <c r="H95" i="19"/>
  <c r="I95" i="19" s="1"/>
  <c r="H98" i="19"/>
  <c r="I98" i="19" s="1"/>
  <c r="I105" i="19"/>
  <c r="B237" i="19"/>
  <c r="I188" i="19"/>
  <c r="B12" i="19"/>
  <c r="B215" i="19"/>
  <c r="B184" i="18"/>
  <c r="B209" i="18"/>
  <c r="E12" i="18"/>
  <c r="E159" i="18"/>
  <c r="E103" i="18"/>
  <c r="E184" i="18"/>
  <c r="B159" i="18"/>
  <c r="E201" i="18"/>
  <c r="E209" i="18"/>
  <c r="B147" i="18"/>
  <c r="E147" i="18"/>
  <c r="H215" i="18"/>
  <c r="I215" i="18" s="1"/>
  <c r="H234" i="18"/>
  <c r="I234" i="18" s="1"/>
  <c r="H212" i="18"/>
  <c r="I212" i="18" s="1"/>
  <c r="H216" i="18"/>
  <c r="I216" i="18" s="1"/>
  <c r="H223" i="18"/>
  <c r="I223" i="18" s="1"/>
  <c r="H241" i="18"/>
  <c r="I241" i="18" s="1"/>
  <c r="H245" i="18"/>
  <c r="I245" i="18" s="1"/>
  <c r="H219" i="18"/>
  <c r="I219" i="18" s="1"/>
  <c r="H230" i="18"/>
  <c r="I230" i="18" s="1"/>
  <c r="H227" i="18"/>
  <c r="I227" i="18" s="1"/>
  <c r="H231" i="18"/>
  <c r="I231" i="18" s="1"/>
  <c r="H235" i="18"/>
  <c r="I235" i="18" s="1"/>
  <c r="H249" i="18"/>
  <c r="I249" i="18" s="1"/>
  <c r="H253" i="18"/>
  <c r="I253" i="18" s="1"/>
  <c r="H213" i="18"/>
  <c r="I213" i="18" s="1"/>
  <c r="H217" i="18"/>
  <c r="I217" i="18" s="1"/>
  <c r="H242" i="18"/>
  <c r="I242" i="18" s="1"/>
  <c r="H246" i="18"/>
  <c r="I246" i="18" s="1"/>
  <c r="H252" i="18"/>
  <c r="I252" i="18" s="1"/>
  <c r="H221" i="18"/>
  <c r="I221" i="18" s="1"/>
  <c r="H228" i="18"/>
  <c r="I228" i="18" s="1"/>
  <c r="H232" i="18"/>
  <c r="I232" i="18" s="1"/>
  <c r="H239" i="18"/>
  <c r="I239" i="18" s="1"/>
  <c r="H250" i="18"/>
  <c r="I250" i="18" s="1"/>
  <c r="H211" i="18"/>
  <c r="H237" i="18"/>
  <c r="I237" i="18" s="1"/>
  <c r="H226" i="18"/>
  <c r="I226" i="18" s="1"/>
  <c r="H214" i="18"/>
  <c r="I214" i="18" s="1"/>
  <c r="H218" i="18"/>
  <c r="I218" i="18" s="1"/>
  <c r="H236" i="18"/>
  <c r="I236" i="18" s="1"/>
  <c r="H243" i="18"/>
  <c r="I243" i="18" s="1"/>
  <c r="H244" i="18"/>
  <c r="I244" i="18" s="1"/>
  <c r="H248" i="18"/>
  <c r="H225" i="18"/>
  <c r="I225" i="18" s="1"/>
  <c r="H229" i="18"/>
  <c r="I229" i="18" s="1"/>
  <c r="H233" i="18"/>
  <c r="I233" i="18" s="1"/>
  <c r="H251" i="18"/>
  <c r="I251" i="18" s="1"/>
  <c r="H205" i="18"/>
  <c r="I205" i="18" s="1"/>
  <c r="H206" i="18"/>
  <c r="I206" i="18" s="1"/>
  <c r="H204" i="18"/>
  <c r="I204" i="18" s="1"/>
  <c r="H208" i="18"/>
  <c r="I208" i="18" s="1"/>
  <c r="H203" i="18"/>
  <c r="H207" i="18"/>
  <c r="I207" i="18" s="1"/>
  <c r="H192" i="18"/>
  <c r="I192" i="18" s="1"/>
  <c r="H196" i="18"/>
  <c r="I196" i="18" s="1"/>
  <c r="H200" i="18"/>
  <c r="I200" i="18" s="1"/>
  <c r="H186" i="18"/>
  <c r="I186" i="18" s="1"/>
  <c r="H189" i="18"/>
  <c r="I189" i="18" s="1"/>
  <c r="H193" i="18"/>
  <c r="I193" i="18" s="1"/>
  <c r="H197" i="18"/>
  <c r="I197" i="18" s="1"/>
  <c r="H190" i="18"/>
  <c r="I190" i="18" s="1"/>
  <c r="H194" i="18"/>
  <c r="I194" i="18" s="1"/>
  <c r="H198" i="18"/>
  <c r="I198" i="18" s="1"/>
  <c r="H187" i="18"/>
  <c r="H191" i="18"/>
  <c r="I191" i="18" s="1"/>
  <c r="H195" i="18"/>
  <c r="I195" i="18" s="1"/>
  <c r="H199" i="18"/>
  <c r="I199" i="18" s="1"/>
  <c r="H167" i="18"/>
  <c r="I167" i="18" s="1"/>
  <c r="H171" i="18"/>
  <c r="I171" i="18" s="1"/>
  <c r="H175" i="18"/>
  <c r="I175" i="18" s="1"/>
  <c r="H178" i="18"/>
  <c r="H164" i="18"/>
  <c r="I164" i="18" s="1"/>
  <c r="H168" i="18"/>
  <c r="I168" i="18" s="1"/>
  <c r="H172" i="18"/>
  <c r="I172" i="18" s="1"/>
  <c r="H176" i="18"/>
  <c r="I176" i="18" s="1"/>
  <c r="H182" i="18"/>
  <c r="I182" i="18" s="1"/>
  <c r="H161" i="18"/>
  <c r="H179" i="18"/>
  <c r="I179" i="18" s="1"/>
  <c r="H165" i="18"/>
  <c r="I165" i="18" s="1"/>
  <c r="H169" i="18"/>
  <c r="I169" i="18" s="1"/>
  <c r="H173" i="18"/>
  <c r="I173" i="18" s="1"/>
  <c r="H183" i="18"/>
  <c r="I183" i="18" s="1"/>
  <c r="H181" i="18"/>
  <c r="I181" i="18" s="1"/>
  <c r="H162" i="18"/>
  <c r="I162" i="18" s="1"/>
  <c r="H180" i="18"/>
  <c r="I180" i="18" s="1"/>
  <c r="H166" i="18"/>
  <c r="I166" i="18" s="1"/>
  <c r="H170" i="18"/>
  <c r="I170" i="18" s="1"/>
  <c r="H174" i="18"/>
  <c r="I174" i="18" s="1"/>
  <c r="H153" i="18"/>
  <c r="I153" i="18" s="1"/>
  <c r="H156" i="18"/>
  <c r="H152" i="18"/>
  <c r="I152" i="18" s="1"/>
  <c r="H150" i="18"/>
  <c r="I150" i="18" s="1"/>
  <c r="H154" i="18"/>
  <c r="I154" i="18" s="1"/>
  <c r="H157" i="18"/>
  <c r="I157" i="18" s="1"/>
  <c r="H151" i="18"/>
  <c r="I151" i="18" s="1"/>
  <c r="H158" i="18"/>
  <c r="I158" i="18" s="1"/>
  <c r="H149" i="18"/>
  <c r="I149" i="18" s="1"/>
  <c r="H145" i="18"/>
  <c r="I145" i="18" s="1"/>
  <c r="H118" i="18"/>
  <c r="I118" i="18" s="1"/>
  <c r="H132" i="18"/>
  <c r="I132" i="18" s="1"/>
  <c r="H136" i="18"/>
  <c r="I136" i="18" s="1"/>
  <c r="H140" i="18"/>
  <c r="I140" i="18" s="1"/>
  <c r="H144" i="18"/>
  <c r="I144" i="18" s="1"/>
  <c r="H125" i="18"/>
  <c r="I125" i="18" s="1"/>
  <c r="H119" i="18"/>
  <c r="I119" i="18" s="1"/>
  <c r="H133" i="18"/>
  <c r="I133" i="18" s="1"/>
  <c r="H116" i="18"/>
  <c r="I116" i="18" s="1"/>
  <c r="H113" i="18"/>
  <c r="I113" i="18" s="1"/>
  <c r="H141" i="18"/>
  <c r="I141" i="18" s="1"/>
  <c r="H111" i="18"/>
  <c r="I111" i="18" s="1"/>
  <c r="H114" i="18"/>
  <c r="I114" i="18" s="1"/>
  <c r="H120" i="18"/>
  <c r="I120" i="18" s="1"/>
  <c r="H123" i="18"/>
  <c r="I123" i="18" s="1"/>
  <c r="H130" i="18"/>
  <c r="I130" i="18" s="1"/>
  <c r="H134" i="18"/>
  <c r="I134" i="18" s="1"/>
  <c r="H138" i="18"/>
  <c r="I138" i="18" s="1"/>
  <c r="H142" i="18"/>
  <c r="I142" i="18" s="1"/>
  <c r="H146" i="18"/>
  <c r="I146" i="18" s="1"/>
  <c r="H129" i="18"/>
  <c r="I129" i="18" s="1"/>
  <c r="H117" i="18"/>
  <c r="I117" i="18" s="1"/>
  <c r="H127" i="18"/>
  <c r="I127" i="18" s="1"/>
  <c r="H137" i="18"/>
  <c r="I137" i="18" s="1"/>
  <c r="H126" i="18"/>
  <c r="I126" i="18" s="1"/>
  <c r="H121" i="18"/>
  <c r="I121" i="18" s="1"/>
  <c r="H131" i="18"/>
  <c r="I131" i="18" s="1"/>
  <c r="H135" i="18"/>
  <c r="I135" i="18" s="1"/>
  <c r="H139" i="18"/>
  <c r="I139" i="18" s="1"/>
  <c r="H143" i="18"/>
  <c r="I143" i="18" s="1"/>
  <c r="H108" i="18"/>
  <c r="I108" i="18" s="1"/>
  <c r="H106" i="18"/>
  <c r="I106" i="18" s="1"/>
  <c r="H107" i="18"/>
  <c r="I107" i="18" s="1"/>
  <c r="H105" i="18"/>
  <c r="H95" i="18"/>
  <c r="I95" i="18" s="1"/>
  <c r="H54" i="18"/>
  <c r="I54" i="18" s="1"/>
  <c r="H66" i="18"/>
  <c r="I66" i="18" s="1"/>
  <c r="H82" i="18"/>
  <c r="I82" i="18" s="1"/>
  <c r="H98" i="18"/>
  <c r="I98" i="18" s="1"/>
  <c r="H102" i="18"/>
  <c r="I102" i="18" s="1"/>
  <c r="H50" i="18"/>
  <c r="I50" i="18" s="1"/>
  <c r="H62" i="18"/>
  <c r="I62" i="18" s="1"/>
  <c r="H78" i="18"/>
  <c r="I78" i="18" s="1"/>
  <c r="H89" i="18"/>
  <c r="I89" i="18" s="1"/>
  <c r="H51" i="18"/>
  <c r="I51" i="18" s="1"/>
  <c r="H59" i="18"/>
  <c r="I59" i="18" s="1"/>
  <c r="H63" i="18"/>
  <c r="I63" i="18" s="1"/>
  <c r="H67" i="18"/>
  <c r="I67" i="18" s="1"/>
  <c r="H71" i="18"/>
  <c r="I71" i="18" s="1"/>
  <c r="H75" i="18"/>
  <c r="I75" i="18" s="1"/>
  <c r="H79" i="18"/>
  <c r="I79" i="18" s="1"/>
  <c r="H83" i="18"/>
  <c r="I83" i="18" s="1"/>
  <c r="H87" i="18"/>
  <c r="I87" i="18" s="1"/>
  <c r="H96" i="18"/>
  <c r="I96" i="18" s="1"/>
  <c r="H99" i="18"/>
  <c r="I99" i="18" s="1"/>
  <c r="H58" i="18"/>
  <c r="I58" i="18" s="1"/>
  <c r="H74" i="18"/>
  <c r="I74" i="18" s="1"/>
  <c r="H92" i="18"/>
  <c r="I92" i="18" s="1"/>
  <c r="H93" i="18"/>
  <c r="I93" i="18" s="1"/>
  <c r="H86" i="18"/>
  <c r="I86" i="18" s="1"/>
  <c r="H52" i="18"/>
  <c r="I52" i="18" s="1"/>
  <c r="H56" i="18"/>
  <c r="I56" i="18" s="1"/>
  <c r="H60" i="18"/>
  <c r="I60" i="18" s="1"/>
  <c r="H64" i="18"/>
  <c r="I64" i="18" s="1"/>
  <c r="H68" i="18"/>
  <c r="I68" i="18" s="1"/>
  <c r="H72" i="18"/>
  <c r="I72" i="18" s="1"/>
  <c r="H76" i="18"/>
  <c r="I76" i="18" s="1"/>
  <c r="H80" i="18"/>
  <c r="I80" i="18" s="1"/>
  <c r="H84" i="18"/>
  <c r="I84" i="18" s="1"/>
  <c r="H100" i="18"/>
  <c r="I100" i="18" s="1"/>
  <c r="H70" i="18"/>
  <c r="I70" i="18" s="1"/>
  <c r="H94" i="18"/>
  <c r="I94" i="18" s="1"/>
  <c r="H97" i="18"/>
  <c r="I97" i="18" s="1"/>
  <c r="H53" i="18"/>
  <c r="I53" i="18" s="1"/>
  <c r="H57" i="18"/>
  <c r="I57" i="18" s="1"/>
  <c r="H61" i="18"/>
  <c r="I61" i="18" s="1"/>
  <c r="H65" i="18"/>
  <c r="I65" i="18" s="1"/>
  <c r="H69" i="18"/>
  <c r="I69" i="18" s="1"/>
  <c r="H73" i="18"/>
  <c r="I73" i="18" s="1"/>
  <c r="H77" i="18"/>
  <c r="I77" i="18" s="1"/>
  <c r="H81" i="18"/>
  <c r="I81" i="18" s="1"/>
  <c r="H85" i="18"/>
  <c r="I85" i="18" s="1"/>
  <c r="H91" i="18"/>
  <c r="I91" i="18" s="1"/>
  <c r="H101" i="18"/>
  <c r="I101" i="18" s="1"/>
  <c r="H17" i="18"/>
  <c r="I17" i="18" s="1"/>
  <c r="H36" i="18"/>
  <c r="I36" i="18" s="1"/>
  <c r="H16" i="18"/>
  <c r="I16" i="18" s="1"/>
  <c r="H30" i="18"/>
  <c r="I30" i="18" s="1"/>
  <c r="H18" i="18"/>
  <c r="I18" i="18" s="1"/>
  <c r="H28" i="18"/>
  <c r="I28" i="18" s="1"/>
  <c r="H31" i="18"/>
  <c r="I31" i="18" s="1"/>
  <c r="H37" i="18"/>
  <c r="I37" i="18" s="1"/>
  <c r="H40" i="18"/>
  <c r="I40" i="18" s="1"/>
  <c r="H22" i="18"/>
  <c r="I22" i="18" s="1"/>
  <c r="H34" i="18"/>
  <c r="I34" i="18" s="1"/>
  <c r="H44" i="18"/>
  <c r="I44" i="18" s="1"/>
  <c r="H47" i="18"/>
  <c r="I47" i="18" s="1"/>
  <c r="H19" i="18"/>
  <c r="I19" i="18" s="1"/>
  <c r="H38" i="18"/>
  <c r="I38" i="18" s="1"/>
  <c r="H35" i="18"/>
  <c r="I35" i="18" s="1"/>
  <c r="H23" i="18"/>
  <c r="I23" i="18" s="1"/>
  <c r="H26" i="18"/>
  <c r="I26" i="18" s="1"/>
  <c r="H45" i="18"/>
  <c r="I45" i="18" s="1"/>
  <c r="H48" i="18"/>
  <c r="I48" i="18" s="1"/>
  <c r="H20" i="18"/>
  <c r="I20" i="18" s="1"/>
  <c r="H39" i="18"/>
  <c r="I39" i="18" s="1"/>
  <c r="H42" i="18"/>
  <c r="I42" i="18" s="1"/>
  <c r="H27" i="18"/>
  <c r="I27" i="18" s="1"/>
  <c r="H15" i="18"/>
  <c r="I15" i="18" s="1"/>
  <c r="H21" i="18"/>
  <c r="I21" i="18" s="1"/>
  <c r="H24" i="18"/>
  <c r="I24" i="18" s="1"/>
  <c r="H33" i="18"/>
  <c r="I33" i="18" s="1"/>
  <c r="H43" i="18"/>
  <c r="I43" i="18" s="1"/>
  <c r="H46" i="18"/>
  <c r="I46" i="18" s="1"/>
  <c r="B12" i="18"/>
  <c r="E109" i="18"/>
  <c r="H155" i="18"/>
  <c r="I68" i="29"/>
  <c r="I11" i="29" s="1"/>
  <c r="H11" i="29"/>
  <c r="I15" i="27"/>
  <c r="H12" i="23"/>
  <c r="I13" i="23"/>
  <c r="I123" i="23"/>
  <c r="H122" i="23"/>
  <c r="I40" i="23"/>
  <c r="H39" i="23"/>
  <c r="C127" i="22"/>
  <c r="C210" i="22"/>
  <c r="C37" i="22"/>
  <c r="C94" i="22"/>
  <c r="C106" i="22"/>
  <c r="B130" i="22"/>
  <c r="C118" i="22"/>
  <c r="C149" i="22"/>
  <c r="C195" i="22"/>
  <c r="I22" i="21"/>
  <c r="I21" i="21" s="1"/>
  <c r="I14" i="21"/>
  <c r="I13" i="21" s="1"/>
  <c r="H12" i="20"/>
  <c r="I168" i="20"/>
  <c r="I167" i="20" s="1"/>
  <c r="H167" i="20"/>
  <c r="H46" i="20"/>
  <c r="I47" i="20"/>
  <c r="I46" i="20" s="1"/>
  <c r="I13" i="20"/>
  <c r="I12" i="20" s="1"/>
  <c r="I116" i="20"/>
  <c r="I115" i="20" s="1"/>
  <c r="I119" i="19"/>
  <c r="I49" i="19"/>
  <c r="I111" i="19"/>
  <c r="I203" i="18"/>
  <c r="I211" i="18"/>
  <c r="I112" i="18"/>
  <c r="I156" i="18"/>
  <c r="I161" i="18"/>
  <c r="I178" i="18"/>
  <c r="I187" i="18"/>
  <c r="I72" i="16"/>
  <c r="I54" i="16" s="1"/>
  <c r="I13" i="14"/>
  <c r="I12" i="14" s="1"/>
  <c r="H12" i="14"/>
  <c r="H50" i="14"/>
  <c r="I51" i="14"/>
  <c r="I50" i="14" s="1"/>
  <c r="H140" i="14"/>
  <c r="I141" i="14"/>
  <c r="I140" i="14" s="1"/>
  <c r="I205" i="14"/>
  <c r="I204" i="14" s="1"/>
  <c r="H204" i="14"/>
  <c r="C25" i="12"/>
  <c r="C69" i="12"/>
  <c r="C107" i="12"/>
  <c r="C175" i="12"/>
  <c r="B203" i="12"/>
  <c r="C189" i="12"/>
  <c r="C246" i="12"/>
  <c r="C164" i="12"/>
  <c r="C99" i="12"/>
  <c r="C130" i="12"/>
  <c r="C136" i="12"/>
  <c r="C224" i="12"/>
  <c r="C274" i="12"/>
  <c r="C78" i="12"/>
  <c r="C158" i="12"/>
  <c r="C277" i="12"/>
  <c r="C289" i="12"/>
  <c r="C201" i="12"/>
  <c r="C228" i="12"/>
  <c r="I50" i="11"/>
  <c r="I13" i="11"/>
  <c r="I12" i="11" s="1"/>
  <c r="I11" i="11" s="1"/>
  <c r="I33" i="11"/>
  <c r="I26" i="11" s="1"/>
  <c r="I53" i="10"/>
  <c r="I52" i="10" s="1"/>
  <c r="I51" i="10" s="1"/>
  <c r="H33" i="10"/>
  <c r="I34" i="10"/>
  <c r="I33" i="10" s="1"/>
  <c r="I50" i="10"/>
  <c r="I49" i="10" s="1"/>
  <c r="H49" i="10"/>
  <c r="H13" i="10"/>
  <c r="I13" i="10"/>
  <c r="I54" i="7"/>
  <c r="I53" i="7" s="1"/>
  <c r="H53" i="7"/>
  <c r="H13" i="7"/>
  <c r="H32" i="7"/>
  <c r="H44" i="5"/>
  <c r="H193" i="5"/>
  <c r="I132" i="5"/>
  <c r="I131" i="5" s="1"/>
  <c r="H131" i="5"/>
  <c r="H12" i="5"/>
  <c r="I45" i="5"/>
  <c r="I44" i="5" s="1"/>
  <c r="I194" i="5"/>
  <c r="I193" i="5" s="1"/>
  <c r="I18" i="3"/>
  <c r="I17" i="3" s="1"/>
  <c r="H12" i="3"/>
  <c r="H11" i="3" s="1"/>
  <c r="I28" i="3"/>
  <c r="I27" i="3" s="1"/>
  <c r="H17" i="2"/>
  <c r="E16" i="2"/>
  <c r="C14" i="2"/>
  <c r="B10" i="22" l="1"/>
  <c r="H211" i="22"/>
  <c r="E10" i="22"/>
  <c r="B10" i="12"/>
  <c r="I11" i="8"/>
  <c r="I11" i="21"/>
  <c r="I11" i="3"/>
  <c r="I12" i="10"/>
  <c r="I11" i="10" s="1"/>
  <c r="H12" i="10"/>
  <c r="B11" i="10"/>
  <c r="H11" i="27"/>
  <c r="I14" i="27"/>
  <c r="I25" i="27"/>
  <c r="I20" i="27"/>
  <c r="I12" i="27"/>
  <c r="I11" i="16"/>
  <c r="H11" i="16"/>
  <c r="H11" i="23"/>
  <c r="I122" i="23"/>
  <c r="I12" i="23"/>
  <c r="I39" i="23"/>
  <c r="H11" i="20"/>
  <c r="I11" i="5"/>
  <c r="C14" i="33"/>
  <c r="D14" i="33"/>
  <c r="H216" i="19"/>
  <c r="B11" i="19"/>
  <c r="E11" i="19"/>
  <c r="H183" i="19"/>
  <c r="H238" i="19"/>
  <c r="H237" i="19" s="1"/>
  <c r="I274" i="19"/>
  <c r="I238" i="19"/>
  <c r="H249" i="19"/>
  <c r="H274" i="19"/>
  <c r="I249" i="19"/>
  <c r="H211" i="19"/>
  <c r="H210" i="19" s="1"/>
  <c r="H218" i="19"/>
  <c r="H215" i="19" s="1"/>
  <c r="I216" i="19"/>
  <c r="I236" i="19"/>
  <c r="H235" i="19"/>
  <c r="H234" i="19" s="1"/>
  <c r="I219" i="19"/>
  <c r="I211" i="19"/>
  <c r="I184" i="19"/>
  <c r="I187" i="19"/>
  <c r="I203" i="19"/>
  <c r="H203" i="19"/>
  <c r="H187" i="19"/>
  <c r="H182" i="19" s="1"/>
  <c r="H180" i="19"/>
  <c r="H172" i="19"/>
  <c r="I180" i="19"/>
  <c r="I172" i="19"/>
  <c r="H147" i="19"/>
  <c r="I147" i="19"/>
  <c r="H118" i="19"/>
  <c r="I118" i="19"/>
  <c r="I115" i="19"/>
  <c r="H115" i="19"/>
  <c r="I113" i="19"/>
  <c r="I110" i="19"/>
  <c r="I104" i="19"/>
  <c r="H104" i="19"/>
  <c r="H103" i="19" s="1"/>
  <c r="H89" i="19"/>
  <c r="I13" i="19"/>
  <c r="I48" i="19"/>
  <c r="H48" i="19"/>
  <c r="H13" i="19"/>
  <c r="I89" i="19"/>
  <c r="B11" i="18"/>
  <c r="I88" i="18"/>
  <c r="E11" i="18"/>
  <c r="H160" i="18"/>
  <c r="H163" i="18"/>
  <c r="H202" i="18"/>
  <c r="H201" i="18" s="1"/>
  <c r="H210" i="18"/>
  <c r="H220" i="18"/>
  <c r="H247" i="18"/>
  <c r="I210" i="18"/>
  <c r="I220" i="18"/>
  <c r="I248" i="18"/>
  <c r="I202" i="18"/>
  <c r="H188" i="18"/>
  <c r="H185" i="18"/>
  <c r="I185" i="18"/>
  <c r="I188" i="18"/>
  <c r="H177" i="18"/>
  <c r="I163" i="18"/>
  <c r="I177" i="18"/>
  <c r="I160" i="18"/>
  <c r="H148" i="18"/>
  <c r="H147" i="18" s="1"/>
  <c r="I155" i="18"/>
  <c r="I148" i="18"/>
  <c r="H110" i="18"/>
  <c r="H128" i="18"/>
  <c r="I128" i="18"/>
  <c r="I110" i="18"/>
  <c r="H104" i="18"/>
  <c r="H103" i="18" s="1"/>
  <c r="I105" i="18"/>
  <c r="H49" i="18"/>
  <c r="I49" i="18"/>
  <c r="H88" i="18"/>
  <c r="I13" i="18"/>
  <c r="H13" i="18"/>
  <c r="I11" i="20"/>
  <c r="H11" i="14"/>
  <c r="I11" i="14"/>
  <c r="H11" i="10"/>
  <c r="H31" i="7"/>
  <c r="I32" i="7"/>
  <c r="I31" i="7" s="1"/>
  <c r="I13" i="7"/>
  <c r="I12" i="7" s="1"/>
  <c r="H12" i="7"/>
  <c r="H11" i="5"/>
  <c r="I14" i="2"/>
  <c r="H24" i="2"/>
  <c r="I24" i="2" s="1"/>
  <c r="C24" i="2"/>
  <c r="H23" i="2"/>
  <c r="I23" i="2" s="1"/>
  <c r="C23" i="2"/>
  <c r="H22" i="2"/>
  <c r="I22" i="2" s="1"/>
  <c r="C22" i="2"/>
  <c r="H21" i="2"/>
  <c r="I21" i="2" s="1"/>
  <c r="C21" i="2"/>
  <c r="H20" i="2"/>
  <c r="I20" i="2" s="1"/>
  <c r="C20" i="2"/>
  <c r="H19" i="2"/>
  <c r="I19" i="2" s="1"/>
  <c r="C19" i="2"/>
  <c r="I27" i="2"/>
  <c r="H26" i="2"/>
  <c r="I26" i="2" s="1"/>
  <c r="C27" i="2"/>
  <c r="I211" i="22" l="1"/>
  <c r="H10" i="22"/>
  <c r="I11" i="27"/>
  <c r="I11" i="7"/>
  <c r="I11" i="23"/>
  <c r="I14" i="33"/>
  <c r="I183" i="19"/>
  <c r="H171" i="19"/>
  <c r="I112" i="19"/>
  <c r="H114" i="19"/>
  <c r="I237" i="19"/>
  <c r="I210" i="19"/>
  <c r="I218" i="19"/>
  <c r="I235" i="19"/>
  <c r="I182" i="19"/>
  <c r="I171" i="19"/>
  <c r="I114" i="19"/>
  <c r="I103" i="19"/>
  <c r="H12" i="19"/>
  <c r="I12" i="19"/>
  <c r="H159" i="18"/>
  <c r="H209" i="18"/>
  <c r="H184" i="18"/>
  <c r="I104" i="18"/>
  <c r="I103" i="18" s="1"/>
  <c r="H109" i="18"/>
  <c r="I247" i="18"/>
  <c r="I201" i="18"/>
  <c r="I184" i="18"/>
  <c r="I159" i="18"/>
  <c r="I147" i="18"/>
  <c r="I109" i="18"/>
  <c r="H12" i="18"/>
  <c r="I12" i="18"/>
  <c r="H11" i="7"/>
  <c r="I25" i="2"/>
  <c r="H25" i="2"/>
  <c r="B16" i="2"/>
  <c r="E25" i="2"/>
  <c r="E15" i="2" s="1"/>
  <c r="B25" i="2"/>
  <c r="H18" i="2"/>
  <c r="I18" i="2" s="1"/>
  <c r="C18" i="2"/>
  <c r="I17" i="2"/>
  <c r="C17" i="2"/>
  <c r="C26" i="2"/>
  <c r="I10" i="22" l="1"/>
  <c r="B15" i="2"/>
  <c r="H11" i="19"/>
  <c r="I215" i="19"/>
  <c r="I234" i="19"/>
  <c r="H11" i="18"/>
  <c r="I209" i="18"/>
  <c r="I11" i="18"/>
  <c r="I16" i="2"/>
  <c r="I15" i="2" s="1"/>
  <c r="H16" i="2"/>
  <c r="H15" i="2" s="1"/>
  <c r="E13" i="2" l="1"/>
  <c r="E12" i="2" s="1"/>
  <c r="B13" i="2"/>
  <c r="B12" i="2" s="1"/>
  <c r="B11" i="2" l="1"/>
  <c r="H13" i="2"/>
  <c r="H12" i="2" s="1"/>
  <c r="E11" i="2" l="1"/>
  <c r="I13" i="2" l="1"/>
  <c r="I12" i="2" s="1"/>
  <c r="H11" i="2"/>
  <c r="I11" i="2" l="1"/>
  <c r="C22" i="33" s="1"/>
  <c r="I22" i="33" s="1"/>
  <c r="I8" i="33" s="1"/>
</calcChain>
</file>

<file path=xl/sharedStrings.xml><?xml version="1.0" encoding="utf-8"?>
<sst xmlns="http://schemas.openxmlformats.org/spreadsheetml/2006/main" count="10516" uniqueCount="829">
  <si>
    <t>KOPĀ</t>
  </si>
  <si>
    <t>Izdevumi  par virsstundām kopā ar VSOAI, EUR</t>
  </si>
  <si>
    <t>Mēnešalga no kuras rēķina stundas likmi</t>
  </si>
  <si>
    <t>Nodarbināto skaits mēnesī</t>
  </si>
  <si>
    <t>Apmaksājamais laiks mēnesī, stundas (tai skaitā summētā darba laika ietvaros)</t>
  </si>
  <si>
    <t>Apmaksājamā 100% piemaksa par nostrādātām virsstundām virs normālā  darba laika  (tai skaitā summētā darba laika ietvaros)</t>
  </si>
  <si>
    <t>7=8+9</t>
  </si>
  <si>
    <t>14=13 + VSOAI</t>
  </si>
  <si>
    <t>virsstundas - virs  normālā darba laika, kas saistītas ar darbu  ar Covid-19</t>
  </si>
  <si>
    <t>Kopā**</t>
  </si>
  <si>
    <t>Māsas palīgs 2</t>
  </si>
  <si>
    <t>Aknistes psihoneiroloģiskā slimnīca</t>
  </si>
  <si>
    <t>X</t>
  </si>
  <si>
    <t>Daugavpils psihoneiroloģiskā slimnīca</t>
  </si>
  <si>
    <t>Māsas palīgs 1</t>
  </si>
  <si>
    <t>Sanitārs 1</t>
  </si>
  <si>
    <t>Sanitārs 2</t>
  </si>
  <si>
    <t>Māsas palīgs 3</t>
  </si>
  <si>
    <t>Māsas palīgs 4</t>
  </si>
  <si>
    <t>Māsas palīgs 5</t>
  </si>
  <si>
    <t>Māsas palīgs 6</t>
  </si>
  <si>
    <t>Māsas palīgs 7</t>
  </si>
  <si>
    <t>Māsas palīgs 8</t>
  </si>
  <si>
    <t>Automobiļa vadītājs</t>
  </si>
  <si>
    <t>Apmaksājamā 200% piemaksa par nostrādātām virsstundām virs normālā  darba laika  (tai skaitā summētā darba laika ietvaros)</t>
  </si>
  <si>
    <t>x</t>
  </si>
  <si>
    <t>GVA māsa</t>
  </si>
  <si>
    <t>Māsas palīgs</t>
  </si>
  <si>
    <t>Sanitārs</t>
  </si>
  <si>
    <t>Apmaksājamā 100% piemaksa par nostrādātām virsstundām virs normālā darba laika (tai skaitā summētā darba laika ietvaros)</t>
  </si>
  <si>
    <t>Izdevumi par virsstundām kopā ar VSAOI, EUR</t>
  </si>
  <si>
    <t>virsstundas - virs normālā darba laika, kas saistītas ar darbu ar Covid-19</t>
  </si>
  <si>
    <t>Ārsta epidemiologa palīgs</t>
  </si>
  <si>
    <t>Vecākais veselības aprūpes datu analītiķis</t>
  </si>
  <si>
    <t>Veselības aprūpes datu analītiķis</t>
  </si>
  <si>
    <t>pediatrs</t>
  </si>
  <si>
    <t>rezidents (pediatrs)</t>
  </si>
  <si>
    <t>neonatologs</t>
  </si>
  <si>
    <t>ginekologs, dzemdību speciālists</t>
  </si>
  <si>
    <t>rezidents (ginekologs, dzemdību speciālists)</t>
  </si>
  <si>
    <t>internists</t>
  </si>
  <si>
    <t>ķirurgs</t>
  </si>
  <si>
    <t>neirologs</t>
  </si>
  <si>
    <t>maksas rezidents (neirologs)</t>
  </si>
  <si>
    <t>rezidents (neirologs)</t>
  </si>
  <si>
    <t>maksas rezidents (endokrinologs)</t>
  </si>
  <si>
    <t>neatliekamās medicīnas ārsts</t>
  </si>
  <si>
    <t>rezidents (internists)</t>
  </si>
  <si>
    <t>rezidents (anesteziologs, reanimatologs)</t>
  </si>
  <si>
    <t>anesteziologs, reanimatologs</t>
  </si>
  <si>
    <t>rezidents (traumatologs, ortopēds)</t>
  </si>
  <si>
    <t>intensīvās terapijas un anestēzijas māsa</t>
  </si>
  <si>
    <t>bērnu māsa</t>
  </si>
  <si>
    <t>medicīnas māsa</t>
  </si>
  <si>
    <t>vecākais radiogrāfers</t>
  </si>
  <si>
    <t>radiologa asistents</t>
  </si>
  <si>
    <t>radiogrāfers</t>
  </si>
  <si>
    <t>vecmāte</t>
  </si>
  <si>
    <t>hemodialīzes un nieru transplantācijas māsa</t>
  </si>
  <si>
    <t>vecākā māsa</t>
  </si>
  <si>
    <t>neiroloģijas māsa</t>
  </si>
  <si>
    <t>medicīnas asistents</t>
  </si>
  <si>
    <t>ķirurģijas māsa</t>
  </si>
  <si>
    <t>biomedicīnas laborants</t>
  </si>
  <si>
    <t>māsa</t>
  </si>
  <si>
    <t>ārsta palīgs</t>
  </si>
  <si>
    <t>neatliekamās palīdzības māsa</t>
  </si>
  <si>
    <t>operāciju māsa</t>
  </si>
  <si>
    <t>terapijas māsa</t>
  </si>
  <si>
    <t>internās aprūpes māsa</t>
  </si>
  <si>
    <t>bērnu aprūpes māsa</t>
  </si>
  <si>
    <t>ķirurģiskās aprūpes māsa</t>
  </si>
  <si>
    <t>māsas palīgs</t>
  </si>
  <si>
    <t>vecākais reģistrators</t>
  </si>
  <si>
    <t>centrālās sterilizācijas nodaļas vadītājs</t>
  </si>
  <si>
    <t>sterilizācijas tehniskais darbinieks</t>
  </si>
  <si>
    <t>reģistrators</t>
  </si>
  <si>
    <t>apkopējs</t>
  </si>
  <si>
    <t>virtuves strādnieks</t>
  </si>
  <si>
    <t>maiņas vecākais pavārs</t>
  </si>
  <si>
    <t>pavārs</t>
  </si>
  <si>
    <t>3=4+5</t>
  </si>
  <si>
    <t>Infekciju nodaļa(35 stundas nedēļā)</t>
  </si>
  <si>
    <t>Infektologs</t>
  </si>
  <si>
    <t>Infektoloģijas māsa</t>
  </si>
  <si>
    <t>ANESTEZIOLOĢIJAS UN INTENSĪVĀS TERAPIJAS NODAĻA(35 stundas nedēļā)</t>
  </si>
  <si>
    <t>Anesteziologs un reanimatologs</t>
  </si>
  <si>
    <t>Anesteziologs un reanimatologs (dežūrārsts)</t>
  </si>
  <si>
    <t>Anesteziologs, reanimatologs (dežūrārsts)</t>
  </si>
  <si>
    <t>Intensīvās terapijas un anestēzijas māsa</t>
  </si>
  <si>
    <t>Anestezioloģijas un intensīvās terapijas nodaļa - Talsu filiāles(35 stundas nedēļā)</t>
  </si>
  <si>
    <t xml:space="preserve">Intensīvās terapijas un anestēzijas māsa </t>
  </si>
  <si>
    <t>DZEMDĪBU UN GINEKOLOĢIJAS BLOKS</t>
  </si>
  <si>
    <t>Ginekologs, dzemdību speciālists (dežūrām)</t>
  </si>
  <si>
    <t>Neonatalogs</t>
  </si>
  <si>
    <t>Vecmāte</t>
  </si>
  <si>
    <t xml:space="preserve">Medicīnas māsa </t>
  </si>
  <si>
    <t>Medicīnas māsa (bērnu māsa)</t>
  </si>
  <si>
    <t>Paliatīvās aprūpes nodaļa</t>
  </si>
  <si>
    <t>Internists (dežūrārsts)</t>
  </si>
  <si>
    <t>Medicīnas māsa (paliatīvās aprūpes nod.)</t>
  </si>
  <si>
    <t>IEKŠĶĪGO SLIMĪBU NODAĻA</t>
  </si>
  <si>
    <t>Internists</t>
  </si>
  <si>
    <t xml:space="preserve">Internists </t>
  </si>
  <si>
    <t>Terapijas māsa</t>
  </si>
  <si>
    <t>Terapijas māsa (dež.māsa)</t>
  </si>
  <si>
    <t>KARDIOLOĢIJAS NODAĻA</t>
  </si>
  <si>
    <t>Kardiologs</t>
  </si>
  <si>
    <t>Medicīnas māsa (dež.māsa)</t>
  </si>
  <si>
    <t>Medicīnas māsa (kardioloģijā)</t>
  </si>
  <si>
    <t>Ķirurģijas nodaļa un dienas stacionārs - Talsu filiāles</t>
  </si>
  <si>
    <t>Medicīnas māsa</t>
  </si>
  <si>
    <t>NEIROLOĢIJAS NODAĻA</t>
  </si>
  <si>
    <t>Neirologs (dežūrārsts)</t>
  </si>
  <si>
    <t>UZŅEMŠANAS NODAĻA</t>
  </si>
  <si>
    <t>Ārsta palīgs</t>
  </si>
  <si>
    <t>Ārsta palīgs (observācijā)</t>
  </si>
  <si>
    <t>Medicīnas māsa (uzņemšanā)</t>
  </si>
  <si>
    <t>TRAUMATOLOĢIJAS NODAĻA</t>
  </si>
  <si>
    <t>Traumatologs (dežūrārsts)</t>
  </si>
  <si>
    <t>Traumatoloģijas un ortopēdijas virsmāsa</t>
  </si>
  <si>
    <t>Traumatoloģijas un ortopēdijas māsa</t>
  </si>
  <si>
    <t>ĶIRURĢIJAS NODAĻA</t>
  </si>
  <si>
    <t>Ķirurgs (dežūrārsts)</t>
  </si>
  <si>
    <t>Ķirurģijas māsa</t>
  </si>
  <si>
    <t>BĒRNU NODAĻA</t>
  </si>
  <si>
    <t>Pediatrs (dežūrārsts)</t>
  </si>
  <si>
    <t>Bērnu māsa</t>
  </si>
  <si>
    <t>Iekšķīgo slimību nodaļa - Talsu filiāles</t>
  </si>
  <si>
    <t>Ārsti, zobārsti  un funkcionālie speciālisti, kopā, tai skaitā sadalījumā pa amatiem:</t>
  </si>
  <si>
    <t>Ārstniecības un pacientu aprūpes personas un funkcionālo speciālistu asistenti, kopā, tai skaitā sadalījumā pa amatiem:</t>
  </si>
  <si>
    <t>Ārstniecības un pacientu aprūpes atbalsta personas, māsu palīgi, zobārstu aistenti, kopā, tai skaitā sadalījumā pa amatiem:</t>
  </si>
  <si>
    <t>Pārējie nodarbinātie, kopā, tai skaitā sadalījumā pa amatiem:</t>
  </si>
  <si>
    <t>Diagnostikas nodaļa - Ventspils slimnīca(35 stundas nedēļā)</t>
  </si>
  <si>
    <t>Radiologs diagnosts</t>
  </si>
  <si>
    <t>Ultrasonogrāfa ārsts</t>
  </si>
  <si>
    <t>Radiologa asistents</t>
  </si>
  <si>
    <t>Funkcionālā diagnostikas māsa</t>
  </si>
  <si>
    <t>Diagnostikas nodaļa - Talsu filiāles(35 stundas nedēļā)</t>
  </si>
  <si>
    <t>Radiogrāfers</t>
  </si>
  <si>
    <t>Uzņemšanas nodaļa- Talsu filiāles</t>
  </si>
  <si>
    <t>Dežūrārsts</t>
  </si>
  <si>
    <t>Dežūrārsts (ķirurgs)</t>
  </si>
  <si>
    <t>Kopā</t>
  </si>
  <si>
    <t>9=8+VSAOI</t>
  </si>
  <si>
    <t>māsu palīgs</t>
  </si>
  <si>
    <t>sanitārs</t>
  </si>
  <si>
    <t>ārsts</t>
  </si>
  <si>
    <t>ārsts-stažieris</t>
  </si>
  <si>
    <t>fizioterapeits</t>
  </si>
  <si>
    <t>sanitāre</t>
  </si>
  <si>
    <t>Ārsts</t>
  </si>
  <si>
    <t>Māsu palīgs</t>
  </si>
  <si>
    <t>Saimniecības māsa</t>
  </si>
  <si>
    <t>Statistiķis</t>
  </si>
  <si>
    <t>Statistikis</t>
  </si>
  <si>
    <t>Medicīnas reģistrātors</t>
  </si>
  <si>
    <t>1.Māsa (vispārējās aprūpes māsa) psihiatrijā un narkoloģijā1</t>
  </si>
  <si>
    <t>Māsa (vispārējās aprūpes māsa) psihiatrijā un narkoloģijā2</t>
  </si>
  <si>
    <t>4.Māsa (vispārējās aprūpes māsa) psihiatrijā un narkoloģijā3</t>
  </si>
  <si>
    <t>Māsa (vispārējās aprūpes māsa) psihiatrijā un narkoloģijā4</t>
  </si>
  <si>
    <t>Māsa (vispārējās aprūpes māsa) psihiatrijā un narkoloģijā5</t>
  </si>
  <si>
    <t>Māsa (vispārējās aprūpes māsa) psihiatrijā un narkoloģijā6</t>
  </si>
  <si>
    <t>7.Māsa (vispārējās aprūpes māsa) psihiatrijā un narkoloģijā7</t>
  </si>
  <si>
    <t>Māsa (vispārējās aprūpes māsa) psihiatrijā un narkoloģijā8</t>
  </si>
  <si>
    <t>Māsa (vispārējās aprūpes māsa) psihiatrijā un narkoloģijā9</t>
  </si>
  <si>
    <t>Māsa (vispārējās aprūpes māsa) psihiatrijā un narkoloģijā10</t>
  </si>
  <si>
    <t>Māsa (vispārējās aprūpes māsa) psihiatrijā un narkoloģijā11</t>
  </si>
  <si>
    <t>Māsa (vispārējās aprūpes māsa) psihiatrijā un narkoloģijā12</t>
  </si>
  <si>
    <t>9.Māsa (vispārējās aprūpes māsa) psihiatrijā un narkoloģijā13</t>
  </si>
  <si>
    <t>Māsa (vispārējās aprūpes māsa) psihiatrijā un narkoloģijā14</t>
  </si>
  <si>
    <t>Māsa (vispārējās aprūpes māsa) psihiatrijā un narkoloģijā15</t>
  </si>
  <si>
    <t>Māsa (vispārējās aprūpes māsa) psihiatrijā un narkoloģijā16</t>
  </si>
  <si>
    <t>Māsa (vispārējās aprūpes māsa) psihiatrijā un narkoloģijā17</t>
  </si>
  <si>
    <t>Māsa (vispārējās aprūpes māsa) psihiatrijā un narkoloģijā18</t>
  </si>
  <si>
    <t>1.Māsas palīgs1</t>
  </si>
  <si>
    <t>4.Māsas palīgs2</t>
  </si>
  <si>
    <t>Māsas palīgs3</t>
  </si>
  <si>
    <t>6.Māsas palīgs4</t>
  </si>
  <si>
    <t>Māsas palīgs5</t>
  </si>
  <si>
    <t>Māsas palīgs6</t>
  </si>
  <si>
    <t>Māsas palīgs7</t>
  </si>
  <si>
    <t>Māsas palīgs8</t>
  </si>
  <si>
    <t>Māsas palīgs9</t>
  </si>
  <si>
    <t>Māsas palīgs10</t>
  </si>
  <si>
    <t>Māsas palīgs11</t>
  </si>
  <si>
    <t>7.Māsas palīgs12</t>
  </si>
  <si>
    <t>8.Māsas palīgs13</t>
  </si>
  <si>
    <t>9.Māsas palīgs14</t>
  </si>
  <si>
    <t>Māsas palīgs15</t>
  </si>
  <si>
    <t>Gadījumu darbu strādnieks AS 1</t>
  </si>
  <si>
    <t>Gadījumu darbu strādnieks AS 2</t>
  </si>
  <si>
    <t>Sētnieks AS</t>
  </si>
  <si>
    <t>Veļas mazgājamo mašīnu operators 1</t>
  </si>
  <si>
    <t>Veļas mazgājamo mašīnu operators 2</t>
  </si>
  <si>
    <t>Veļas mazgājamo mašīnu operators 3</t>
  </si>
  <si>
    <t>Veļas mazgājamo mašīnu operators 4</t>
  </si>
  <si>
    <t>Veļas mazgājamo mašīnu operators 5</t>
  </si>
  <si>
    <t>Garīgās veselības aprūpes MĀSA</t>
  </si>
  <si>
    <t>MĀSA (Medicīnas MĀSA)</t>
  </si>
  <si>
    <t>SANITĀRS</t>
  </si>
  <si>
    <t>Sociālais MENTORS</t>
  </si>
  <si>
    <t>virsārsts</t>
  </si>
  <si>
    <t>ergoterapeits</t>
  </si>
  <si>
    <t>traumatologs, ortopēds</t>
  </si>
  <si>
    <t>ginekoloģijas māsa</t>
  </si>
  <si>
    <t>virsmāsa</t>
  </si>
  <si>
    <t>apsardzes darbinieks</t>
  </si>
  <si>
    <t>rezidents</t>
  </si>
  <si>
    <t>santehniķis</t>
  </si>
  <si>
    <t>Medicīnas asistents</t>
  </si>
  <si>
    <t>Centrālā slimnīca "Uzņemšanas nodaļa"</t>
  </si>
  <si>
    <t xml:space="preserve">Ārsts (dežūrslodze)                                                                                                                                                                                                                                            </t>
  </si>
  <si>
    <t xml:space="preserve">Ārsts stažieris                                                                                                                                                                                                                                          </t>
  </si>
  <si>
    <t>Ginekologs, dzemdību speciālists</t>
  </si>
  <si>
    <t>Bērnu ķirurgs</t>
  </si>
  <si>
    <t>Ķirurgs</t>
  </si>
  <si>
    <t>Neatliekamās medicīnas ārsts</t>
  </si>
  <si>
    <t>Nefrologs</t>
  </si>
  <si>
    <t xml:space="preserve">Pediatrs </t>
  </si>
  <si>
    <t>Pediatrs</t>
  </si>
  <si>
    <t>Traumatologs - ortopēds</t>
  </si>
  <si>
    <t>Internās aprūpes māsa</t>
  </si>
  <si>
    <t>Ķirurģiskās aprūpes māsa</t>
  </si>
  <si>
    <t>Operāciju māsa</t>
  </si>
  <si>
    <t xml:space="preserve">"Plaušu slimību un tuberkulozes centrs " Uzņemšanas nodaļa, Covid 19 nodaļa </t>
  </si>
  <si>
    <t xml:space="preserve">Pneimonologs                                                                                                                                                                                                                                                   </t>
  </si>
  <si>
    <t xml:space="preserve">Neatliekamās medicīnas ārsts                                                                                                                                                                                                                                   </t>
  </si>
  <si>
    <t xml:space="preserve">Narkologs                                                                                                                                                                                                                                                      </t>
  </si>
  <si>
    <t xml:space="preserve">Infektologs                                                                                                                                                                                                                                                    </t>
  </si>
  <si>
    <t>"Plaušu slimību un tuberkulozes centrs" 
 Infekcijas nodaļa - Covid19 nodaļa</t>
  </si>
  <si>
    <t>"Plaušu slimību un tuberkulozes centrs"  Intensīvās terapijas nodaļa Covid-19 nodaļa</t>
  </si>
  <si>
    <t xml:space="preserve">Anestēzijas, intensīvās un neatliekamās aprūpes māsa                                                                                                                                                                                                           </t>
  </si>
  <si>
    <t xml:space="preserve"> Plānveida īslaicīgās ārstēšanas nodaļa - pārprofilēta Covid-19 nodaļa</t>
  </si>
  <si>
    <t>Vecākā medicīnas māsa</t>
  </si>
  <si>
    <t xml:space="preserve">Fizikālās un rehabilitācijas medicīnas māsa                                                                                                                                                                                                                    </t>
  </si>
  <si>
    <t>Masieris</t>
  </si>
  <si>
    <t>Diagnostikas nodaļas radioloģijas daļa</t>
  </si>
  <si>
    <t xml:space="preserve">Radiogrāfers                                                                                                                                                                                                                                                   </t>
  </si>
  <si>
    <t xml:space="preserve">Radiologa asistents                                                                                                                                                                                                                                            </t>
  </si>
  <si>
    <t xml:space="preserve">Internās aprūpes māsa                                                                                                                                                                                                                                          </t>
  </si>
  <si>
    <t>"Plaušu slimību un tuberkulozes centrs" Radioloģijas nodaļa</t>
  </si>
  <si>
    <t>Anestezioloģijas un intensīvās terapijas daļa</t>
  </si>
  <si>
    <t xml:space="preserve">Anesteziologs un reanimatologs                                                                                                                                                                                                                                 </t>
  </si>
  <si>
    <t xml:space="preserve">Medicīnas māsa                                                                                                                                                                                                                                                 </t>
  </si>
  <si>
    <t>Rezidents</t>
  </si>
  <si>
    <t>Pneimonologs</t>
  </si>
  <si>
    <t>Narkologs</t>
  </si>
  <si>
    <t xml:space="preserve">Rezidents                                                                                                                                                                                                                                                      </t>
  </si>
  <si>
    <t xml:space="preserve">Nefrologs                                                                                                                                                                                                                                                      </t>
  </si>
  <si>
    <t>Pataloganatomijas nodaļa</t>
  </si>
  <si>
    <t xml:space="preserve">Biomedicīnas laborants                                                                                                                                                                                                                        </t>
  </si>
  <si>
    <t>maksas rezidents (ginekologs, dzemdību speciālists)</t>
  </si>
  <si>
    <t>rezidents (neonatologs)</t>
  </si>
  <si>
    <t>ārstniecības direktors</t>
  </si>
  <si>
    <t>nefrologs</t>
  </si>
  <si>
    <t>vecākā vecmāte</t>
  </si>
  <si>
    <t>INFEKCIJAS NODAĻA (35 stundas nedēļā)</t>
  </si>
  <si>
    <t>PALIĀTĪVĀS APRŪPES NODAĻA</t>
  </si>
  <si>
    <t xml:space="preserve">ĶIRURĢIJAS NODAĻA UN DIENAS STACIONĀRS - TALSU FILIĀLE </t>
  </si>
  <si>
    <t>IEKŠĶĪGO SLIMĪBU NODAĻA - TALSU FILIĀLE</t>
  </si>
  <si>
    <t>DIAGNOSTIKAS NODAĻA (35 stundas nedēļā)</t>
  </si>
  <si>
    <t>UZŅEMŠANAS NODAĻA - TALSU FILIĀLE</t>
  </si>
  <si>
    <t>ANESTEZIOLOGS, REANIMATOLOGS</t>
  </si>
  <si>
    <t>1600</t>
  </si>
  <si>
    <t>NEONATOLOGS</t>
  </si>
  <si>
    <t>REZIDENTS</t>
  </si>
  <si>
    <t>ĀRSTS/STAŽIERIS</t>
  </si>
  <si>
    <t>1369</t>
  </si>
  <si>
    <t>ĶIRURGS</t>
  </si>
  <si>
    <t>Veselības aprūpes vadības ĀRSTS</t>
  </si>
  <si>
    <t>NEIROLOGS</t>
  </si>
  <si>
    <t>FIZIOTERAPEITS</t>
  </si>
  <si>
    <t>INTERNISTS</t>
  </si>
  <si>
    <t>63</t>
  </si>
  <si>
    <t>VIRSMĀSA</t>
  </si>
  <si>
    <t>1200</t>
  </si>
  <si>
    <t>Medicīnas ASISTENTS</t>
  </si>
  <si>
    <t>908</t>
  </si>
  <si>
    <t>Bērnu aprūpes MĀSA</t>
  </si>
  <si>
    <t>1040</t>
  </si>
  <si>
    <t>985</t>
  </si>
  <si>
    <t>1050</t>
  </si>
  <si>
    <t>Operāciju MĀSA</t>
  </si>
  <si>
    <t>VECMĀTE</t>
  </si>
  <si>
    <t>1047</t>
  </si>
  <si>
    <t>Traumatoloģijas un ortopēdijas MĀSA</t>
  </si>
  <si>
    <t>Ķirurģijas MĀSA</t>
  </si>
  <si>
    <t>1032</t>
  </si>
  <si>
    <t>Ginekoloģijas MĀSA</t>
  </si>
  <si>
    <t>Terapijas MĀSA</t>
  </si>
  <si>
    <t>867</t>
  </si>
  <si>
    <t>Uroloģijas MĀSA</t>
  </si>
  <si>
    <t>Medicīnas MĀSA</t>
  </si>
  <si>
    <t>Infektoloģijas MĀSA</t>
  </si>
  <si>
    <t>1065</t>
  </si>
  <si>
    <t>Intensīvās terapijas un anestēzijas MĀSA</t>
  </si>
  <si>
    <t>Ftiziopulmoloģijas MĀSA</t>
  </si>
  <si>
    <t>MĀSAS PALĪGS</t>
  </si>
  <si>
    <t>745</t>
  </si>
  <si>
    <t>733</t>
  </si>
  <si>
    <t>750</t>
  </si>
  <si>
    <t>735</t>
  </si>
  <si>
    <t>Māsa (vispārējās aprūpes māsa) psihiatrijā un narkoloģijā AS 1</t>
  </si>
  <si>
    <t>Māsa (vispārējās aprūpes māsa) psihiatrijā un narkoloģijā AS 2</t>
  </si>
  <si>
    <t>Māsas palīgs AS 1</t>
  </si>
  <si>
    <t>Māsas palīgs AS 2</t>
  </si>
  <si>
    <t>Māsas palīgs AS 3</t>
  </si>
  <si>
    <t>Māsas palīgs AS 4</t>
  </si>
  <si>
    <t>Māsas palīgs AS 5</t>
  </si>
  <si>
    <t>Māsas palīgs AS 6</t>
  </si>
  <si>
    <t>Māsas palīgs AS 7</t>
  </si>
  <si>
    <t>Sanitārs AS 1</t>
  </si>
  <si>
    <t>Sanitārs AS 2</t>
  </si>
  <si>
    <t>Sanitārs AS 3</t>
  </si>
  <si>
    <t>Vecākais personāla speciālists</t>
  </si>
  <si>
    <t>2.Māsa (vispārējās aprūpes māsa)1</t>
  </si>
  <si>
    <t>4.Māsa (vispārējās aprūpes māsa)2</t>
  </si>
  <si>
    <t>1.Māsa (vispārējās aprūpes māsa) psihiatrijā un narkoloģijā3</t>
  </si>
  <si>
    <t>1.Māsa (vispārējās aprūpes māsa) psihiatrijā un narkoloģijā4</t>
  </si>
  <si>
    <t>1.Māsa (vispārējās aprūpes māsa) psihiatrijā un narkoloģijā5</t>
  </si>
  <si>
    <t>1.Māsa (vispārējās aprūpes māsa) psihiatrijā un narkoloģijā6</t>
  </si>
  <si>
    <t>1.Māsa (vispārējās aprūpes māsa) psihiatrijā un narkoloģijā7</t>
  </si>
  <si>
    <t>1.Māsa (vispārējās aprūpes māsa) psihiatrijā un narkoloģijā8</t>
  </si>
  <si>
    <t>2.Māsa (vispārējās aprūpes māsa) psihiatrijā un narkoloģijā9</t>
  </si>
  <si>
    <t>2.Māsa (vispārējās aprūpes māsa) psihiatrijā un narkoloģijā10</t>
  </si>
  <si>
    <t>2.Māsa (vispārējās aprūpes māsa) psihiatrijā un narkoloģijā11</t>
  </si>
  <si>
    <t>3.Māsa (vispārējās aprūpes māsa) psihiatrijā un narkoloģijā12</t>
  </si>
  <si>
    <t>3.Māsa (vispārējās aprūpes māsa) psihiatrijā un narkoloģijā13</t>
  </si>
  <si>
    <t>4.Māsa (vispārējās aprūpes māsa) psihiatrijā un narkoloģijā14</t>
  </si>
  <si>
    <t>7.Māsa (vispārējās aprūpes māsa) psihiatrijā un narkoloģijā15</t>
  </si>
  <si>
    <t>7.Māsa (vispārējās aprūpes māsa) psihiatrijā un narkoloģijā16</t>
  </si>
  <si>
    <t>7.Māsa (vispārējās aprūpes māsa) psihiatrijā un narkoloģijā17</t>
  </si>
  <si>
    <t>7.Māsa (vispārējās aprūpes māsa) psihiatrijā un narkoloģijā18</t>
  </si>
  <si>
    <t>7.Māsa (vispārējās aprūpes māsa) psihiatrijā un narkoloģijā19</t>
  </si>
  <si>
    <t>9.Māsa (vispārējās aprūpes māsa) psihiatrijā un narkoloģijā20</t>
  </si>
  <si>
    <t>9.Māsa (vispārējās aprūpes māsa) psihiatrijā un narkoloģijā21</t>
  </si>
  <si>
    <t>9.Māsa (vispārējās aprūpes māsa) psihiatrijā un narkoloģijā22</t>
  </si>
  <si>
    <t>7.Māsa (vispārējās aprūpes māsa) psihiatrijā un narkoloģijā APG p.i.</t>
  </si>
  <si>
    <t>1.Māsas palīgs2</t>
  </si>
  <si>
    <t>1.Māsas palīgs3</t>
  </si>
  <si>
    <t>2.Māsas palīgs4</t>
  </si>
  <si>
    <t>2.Māsas palīgs5</t>
  </si>
  <si>
    <t>2.Māsas palīgs6</t>
  </si>
  <si>
    <t>2.Māsas palīgs7</t>
  </si>
  <si>
    <t>2.Māsas palīgs8</t>
  </si>
  <si>
    <t>2.Māsas palīgs9</t>
  </si>
  <si>
    <t>2.Māsas palīgs10</t>
  </si>
  <si>
    <t>2.Māsas palīgs11</t>
  </si>
  <si>
    <t>2.Māsas palīgs12</t>
  </si>
  <si>
    <t>2.Māsas palīgs13</t>
  </si>
  <si>
    <t>3.Māsas palīgs14</t>
  </si>
  <si>
    <t>3.Māsas palīgs15</t>
  </si>
  <si>
    <t>3.Māsas palīgs16</t>
  </si>
  <si>
    <t>3.Māsas palīgs17</t>
  </si>
  <si>
    <t>3.Māsas palīgs18</t>
  </si>
  <si>
    <t>3.Māsas palīgs19</t>
  </si>
  <si>
    <t>4.Māsas palīgs20</t>
  </si>
  <si>
    <t>4.Māsas palīgs21</t>
  </si>
  <si>
    <t>4.Māsas palīgs22</t>
  </si>
  <si>
    <t>4.Māsas palīgs23</t>
  </si>
  <si>
    <t>4.Māsas palīgs24</t>
  </si>
  <si>
    <t>7.Māsas palīgs25</t>
  </si>
  <si>
    <t>9.Māsas palīgs26</t>
  </si>
  <si>
    <t>4.Sanitārs1</t>
  </si>
  <si>
    <t>4.Sanitārs2</t>
  </si>
  <si>
    <t>Māsa (vispārējās aprūpes māsa) psihiatrijā un narkoloģijā AS 3</t>
  </si>
  <si>
    <t>Māsas palīgs AS 8</t>
  </si>
  <si>
    <t>Gadījumu darbu strādnieks AS 4</t>
  </si>
  <si>
    <t>ārsts dežūrķirurgs</t>
  </si>
  <si>
    <t>ārsts dežūrpediatrs</t>
  </si>
  <si>
    <t>ārsts internists/dežūrdepiatrs</t>
  </si>
  <si>
    <t>ārsts internists dežūrās</t>
  </si>
  <si>
    <t>ārsts reanimatologs, anesteziologs dežūrās</t>
  </si>
  <si>
    <t>klientu un pacientu reģistrators</t>
  </si>
  <si>
    <t>janvāris</t>
  </si>
  <si>
    <t>februāris</t>
  </si>
  <si>
    <t>marts</t>
  </si>
  <si>
    <t>maijs</t>
  </si>
  <si>
    <t>jūnijs</t>
  </si>
  <si>
    <t xml:space="preserve">SIA “Rīgas Austrumu klīniskās universitātes slimnīca” </t>
  </si>
  <si>
    <t>VSIA "Paula Stradiņa klīniskā universitātes slimnīca"</t>
  </si>
  <si>
    <t>SIA "Daugavpils reģionālā slimnīca"</t>
  </si>
  <si>
    <t>SIA "Ziemeļkurzemes reģionālā slimnīca"</t>
  </si>
  <si>
    <t>SIA Jelgavas pilsētas slimnīca</t>
  </si>
  <si>
    <t>SIA Vidzemes slimnīca</t>
  </si>
  <si>
    <t>SIA Jēkabpils reģionālā slimnīca</t>
  </si>
  <si>
    <t>VSIA "Rīgas psihiatrijas un narkoloģijas cenrts"</t>
  </si>
  <si>
    <t>SIA "Rīgas 2.slimnīca"</t>
  </si>
  <si>
    <t>SIA "Balvu un Gulbenes slimnīcu apvienība"</t>
  </si>
  <si>
    <t>VSIA „Daugavpils psihoneiroloģiskā slimnīca”</t>
  </si>
  <si>
    <t>SIA Kuldīgas slimnīca</t>
  </si>
  <si>
    <t>VSIA "Slimnīca "Ģintermuiža""</t>
  </si>
  <si>
    <t xml:space="preserve">Traumatologs un ortopēds                                                                                                                                                                                                                                       </t>
  </si>
  <si>
    <t xml:space="preserve">Pediatrs                                                                                                                                                                                                                                                       </t>
  </si>
  <si>
    <t xml:space="preserve">Neirologs                                                                                                                                                                                                                                                      </t>
  </si>
  <si>
    <t xml:space="preserve">Ķirurgs                                                                                                                                                                                                                                                        </t>
  </si>
  <si>
    <t xml:space="preserve">Kardiologs                                                                                                                                                                                                                                                     </t>
  </si>
  <si>
    <t xml:space="preserve">Internists                                                                                                                                                                                                                                                     </t>
  </si>
  <si>
    <t xml:space="preserve">Bērnu ķirurgs                                                                                                                                                                                                                                                  </t>
  </si>
  <si>
    <t xml:space="preserve">Ģinekologs                                                                                                                                                                                                                                                     </t>
  </si>
  <si>
    <t xml:space="preserve">Ārsts                                                                                                                                                                                                                                                          </t>
  </si>
  <si>
    <t xml:space="preserve">Ārsta palīgs (feldšeris)                                                                                                                                                                                                                                       </t>
  </si>
  <si>
    <t xml:space="preserve">Ārsta palīgs                                                                                                                                                                                                                                                   </t>
  </si>
  <si>
    <t xml:space="preserve">Operāciju māsa                                                                                                                                                                                                                                                 </t>
  </si>
  <si>
    <t xml:space="preserve">Ķirurģiskās aprūpes māsa                                                                                                                                                                                                                                       </t>
  </si>
  <si>
    <t xml:space="preserve">Māsa (medicīnas māsa)                                                                                                                                                                                                                                          </t>
  </si>
  <si>
    <t xml:space="preserve">Māsas palīgs                                                                                                                                                                                                                                                   </t>
  </si>
  <si>
    <t>"Plaušu slimību un tuberkulozes centrs" 
 Infekcijas nodaļa - Covid 19 nodaļa</t>
  </si>
  <si>
    <t xml:space="preserve">Kardiologs-nodaļas vadītājs                                                                                                                                                                                                                                    </t>
  </si>
  <si>
    <t xml:space="preserve">Vecākā medicīnas māsa                                                                                                                                                                                                                                          </t>
  </si>
  <si>
    <t xml:space="preserve">Biomedicīnas laborante                                                                                                                                                                                                                                         </t>
  </si>
  <si>
    <t xml:space="preserve">Radiologs (diagnosts)                                                                                                                                                                                                                                          </t>
  </si>
  <si>
    <t xml:space="preserve">aprīlis </t>
  </si>
  <si>
    <t>VISA "Bērnu klīniskā universitātes slimnīca"</t>
  </si>
  <si>
    <t>SIA "Rīgas Dzemdību nams"</t>
  </si>
  <si>
    <t>Summētā darba laika periods, kurā uzskaitītas virsstundas un papildu snepieciešamais finansējums to apmaksai</t>
  </si>
  <si>
    <t>Izdevumi  par virsstundām kopā ar VSAOI, EUR</t>
  </si>
  <si>
    <t>Bērnu infektologs</t>
  </si>
  <si>
    <t xml:space="preserve">Virsārsts </t>
  </si>
  <si>
    <t>Neatliekamās medicīniskās palīdzības un observācijas procesa pediatrijas virsārsts</t>
  </si>
  <si>
    <t>Ārsts - stažieris</t>
  </si>
  <si>
    <t>Māsa</t>
  </si>
  <si>
    <t>Virsmāsa</t>
  </si>
  <si>
    <t>Atbildīgais ārsta palīgs</t>
  </si>
  <si>
    <t>Jaunākais māsas palīgs</t>
  </si>
  <si>
    <t>Noslēguma dezinfekciju veicējs</t>
  </si>
  <si>
    <t>Pārskats par  darba veicējiem (ārstniecības personām), virs normālā darba laika nostrādātām stundām, apmaksājamām stundām un izdevumiem, kas radušies saistībā ar mērķi ierobežot Covid-19 izplatību</t>
  </si>
  <si>
    <r>
      <t>Stundas likme (aprēķināta atbilstoši mēnešalgai vai darba līgumā noteiktā stundas likme)</t>
    </r>
    <r>
      <rPr>
        <vertAlign val="superscript"/>
        <sz val="11"/>
        <rFont val="Times New Roman"/>
        <family val="1"/>
        <charset val="186"/>
      </rPr>
      <t>2</t>
    </r>
  </si>
  <si>
    <r>
      <t xml:space="preserve">  līdz normālam darba laikam </t>
    </r>
    <r>
      <rPr>
        <vertAlign val="superscript"/>
        <sz val="11"/>
        <rFont val="Times New Roman"/>
        <family val="1"/>
        <charset val="186"/>
      </rPr>
      <t>1</t>
    </r>
  </si>
  <si>
    <t>9=8 +VSOAI</t>
  </si>
  <si>
    <t>Pārējie darbinieki, kuri tieši iesaistīti darbā ar Covid-19, kopā, tai skaitā:</t>
  </si>
  <si>
    <t>Ārstniecības un pacientu aprūpes atbalsta personas, māsu palīgi, zobārstu aistenti, kopā, tai skaitā:</t>
  </si>
  <si>
    <t>Ārstniecības un pacientu aprūpes personas un funkcionālo speciālistu asistenti, kopā, tai skaitā:</t>
  </si>
  <si>
    <t>Ārsti, zobārsti  un funkcionālie speciālisti, kopā, tai skaitā:</t>
  </si>
  <si>
    <r>
      <t xml:space="preserve">Iestādes nosaukums: </t>
    </r>
    <r>
      <rPr>
        <b/>
        <sz val="13"/>
        <color theme="1"/>
        <rFont val="Times New Roman"/>
        <family val="1"/>
        <charset val="186"/>
      </rPr>
      <t>VISA "Bērnu klīniskā universitātes slimnīca"</t>
    </r>
  </si>
  <si>
    <r>
      <t xml:space="preserve">Pārskata mēnesis: </t>
    </r>
    <r>
      <rPr>
        <b/>
        <sz val="13"/>
        <color theme="1"/>
        <rFont val="Times New Roman"/>
        <family val="1"/>
        <charset val="186"/>
      </rPr>
      <t>Janvāris - Aprīlis</t>
    </r>
  </si>
  <si>
    <t xml:space="preserve">  līdz normālam darba laikam </t>
  </si>
  <si>
    <t>Stundas likme (aprēķināta atbilstoši mēnešalgai vai darba līgumā noteiktā stundas likme)</t>
  </si>
  <si>
    <t>Atbildīgais ārsts anesteziologs, reanimatologs</t>
  </si>
  <si>
    <t>Atbildīgais ārsts speciālists (diennakts postenis)</t>
  </si>
  <si>
    <t>Ārsts anesteziologs, reanimatologs</t>
  </si>
  <si>
    <t>Ārsts endokrinologs II</t>
  </si>
  <si>
    <t>Ārsts ginekologs, dzemdību speciālists</t>
  </si>
  <si>
    <t>Ārsts internists</t>
  </si>
  <si>
    <t>Ārsts kardiologs</t>
  </si>
  <si>
    <t>Ārsts ķirurgs (dežūrām)</t>
  </si>
  <si>
    <t>Ārsts nefrologs, internists III</t>
  </si>
  <si>
    <t>Ārsts neiroķirurgs (dežūrām)</t>
  </si>
  <si>
    <t>Ārsts neirologs</t>
  </si>
  <si>
    <t>Ārsts neonatologs (IT)</t>
  </si>
  <si>
    <t>Ārsts otolaringologs</t>
  </si>
  <si>
    <t>Ārsts patologs</t>
  </si>
  <si>
    <t>Ārsts pneimonologs II</t>
  </si>
  <si>
    <t>Ārsts pneimonologs III</t>
  </si>
  <si>
    <t>Ārsts pneimonologs, alergologs II</t>
  </si>
  <si>
    <t>Ārsts reimatologs III</t>
  </si>
  <si>
    <t>Ārsts torakālais ķirurgs II</t>
  </si>
  <si>
    <t>Ārsts urologs</t>
  </si>
  <si>
    <t>Jaunākais ārsts sirds ķirurgs</t>
  </si>
  <si>
    <t>Laboratorijas ārsts</t>
  </si>
  <si>
    <t>Nodaļas vadītājs ārsts urologs</t>
  </si>
  <si>
    <t>Radiologs (dežūrām)</t>
  </si>
  <si>
    <t>Virsārsts gastroenterologs-endoskopists</t>
  </si>
  <si>
    <t>Virsārsts intensīvajā terapijā</t>
  </si>
  <si>
    <t>Virsārsts nefrologs</t>
  </si>
  <si>
    <t>Virsārsts pneimonologs</t>
  </si>
  <si>
    <t>Virsārsts torakālais ķirurgs</t>
  </si>
  <si>
    <t>Ambulatorā dienesta ārsta palīgs</t>
  </si>
  <si>
    <t>Ambulatorās aprūpes ārsta palīgs</t>
  </si>
  <si>
    <t>Ambulatorās aprūpes māsa</t>
  </si>
  <si>
    <t>Anestēzijas, intensīvās un neatliekamās aprūpes māsa</t>
  </si>
  <si>
    <t>Atbildīgā medicīnas māsa</t>
  </si>
  <si>
    <t>Ārsta palīgs (feldšeris)</t>
  </si>
  <si>
    <t>Bērnu aprūpes māsa</t>
  </si>
  <si>
    <t>Bērnu aprūpes māsa (IT)</t>
  </si>
  <si>
    <t>Biomedicīnas laborants</t>
  </si>
  <si>
    <t>Diabēta aprūpes māsa</t>
  </si>
  <si>
    <t>Endoskopijas māsa</t>
  </si>
  <si>
    <t>Neatliekamās medicīnas ārsta palīgs</t>
  </si>
  <si>
    <t>Onkoloģiskās aprūpes māsa</t>
  </si>
  <si>
    <t>Radiogrāfers (dežūrām)</t>
  </si>
  <si>
    <t>Radiologa asistents (dežūrām)</t>
  </si>
  <si>
    <t>Transfuzioloģijas māsa</t>
  </si>
  <si>
    <t>Māsas palīgs neatliekamajā palīdzībā</t>
  </si>
  <si>
    <t>Atbildīgais sanitārs-transportētājs</t>
  </si>
  <si>
    <t>Klientu apkalpošanas speciālists</t>
  </si>
  <si>
    <t>Krāvējs</t>
  </si>
  <si>
    <t>Laboratorijas speciālists</t>
  </si>
  <si>
    <t>Prozektūras tehniskais darbinieks</t>
  </si>
  <si>
    <t>Sanitārs neatliekamajā palīdzībā</t>
  </si>
  <si>
    <t>Sanitārs-transportētājs</t>
  </si>
  <si>
    <t>Vecākais klientu apkalpošanas speciālists NMC</t>
  </si>
  <si>
    <t>Vecākais uzkopšanas speciālists</t>
  </si>
  <si>
    <t>Ārstniecības un pacientu aprūpes atbalsta personas, māsu palīgi, zobārstu asistenti, kopā, tai skaitā:</t>
  </si>
  <si>
    <t>Ārsti, zobārsti un funkcionālie speciālisti, kopā, tai skaitā:</t>
  </si>
  <si>
    <t>līdz normālam darba laikam</t>
  </si>
  <si>
    <r>
      <t xml:space="preserve">Iestādes nosaukums: </t>
    </r>
    <r>
      <rPr>
        <b/>
        <sz val="13"/>
        <color theme="1"/>
        <rFont val="Times New Roman"/>
        <family val="1"/>
      </rPr>
      <t>VSIA "Paula Stradiņa klīniskā universitātes slimnīca"</t>
    </r>
  </si>
  <si>
    <r>
      <t xml:space="preserve">Pārskata mēnesis: </t>
    </r>
    <r>
      <rPr>
        <b/>
        <sz val="13"/>
        <color theme="1"/>
        <rFont val="Times New Roman"/>
        <family val="1"/>
      </rPr>
      <t>Janvāris</t>
    </r>
  </si>
  <si>
    <t>Ārsts nefrologs II</t>
  </si>
  <si>
    <t>Ārsts nefrologs III</t>
  </si>
  <si>
    <t>Ārsts neonatologs</t>
  </si>
  <si>
    <t>Ārsts sirds ķirurgs</t>
  </si>
  <si>
    <t>Ārsts speciālists</t>
  </si>
  <si>
    <t>Virsārsts endokrinologs</t>
  </si>
  <si>
    <t>Virsārsts gastroenterologs</t>
  </si>
  <si>
    <t>Uzkopšanas speciālists</t>
  </si>
  <si>
    <t>Vecākais tehniskais darbinieks</t>
  </si>
  <si>
    <r>
      <t xml:space="preserve">Pārskata mēnesis: </t>
    </r>
    <r>
      <rPr>
        <b/>
        <sz val="13"/>
        <color theme="1"/>
        <rFont val="Times New Roman"/>
        <family val="1"/>
      </rPr>
      <t>Februāris</t>
    </r>
  </si>
  <si>
    <t>Ārsts gastroenterologs II</t>
  </si>
  <si>
    <t>Peritoneālās dialīzes māsa</t>
  </si>
  <si>
    <r>
      <t xml:space="preserve">Pārskata mēnesis: </t>
    </r>
    <r>
      <rPr>
        <b/>
        <sz val="13"/>
        <color theme="1"/>
        <rFont val="Times New Roman"/>
        <family val="1"/>
      </rPr>
      <t>Marts</t>
    </r>
  </si>
  <si>
    <r>
      <t xml:space="preserve">Pārskata mēnesis: </t>
    </r>
    <r>
      <rPr>
        <b/>
        <sz val="13"/>
        <color theme="1"/>
        <rFont val="Times New Roman"/>
        <family val="1"/>
      </rPr>
      <t>Aprīlis</t>
    </r>
  </si>
  <si>
    <r>
      <t xml:space="preserve">Iestādes nosaukums: </t>
    </r>
    <r>
      <rPr>
        <b/>
        <sz val="13"/>
        <color theme="1"/>
        <rFont val="Times New Roman"/>
        <family val="1"/>
      </rPr>
      <t>SIA "Daugavpils reģionālā slimnīca"</t>
    </r>
  </si>
  <si>
    <r>
      <t>Pārskata mēnesis:</t>
    </r>
    <r>
      <rPr>
        <b/>
        <sz val="13"/>
        <color theme="1"/>
        <rFont val="Times New Roman"/>
        <family val="1"/>
      </rPr>
      <t xml:space="preserve"> Janvāris</t>
    </r>
  </si>
  <si>
    <r>
      <t>Iestādes nosaukums:</t>
    </r>
    <r>
      <rPr>
        <b/>
        <sz val="13"/>
        <color theme="1"/>
        <rFont val="Times New Roman"/>
        <family val="1"/>
      </rPr>
      <t xml:space="preserve"> SIA "Daugavpils reģionālā slimnīca"</t>
    </r>
  </si>
  <si>
    <r>
      <t>Pārskata mēnesis:</t>
    </r>
    <r>
      <rPr>
        <b/>
        <sz val="13"/>
        <color theme="1"/>
        <rFont val="Times New Roman"/>
        <family val="1"/>
      </rPr>
      <t xml:space="preserve"> Februāris</t>
    </r>
  </si>
  <si>
    <t xml:space="preserve">Ārstniecības un pacientu aprūpes personas un funkcionālo speciālistu asistenti, kopā, tai skaitā: </t>
  </si>
  <si>
    <t>Neonatologs</t>
  </si>
  <si>
    <t xml:space="preserve">Ārsta palīgs                                                                                                                                                                                                                              </t>
  </si>
  <si>
    <t>Internists-nodaļas vadītājs</t>
  </si>
  <si>
    <t>Kardiologs-nodaļas vadītājs</t>
  </si>
  <si>
    <r>
      <rPr>
        <sz val="13"/>
        <color theme="1"/>
        <rFont val="Times New Roman"/>
        <family val="1"/>
      </rPr>
      <t xml:space="preserve">Iestādes nosaukums: </t>
    </r>
    <r>
      <rPr>
        <b/>
        <sz val="13"/>
        <color theme="1"/>
        <rFont val="Times New Roman"/>
        <family val="1"/>
      </rPr>
      <t>SIA "Ziemeļkurzemes reģionālā slimnīca"</t>
    </r>
  </si>
  <si>
    <t>Anesteziologs, reanimatologs</t>
  </si>
  <si>
    <t>Anesteziologs, reanimatologs (1.līmenis)</t>
  </si>
  <si>
    <t>Anesteziologs, reanimatologs (2.līmenis)</t>
  </si>
  <si>
    <t>Asinsvadu ķirurgs (augsti kvalificēts)</t>
  </si>
  <si>
    <t>Atbildīgais ķirurgs</t>
  </si>
  <si>
    <t>Ārste stažieris/ neiroķirurgs</t>
  </si>
  <si>
    <t>Ārsts (dežūrām)</t>
  </si>
  <si>
    <t>Ārsts stažieris</t>
  </si>
  <si>
    <t>Ārsts stažieris/anesteziologs, reanimatologs</t>
  </si>
  <si>
    <t>Ārsts stažieris/dežūrārsts</t>
  </si>
  <si>
    <t>Ārsts stažieris/dežūrkardiologs</t>
  </si>
  <si>
    <t>Ārsts stažieris/ginekologs</t>
  </si>
  <si>
    <t>Ārsts stažieris/ķirurgs</t>
  </si>
  <si>
    <t>Ārsts stažieris/neirologs</t>
  </si>
  <si>
    <t>Ārsts stažieris/radiologs</t>
  </si>
  <si>
    <t>Ārsts stažieris/traumatologs</t>
  </si>
  <si>
    <t>Ārsts stažieris/urologs</t>
  </si>
  <si>
    <t>Ārsts-stažieris</t>
  </si>
  <si>
    <t>Bakterioloģijas daļas vadītājs - laboratorijas ārsts</t>
  </si>
  <si>
    <t>Dežūrkardiologs</t>
  </si>
  <si>
    <t>Dežūrķirurgs</t>
  </si>
  <si>
    <t>Ginekologs</t>
  </si>
  <si>
    <t>Imūnhematoloģijas daļas vadītājs - laboratorijas ārsts</t>
  </si>
  <si>
    <t>Invazīvais radiologs (Eksperts)</t>
  </si>
  <si>
    <t>Ķirurgs (1.līmenis)</t>
  </si>
  <si>
    <t>Ķirurgs (2.līmenis)</t>
  </si>
  <si>
    <t>1723.00</t>
  </si>
  <si>
    <t>Neatliekamās palīdzības ārsts</t>
  </si>
  <si>
    <t>Nefrologs, internists</t>
  </si>
  <si>
    <t>Neiroķirurgs</t>
  </si>
  <si>
    <t>Neirologs</t>
  </si>
  <si>
    <t>Neirologs (pirmā līmeņa)</t>
  </si>
  <si>
    <t>Nodaļas vadītājs</t>
  </si>
  <si>
    <t>Oftalmologs</t>
  </si>
  <si>
    <t>Radiologs</t>
  </si>
  <si>
    <t>Rezidents/anesteziologa, reanimatologa specialitātē</t>
  </si>
  <si>
    <t>Rezidents/asinsvadu ķirurga specialitātē</t>
  </si>
  <si>
    <t>Rezidents/endokrinologa specialitātē</t>
  </si>
  <si>
    <t>Rezidents/endokrinologa specialitātē (maksas)</t>
  </si>
  <si>
    <t>Rezidents/fizikālās rehabilitācijas medicīnas ārsta specialitātē</t>
  </si>
  <si>
    <t>Rezidents/gastroenterologa specialitātē</t>
  </si>
  <si>
    <t>Rezidents/geriatra specialitātē</t>
  </si>
  <si>
    <t>Rezidents/ginekologa, dzemdību speciālista specialitātē</t>
  </si>
  <si>
    <t>Rezidents/ginekologa, dzemdību speciālista specialitātē (maksas)</t>
  </si>
  <si>
    <t>Rezidents/ģimenes ārsta specialitātē</t>
  </si>
  <si>
    <t>Rezidents/ģimenes ārsta specialitātē (maksas)</t>
  </si>
  <si>
    <t>Rezidents/hematologa specialitātē</t>
  </si>
  <si>
    <t>Rezidents/hematologa specialitātē (maksas)</t>
  </si>
  <si>
    <t>Rezidents/infektologa specialitātē</t>
  </si>
  <si>
    <t>Rezidents/internista specialitātē</t>
  </si>
  <si>
    <t>Rezidents/ķirurga specialitātē</t>
  </si>
  <si>
    <t>Rezidents/ķirurga specialitātē (maksas)</t>
  </si>
  <si>
    <t>Rezidents/laboratorijas ārsta specialitātē</t>
  </si>
  <si>
    <t>Rezidents/neatliekamās palīdzības ārsta specialitātē</t>
  </si>
  <si>
    <t>Rezidents/neiroķirurga specialitātē (maksas)</t>
  </si>
  <si>
    <t>Rezidents/neirologa specialitātē</t>
  </si>
  <si>
    <t>Rezidents/neirologa specialitātē (maksas)</t>
  </si>
  <si>
    <t>Rezidents/onkologa ķīmijterapeita specialitātē</t>
  </si>
  <si>
    <t>Rezidents/plastikas ķirurga specialitātē</t>
  </si>
  <si>
    <t>Rezidents/pneimonologa specialitātē</t>
  </si>
  <si>
    <t>Rezidents/radiologa diagnosta specialitātē</t>
  </si>
  <si>
    <t>Rezidents/radiologa specialitātē</t>
  </si>
  <si>
    <t>Rezidents/radiologa specialitātē (maksas)</t>
  </si>
  <si>
    <t>Rezidents/reimatologa specialitātē</t>
  </si>
  <si>
    <t>Rezidents/traumatologa, ortopēda specialitātē</t>
  </si>
  <si>
    <t>Rezidents/traumatologa, ortopēda specialitātē (maksas)</t>
  </si>
  <si>
    <t>Rezidents/urologa specialitātē</t>
  </si>
  <si>
    <t>Rezidents/urologa specialitātē (maksas)</t>
  </si>
  <si>
    <t>Transfuziologs</t>
  </si>
  <si>
    <t>Traumatologs, ortopēds</t>
  </si>
  <si>
    <t>Urologs</t>
  </si>
  <si>
    <t>Virsārsts (vispārējā uroloģija)</t>
  </si>
  <si>
    <t>Dežūrdienesta daļas vadītājs - laboratorijas speciālists</t>
  </si>
  <si>
    <t>Imūnķīmijas, parazitoloģijas un "cito" izmeklējumu daļas vadītājs - laboratorijas speciālists</t>
  </si>
  <si>
    <t>1880.00</t>
  </si>
  <si>
    <t>Laboratorijas speciālists (stažieris)</t>
  </si>
  <si>
    <t>1500.00</t>
  </si>
  <si>
    <t>Molekulārās diagnostikas daļas vadītājs - laboratorijas speciālists</t>
  </si>
  <si>
    <t>Virusoloģijas daļas vadītājs - laboratorijas speciālists</t>
  </si>
  <si>
    <t>Ārsta palīgs (feldšeris) (sertificēts)(inform.sniegšanai)</t>
  </si>
  <si>
    <t>Ārsta palīgs (feldšeris)(EKG)</t>
  </si>
  <si>
    <t>Ārsta palīgs (feldšeris)(Reģistrēts)</t>
  </si>
  <si>
    <t>Ārsta palīgs (feldšeris)(sertificēts)</t>
  </si>
  <si>
    <t>1218.00</t>
  </si>
  <si>
    <t>Medicīnas asistents (trešā līmeņa)</t>
  </si>
  <si>
    <t>Neatliekamās medicīnas ārsta palīgs/feldšeris</t>
  </si>
  <si>
    <t>Vecākais biomedicīnas laborants</t>
  </si>
  <si>
    <t>1710.00</t>
  </si>
  <si>
    <t>Vispārējās aprūpes māsa</t>
  </si>
  <si>
    <t>1439.00</t>
  </si>
  <si>
    <t>1429.00</t>
  </si>
  <si>
    <t>Vispārējās aprūpes māsa (anestēzijā un intensīvajā aprūpē)</t>
  </si>
  <si>
    <t>1671.00</t>
  </si>
  <si>
    <t>Vispārējās aprūpes māsa (COVID)</t>
  </si>
  <si>
    <t>Vispārējās aprūpes māsa (EKG)</t>
  </si>
  <si>
    <t>Vispārējās aprūpes māsa (konsignācija)</t>
  </si>
  <si>
    <t>Vispārējās aprūpes māsa (perioperatīvajā aprūpē)</t>
  </si>
  <si>
    <t>Māsas palīgs (COVID)</t>
  </si>
  <si>
    <t>Ārstniecības iestādes klientu un pacientu reģistrators</t>
  </si>
  <si>
    <t>Biomedicīnas laboranta palīgs</t>
  </si>
  <si>
    <t>725.00</t>
  </si>
  <si>
    <t>Klientu apkalpošanas operators</t>
  </si>
  <si>
    <t>Klientu apkalpošanas speciālists (aizvietošana)</t>
  </si>
  <si>
    <t>Klientu apkalpošanas speciālists (ārstniecības nodaļā)</t>
  </si>
  <si>
    <t>Klientu apkalpošanas speciālists (darbs ar kases aparātu)</t>
  </si>
  <si>
    <t>Kurjers</t>
  </si>
  <si>
    <t>Medicīnas iekārtu tehniķis</t>
  </si>
  <si>
    <t>1070.00</t>
  </si>
  <si>
    <t>Medicīnas ierīču daļas vadītājs</t>
  </si>
  <si>
    <t>2250.00</t>
  </si>
  <si>
    <t>Medicīnas tehnoloģiju speciālists</t>
  </si>
  <si>
    <t>1420.00</t>
  </si>
  <si>
    <t>Medicīnisko gāzu dežūrtehniķis</t>
  </si>
  <si>
    <t>Medicīnisko iekārtu tehniķis</t>
  </si>
  <si>
    <t>Reģistrators</t>
  </si>
  <si>
    <t>700.00</t>
  </si>
  <si>
    <t>Vecākais klientu apkalpošanas speciālists</t>
  </si>
  <si>
    <t>Vecākais laboratorijas bioinformātiķis</t>
  </si>
  <si>
    <t>2100.00</t>
  </si>
  <si>
    <t>Vecākais medicīnisko gāzu tehniķis</t>
  </si>
  <si>
    <t>1540.00</t>
  </si>
  <si>
    <t>Vecākais reģistrators</t>
  </si>
  <si>
    <t>915.00</t>
  </si>
  <si>
    <t>Personāla administrēšanas daļas vadītājs</t>
  </si>
  <si>
    <t>2270.00</t>
  </si>
  <si>
    <t>Personāla speciālists</t>
  </si>
  <si>
    <t>1336.00</t>
  </si>
  <si>
    <t>1600.00</t>
  </si>
  <si>
    <t>Autovadītājs</t>
  </si>
  <si>
    <t>860.00</t>
  </si>
  <si>
    <t>Drošības sistēmu speciālists</t>
  </si>
  <si>
    <t>1700.00</t>
  </si>
  <si>
    <t>Medicīniskās palīdzības autovadītājs</t>
  </si>
  <si>
    <t>2610.00</t>
  </si>
  <si>
    <t>Remontstrādnieks (galdnieks)</t>
  </si>
  <si>
    <t>790.00</t>
  </si>
  <si>
    <t>Santehniķis</t>
  </si>
  <si>
    <t>825.00</t>
  </si>
  <si>
    <t>1000.00</t>
  </si>
  <si>
    <t>Tehniskais dežurants elektriķis</t>
  </si>
  <si>
    <t>Tehniskais dežurants santehniķis</t>
  </si>
  <si>
    <t>Galvenais statistiķis</t>
  </si>
  <si>
    <t>1815.00</t>
  </si>
  <si>
    <t>Galvenais statistiķis LIC</t>
  </si>
  <si>
    <t>Medicīnas statistiķis</t>
  </si>
  <si>
    <t>810.00</t>
  </si>
  <si>
    <t>Statistikas datu bāzes analītiķis</t>
  </si>
  <si>
    <t>1255.00</t>
  </si>
  <si>
    <t>1295.00</t>
  </si>
  <si>
    <t>Vecākais statistikas datu bāzes administrators</t>
  </si>
  <si>
    <t>Vecākais statistikas datu bāzes analītiķis (amb.sektors un NVD līgumattiecības)</t>
  </si>
  <si>
    <t>1645.00</t>
  </si>
  <si>
    <t>Sanitārs/slimnieku kopējs</t>
  </si>
  <si>
    <t>882.00</t>
  </si>
  <si>
    <t>Sanitārs/slimnieku kopējs (COVID)</t>
  </si>
  <si>
    <t>Medicīnas asistents (pirmā līmeņa)</t>
  </si>
  <si>
    <t>Medicīnas asistents (otrā līmeņa)</t>
  </si>
  <si>
    <t>Medicīnas asistents (otrā līmeņa) (COVID)</t>
  </si>
  <si>
    <t>Medicīnas asistents (trešā līmeņa) (COVID)</t>
  </si>
  <si>
    <r>
      <t xml:space="preserve">Iestādes nosaukums: </t>
    </r>
    <r>
      <rPr>
        <b/>
        <sz val="13"/>
        <rFont val="Times New Roman"/>
        <family val="1"/>
      </rPr>
      <t xml:space="preserve">SIA “Rīgas Austrumu klīniskās universitātes slimnīca” </t>
    </r>
  </si>
  <si>
    <t>Pārskata mēnesis: Janvāris - Aprīlis</t>
  </si>
  <si>
    <t>9=8 + VSOAI</t>
  </si>
  <si>
    <r>
      <t xml:space="preserve">Iestādes nosaukums: </t>
    </r>
    <r>
      <rPr>
        <b/>
        <sz val="13"/>
        <color theme="1"/>
        <rFont val="Times New Roman"/>
        <family val="1"/>
      </rPr>
      <t>SIA Jelgavas pilsētas slimnīca</t>
    </r>
  </si>
  <si>
    <t>Med. statistiķis</t>
  </si>
  <si>
    <r>
      <t>Iestādes nosaukums:</t>
    </r>
    <r>
      <rPr>
        <b/>
        <sz val="13"/>
        <color theme="1"/>
        <rFont val="Times New Roman"/>
        <family val="1"/>
      </rPr>
      <t xml:space="preserve"> SIA Jelgavas pilsētas slimnīca</t>
    </r>
  </si>
  <si>
    <r>
      <t xml:space="preserve">Iestādes nosaukums: </t>
    </r>
    <r>
      <rPr>
        <b/>
        <sz val="13"/>
        <color theme="1"/>
        <rFont val="Times New Roman"/>
        <family val="1"/>
      </rPr>
      <t>SIA Vidzemes slimnīca</t>
    </r>
  </si>
  <si>
    <r>
      <t>Pārskata periods:</t>
    </r>
    <r>
      <rPr>
        <b/>
        <sz val="13"/>
        <color theme="1"/>
        <rFont val="Times New Roman"/>
        <family val="1"/>
      </rPr>
      <t xml:space="preserve"> Janvāris</t>
    </r>
  </si>
  <si>
    <r>
      <t xml:space="preserve">Pārskata periods: </t>
    </r>
    <r>
      <rPr>
        <b/>
        <sz val="13"/>
        <color theme="1"/>
        <rFont val="Times New Roman"/>
        <family val="1"/>
      </rPr>
      <t>Februāris</t>
    </r>
  </si>
  <si>
    <r>
      <t>Iestādes nosaukums:</t>
    </r>
    <r>
      <rPr>
        <b/>
        <sz val="13"/>
        <color theme="1"/>
        <rFont val="Times New Roman"/>
        <family val="1"/>
      </rPr>
      <t xml:space="preserve"> SIA Vidzemes slimnīca</t>
    </r>
  </si>
  <si>
    <r>
      <t xml:space="preserve">Pārskata periods: </t>
    </r>
    <r>
      <rPr>
        <b/>
        <sz val="13"/>
        <color theme="1"/>
        <rFont val="Times New Roman"/>
        <family val="1"/>
      </rPr>
      <t>Marts</t>
    </r>
  </si>
  <si>
    <r>
      <t>Pārskata periods:</t>
    </r>
    <r>
      <rPr>
        <b/>
        <sz val="13"/>
        <color theme="1"/>
        <rFont val="Times New Roman"/>
        <family val="1"/>
      </rPr>
      <t xml:space="preserve"> Aprīlis</t>
    </r>
  </si>
  <si>
    <r>
      <t xml:space="preserve">Iestādes nosaukums: </t>
    </r>
    <r>
      <rPr>
        <b/>
        <sz val="13"/>
        <color theme="1"/>
        <rFont val="Times New Roman"/>
        <family val="1"/>
      </rPr>
      <t>SIA JĒKABPILS REĢIONĀLĀ SLIMNĪCA</t>
    </r>
  </si>
  <si>
    <r>
      <t xml:space="preserve">Pārskata periods: </t>
    </r>
    <r>
      <rPr>
        <b/>
        <sz val="13"/>
        <color theme="1"/>
        <rFont val="Times New Roman"/>
        <family val="1"/>
      </rPr>
      <t>Janvāris - Marts</t>
    </r>
  </si>
  <si>
    <r>
      <t>Iestādes nosaukums:</t>
    </r>
    <r>
      <rPr>
        <b/>
        <sz val="13"/>
        <color theme="1"/>
        <rFont val="Times New Roman"/>
        <family val="1"/>
      </rPr>
      <t xml:space="preserve"> VSIA Rīgas psihiatrija sun narkoloģijas centrs</t>
    </r>
  </si>
  <si>
    <t xml:space="preserve">Stundas likme </t>
  </si>
  <si>
    <r>
      <t xml:space="preserve">Iestādes nosaukums: </t>
    </r>
    <r>
      <rPr>
        <b/>
        <sz val="13"/>
        <color theme="1"/>
        <rFont val="Times New Roman"/>
        <family val="1"/>
      </rPr>
      <t>VSIA "Rīgas psihiatrijas un narkoloģijas centrs"</t>
    </r>
  </si>
  <si>
    <r>
      <t xml:space="preserve">Iestādes nosaukums: </t>
    </r>
    <r>
      <rPr>
        <b/>
        <sz val="13"/>
        <color theme="1"/>
        <rFont val="Times New Roman"/>
        <family val="1"/>
      </rPr>
      <t xml:space="preserve">VSIA "Rīgas psihiatrijas un narkoloģijas centrs" </t>
    </r>
  </si>
  <si>
    <t xml:space="preserve">Vecmāte </t>
  </si>
  <si>
    <r>
      <t xml:space="preserve">Iestādes nosaukums: </t>
    </r>
    <r>
      <rPr>
        <b/>
        <sz val="13"/>
        <color theme="1"/>
        <rFont val="Times New Roman"/>
        <family val="1"/>
      </rPr>
      <t>SIA"Rīgas Dzemdību nams"</t>
    </r>
  </si>
  <si>
    <r>
      <t xml:space="preserve">Pārskata periods: </t>
    </r>
    <r>
      <rPr>
        <b/>
        <sz val="13"/>
        <color theme="1"/>
        <rFont val="Times New Roman"/>
        <family val="1"/>
      </rPr>
      <t>Janvāris - Aprīlis</t>
    </r>
  </si>
  <si>
    <t>Laboratorijas vadītājs</t>
  </si>
  <si>
    <t>Laborants</t>
  </si>
  <si>
    <t>ITA māsa</t>
  </si>
  <si>
    <t>Vec.radiogrāfers</t>
  </si>
  <si>
    <t>Virtuves bloka vadītāja</t>
  </si>
  <si>
    <t>Pārtikas tehnologs</t>
  </si>
  <si>
    <t>Pavārs</t>
  </si>
  <si>
    <t>Pacientu reģistrators</t>
  </si>
  <si>
    <r>
      <t xml:space="preserve">Iestādes nosaukums: </t>
    </r>
    <r>
      <rPr>
        <b/>
        <sz val="13"/>
        <color theme="1"/>
        <rFont val="Times New Roman"/>
        <family val="1"/>
      </rPr>
      <t>SIA Rīgas 2.slimnīca</t>
    </r>
  </si>
  <si>
    <t>SIA "Cēsu klīnika"</t>
  </si>
  <si>
    <r>
      <t>Iestādes nosaukums:</t>
    </r>
    <r>
      <rPr>
        <b/>
        <sz val="13"/>
        <color theme="1"/>
        <rFont val="Times New Roman"/>
        <family val="1"/>
        <charset val="186"/>
      </rPr>
      <t xml:space="preserve"> SIA "Balvu un Gulbenes slimnīcu apvienība"</t>
    </r>
  </si>
  <si>
    <t xml:space="preserve">Ārsts </t>
  </si>
  <si>
    <t>Dezinfektors</t>
  </si>
  <si>
    <r>
      <t>Stundas likme (aprēķināta atbilstoši mēnešalgai vai darba līgumā noteiktā stundas likme)</t>
    </r>
    <r>
      <rPr>
        <vertAlign val="superscript"/>
        <sz val="11"/>
        <rFont val="Times New Roman"/>
        <family val="1"/>
      </rPr>
      <t>2</t>
    </r>
  </si>
  <si>
    <r>
      <t xml:space="preserve">Iestādes nosaukums: </t>
    </r>
    <r>
      <rPr>
        <b/>
        <sz val="13"/>
        <color theme="1"/>
        <rFont val="Times New Roman"/>
        <family val="1"/>
      </rPr>
      <t>VSIA „Daugavpils psihoneiroloģiskā slimnīca”</t>
    </r>
  </si>
  <si>
    <r>
      <t xml:space="preserve">Pārskata periods: </t>
    </r>
    <r>
      <rPr>
        <b/>
        <sz val="13"/>
        <color theme="1"/>
        <rFont val="Times New Roman"/>
        <family val="1"/>
      </rPr>
      <t>Janvāris</t>
    </r>
  </si>
  <si>
    <t xml:space="preserve">  līdz normālam darba laikam</t>
  </si>
  <si>
    <t>Ārstniecības un pacientu aprūpes atbalsta personas, māsu palīgi, zobārstu aistenti, kopā, tai skaitā;</t>
  </si>
  <si>
    <t>1.Māsa (vispārējās aprūpes māsa) psihiatrijā un narkoloģijā</t>
  </si>
  <si>
    <t>Māsa (vispārējās aprūpes māsa) psihiatrijā un narkoloģijā</t>
  </si>
  <si>
    <t>8.Māsa (vispārējās aprūpes māsa) psihiatrijā un narkoloģijā</t>
  </si>
  <si>
    <t>9.Māsa (vispārējās aprūpes māsa) psihiatrijā un narkoloģijā</t>
  </si>
  <si>
    <t>1.Māsas palīgs</t>
  </si>
  <si>
    <t>7.Māsas palīgs</t>
  </si>
  <si>
    <t>9.Māsas palīgs</t>
  </si>
  <si>
    <t>Ārsta palīgs AS</t>
  </si>
  <si>
    <t>Vadošais ārsta palīgs AS</t>
  </si>
  <si>
    <t>Sētnieks</t>
  </si>
  <si>
    <t>Gadījumu darbu strādnieks AS 3</t>
  </si>
  <si>
    <r>
      <t xml:space="preserve">Pārskata periods: </t>
    </r>
    <r>
      <rPr>
        <b/>
        <sz val="13"/>
        <color theme="1"/>
        <rFont val="Times New Roman"/>
        <family val="1"/>
      </rPr>
      <t>Aprīlis</t>
    </r>
  </si>
  <si>
    <r>
      <t xml:space="preserve">Iestādes nosaukums: </t>
    </r>
    <r>
      <rPr>
        <b/>
        <sz val="13"/>
        <color theme="1"/>
        <rFont val="Times New Roman"/>
        <family val="1"/>
      </rPr>
      <t>VSIA "Slimnīca "Ģintermuiža""</t>
    </r>
  </si>
  <si>
    <r>
      <t xml:space="preserve">Iestādes nosaukums: </t>
    </r>
    <r>
      <rPr>
        <b/>
        <sz val="13"/>
        <color theme="1"/>
        <rFont val="Times New Roman"/>
        <family val="1"/>
      </rPr>
      <t>SIA "Kuldīgas slimnīca"</t>
    </r>
  </si>
  <si>
    <r>
      <t>Pārskata periods:</t>
    </r>
    <r>
      <rPr>
        <b/>
        <sz val="13"/>
        <color theme="1"/>
        <rFont val="Times New Roman"/>
        <family val="1"/>
      </rPr>
      <t xml:space="preserve"> Februāris</t>
    </r>
  </si>
  <si>
    <r>
      <t xml:space="preserve">Iestādes nosaukums: </t>
    </r>
    <r>
      <rPr>
        <b/>
        <sz val="13"/>
        <color theme="1"/>
        <rFont val="Times New Roman"/>
        <family val="1"/>
        <charset val="186"/>
      </rPr>
      <t>SIA "Kuldīgas slimnīca"</t>
    </r>
  </si>
  <si>
    <r>
      <t xml:space="preserve">Kopsavilkums par stacionāro iestāžu iesniegto informāciju par darba veicējiem (ārstniecības personām), virs normālā darba laika nostrādātām stundām, apmaksājamām stundām un izdevumiem, sakarā ar Latvijā izsludināto ārkārtējo situāciju ar mērķi ierobežot Covid-19 izplatību par </t>
    </r>
    <r>
      <rPr>
        <b/>
        <u/>
        <sz val="13"/>
        <color theme="1"/>
        <rFont val="Times New Roman"/>
        <family val="1"/>
      </rPr>
      <t>2022.gada JANVĀRI - JŪNIJU</t>
    </r>
  </si>
  <si>
    <t>ANESTEZIOLOĢIJAS UN INTENSĪVĀS TERAPIJAS NODAĻA (35 stundas nedēļā)</t>
  </si>
  <si>
    <t>DIAGNOSTIKAS NODAĻA - TALSU FILIĀLE (35 stundas nedēļā)</t>
  </si>
  <si>
    <r>
      <t xml:space="preserve">Pārskata periods: </t>
    </r>
    <r>
      <rPr>
        <b/>
        <sz val="13"/>
        <color theme="1"/>
        <rFont val="Times New Roman"/>
        <family val="1"/>
      </rPr>
      <t>Maijs</t>
    </r>
  </si>
  <si>
    <t>Māsa/vispārējās aprūpes māsa</t>
  </si>
  <si>
    <t xml:space="preserve">Ārsta palīgs </t>
  </si>
  <si>
    <r>
      <t xml:space="preserve">Pārskata periods: </t>
    </r>
    <r>
      <rPr>
        <b/>
        <sz val="13"/>
        <color theme="1"/>
        <rFont val="Times New Roman"/>
        <family val="1"/>
      </rPr>
      <t>Jūnijs</t>
    </r>
  </si>
  <si>
    <t>Rezidents (dežūras)</t>
  </si>
  <si>
    <t xml:space="preserve">radiologs diagnosts                                                                                                                                                                                                                                            </t>
  </si>
  <si>
    <t xml:space="preserve">radiologs (diagnosts)                                                                                                                                                                                                                                          </t>
  </si>
  <si>
    <t xml:space="preserve">pediatrs                                                                                                                                                                                                                                                       </t>
  </si>
  <si>
    <t xml:space="preserve">ķirurgs                                                                                                                                                                                                                                                        </t>
  </si>
  <si>
    <t xml:space="preserve">kardiologs                                                                                                                                                                                                                                                     </t>
  </si>
  <si>
    <t xml:space="preserve">internists                                                                                                                                                                                                                                                     </t>
  </si>
  <si>
    <t xml:space="preserve">ginekologs,dzemdību speciālists                                                                                                                                                                                                                                </t>
  </si>
  <si>
    <t xml:space="preserve">ārsts (dežūrslodze)                                                                                                                                                                                                                                            </t>
  </si>
  <si>
    <t xml:space="preserve">internists-nod.vadītājs                                                                                                                                                                                                                                        </t>
  </si>
  <si>
    <t xml:space="preserve">infektologs                                                                                                                                                                                                                                                    </t>
  </si>
  <si>
    <t xml:space="preserve">operāciju māsa                                                                                                                                                                                                                                                 </t>
  </si>
  <si>
    <t xml:space="preserve">ķirurģiskās aprūpes māsa                                                                                                                                                                                                                                       </t>
  </si>
  <si>
    <t xml:space="preserve">māsas palīgs                                                                                                                                                                                                                                                   </t>
  </si>
  <si>
    <t>"Plaušu slimību un tuberkulozes centrs"  Tuberkulozes un plaušu slimību nodaļa, pārprofilētā Covid-19 nodaļā</t>
  </si>
  <si>
    <t xml:space="preserve">vecākā medicīnas māsa                                                                                                                                                                                                                                          </t>
  </si>
  <si>
    <t xml:space="preserve">Fizikālās un rehabilitācijas medicīnas m                                                                                                                                                                                                                       </t>
  </si>
  <si>
    <r>
      <t xml:space="preserve">Iestādes nosaukums: </t>
    </r>
    <r>
      <rPr>
        <b/>
        <sz val="13"/>
        <color theme="1"/>
        <rFont val="Times New Roman"/>
        <family val="1"/>
      </rPr>
      <t xml:space="preserve"> SIA "Daugavpils reģionālā slimnīca"</t>
    </r>
  </si>
  <si>
    <t>3475</t>
  </si>
  <si>
    <t xml:space="preserve">REZIDENTS </t>
  </si>
  <si>
    <t>1940.05</t>
  </si>
  <si>
    <t>Galvenais ĀRSTS</t>
  </si>
  <si>
    <t>5850</t>
  </si>
  <si>
    <t>Biomedicīnas LABORANTS</t>
  </si>
  <si>
    <r>
      <t>Iestādes nosaukums:</t>
    </r>
    <r>
      <rPr>
        <b/>
        <sz val="13"/>
        <color theme="1"/>
        <rFont val="Times New Roman"/>
        <family val="1"/>
      </rPr>
      <t xml:space="preserve"> SIA JĒKABPILS REĢIONĀLĀ SLIMNĪCA</t>
    </r>
  </si>
  <si>
    <r>
      <t xml:space="preserve">Pārskata periods: </t>
    </r>
    <r>
      <rPr>
        <b/>
        <sz val="13"/>
        <color theme="1"/>
        <rFont val="Times New Roman"/>
        <family val="1"/>
      </rPr>
      <t>Aprīlis - Jūnijs</t>
    </r>
  </si>
  <si>
    <t>Māsas palīgs AS</t>
  </si>
  <si>
    <t>Sanitārs AS</t>
  </si>
  <si>
    <t>* Darbinieks var strādāt vairākās nodaļās, tamdēļ var rasties situācija, ka vienā nodaļā darbiniekam ir normālais darba laiks, bet citā tikai virsstundas</t>
  </si>
  <si>
    <t>Samazināta VSAOI likme - 20,77% vai 21,94%</t>
  </si>
  <si>
    <t>1.pielikums MK rīkojuma projekta “Par finanšu līdzekļu piešķiršanu no valsts budžeta programmas “Līdzekļi neparedzētiem gadījumiem”” anotācijai</t>
  </si>
  <si>
    <t>1.1.Pielikums</t>
  </si>
  <si>
    <t>1.2.Pielikums</t>
  </si>
  <si>
    <t>1.3.Pielikums</t>
  </si>
  <si>
    <t>1.4.Pielikums</t>
  </si>
  <si>
    <t>1.5.Pielikums</t>
  </si>
  <si>
    <t>1.6.Pielikums</t>
  </si>
  <si>
    <t>1.7.Pielikums</t>
  </si>
  <si>
    <t>1.8.Pielikums</t>
  </si>
  <si>
    <t>1.9.Pielikums</t>
  </si>
  <si>
    <t>1.10.Pielikums</t>
  </si>
  <si>
    <t>1.11.Pielikums</t>
  </si>
  <si>
    <t>1.12.Pielikums</t>
  </si>
  <si>
    <t>1.13.Pielikums</t>
  </si>
  <si>
    <t>1.14.Pielikums</t>
  </si>
  <si>
    <t>1.15.Pielikums</t>
  </si>
  <si>
    <t>1.16.Pielikums</t>
  </si>
  <si>
    <t>1.17.Pielikums</t>
  </si>
  <si>
    <t>1.18.Pielikums</t>
  </si>
  <si>
    <t>1.19.Pielikums</t>
  </si>
  <si>
    <t>1.20.Pielikums</t>
  </si>
  <si>
    <t>1.21.Pielikums</t>
  </si>
  <si>
    <t>1.22.Pielikums</t>
  </si>
  <si>
    <t>1.23.Pielikums</t>
  </si>
  <si>
    <t>1.24.Pielikums</t>
  </si>
  <si>
    <t>1.25.Pielikums</t>
  </si>
  <si>
    <t>1.26.Pielikums</t>
  </si>
  <si>
    <t>1.27.Pielikums</t>
  </si>
  <si>
    <t>1.28.Pielikums</t>
  </si>
  <si>
    <t>1.29.Pielikums</t>
  </si>
  <si>
    <t>1.30.Pielikums</t>
  </si>
  <si>
    <t>1.31.Pielikums</t>
  </si>
  <si>
    <t>1.32.Pielikums</t>
  </si>
  <si>
    <t>1.33.Pielikums</t>
  </si>
  <si>
    <t>1.34.Pielikums</t>
  </si>
  <si>
    <t>1.35.Pielikums</t>
  </si>
  <si>
    <t>1.36.Pielikums</t>
  </si>
  <si>
    <t>1.37.Pielikums</t>
  </si>
  <si>
    <t>1.38.Pielikums</t>
  </si>
  <si>
    <t>1.39.Pielikums</t>
  </si>
  <si>
    <t>1.40.Pielikums</t>
  </si>
  <si>
    <t>1.41.Pielikums</t>
  </si>
  <si>
    <t>1.42.Pielikums</t>
  </si>
  <si>
    <t>1.43.Pielikums</t>
  </si>
  <si>
    <t>1.44.Pielikums</t>
  </si>
  <si>
    <t>1.45.Pielikums</t>
  </si>
  <si>
    <t>1.46.Pielikums</t>
  </si>
  <si>
    <t>1.47.Pielikums</t>
  </si>
  <si>
    <t>1.48.Pielikums</t>
  </si>
  <si>
    <t>1.49.Pielikums</t>
  </si>
  <si>
    <t>1.50.Pielikums</t>
  </si>
  <si>
    <r>
      <t xml:space="preserve">Iestādes nosaukums: </t>
    </r>
    <r>
      <rPr>
        <b/>
        <sz val="13"/>
        <color theme="1"/>
        <rFont val="Times New Roman"/>
        <family val="1"/>
      </rPr>
      <t>SIA Cēsu klīnika</t>
    </r>
  </si>
  <si>
    <r>
      <t>Pārskata periods:</t>
    </r>
    <r>
      <rPr>
        <b/>
        <sz val="13"/>
        <color theme="1"/>
        <rFont val="Times New Roman"/>
        <family val="1"/>
      </rPr>
      <t xml:space="preserve"> Janvāris - Marts</t>
    </r>
  </si>
  <si>
    <t>.</t>
  </si>
  <si>
    <r>
      <t xml:space="preserve">Izdevumi  par virsstundām (2022.gada janvāris - jūnijs) kopā ar VSOAI, </t>
    </r>
    <r>
      <rPr>
        <b/>
        <i/>
        <sz val="12"/>
        <rFont val="Times New Roman"/>
        <family val="1"/>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</si>
</sst>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_-* #,##0.00_-;\-* #,##0.00_-;_-* &quot;-&quot;??_-;_-@_-"/>
    <numFmt numFmtId="165" formatCode="#,##0.000"/>
    <numFmt numFmtId="166" formatCode="0.000"/>
    <numFmt numFmtId="167" formatCode="#,##0.0"/>
    <numFmt numFmtId="168" formatCode="0.0000"/>
    <numFmt numFmtId="169" formatCode="0.0"/>
    <numFmt numFmtId="171" formatCode="0.00000"/>
    <numFmt numFmtId="174" formatCode="0.00000000"/>
  </numFmts>
  <fonts count="50"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i/>
      <sz val="13"/>
      <color theme="1"/>
      <name val="Times New Roman"/>
      <family val="1"/>
      <charset val="186"/>
    </font>
    <font>
      <sz val="12"/>
      <color theme="1"/>
      <name val="Times New Roman"/>
      <family val="1"/>
      <charset val="186"/>
    </font>
    <font>
      <i/>
      <sz val="12"/>
      <color theme="1"/>
      <name val="Times New Roman"/>
      <family val="1"/>
      <charset val="186"/>
    </font>
    <font>
      <b/>
      <sz val="13"/>
      <color rgb="FFFF0000"/>
      <name val="Times New Roman"/>
      <family val="1"/>
      <charset val="186"/>
    </font>
    <font>
      <sz val="11"/>
      <color rgb="FF000000"/>
      <name val="Calibri"/>
      <family val="2"/>
      <charset val="186"/>
      <scheme val="minor"/>
    </font>
    <font>
      <sz val="13"/>
      <name val="Times New Roman"/>
      <family val="1"/>
      <charset val="186"/>
    </font>
    <font>
      <b/>
      <sz val="13"/>
      <name val="Times New Roman"/>
      <family val="1"/>
      <charset val="186"/>
    </font>
    <font>
      <sz val="12"/>
      <name val="Arial"/>
      <family val="2"/>
      <charset val="186"/>
    </font>
    <font>
      <sz val="11"/>
      <name val="Times New Roman"/>
      <family val="1"/>
      <charset val="186"/>
    </font>
    <font>
      <sz val="12"/>
      <name val="Times New Roman"/>
      <family val="1"/>
      <charset val="186"/>
    </font>
    <font>
      <sz val="8"/>
      <name val="Calibri"/>
      <family val="2"/>
      <charset val="186"/>
      <scheme val="minor"/>
    </font>
    <font>
      <sz val="11"/>
      <color theme="1"/>
      <name val="Times New Roman"/>
      <family val="1"/>
      <charset val="186"/>
    </font>
    <font>
      <b/>
      <sz val="11"/>
      <color theme="1"/>
      <name val="Calibri"/>
      <family val="2"/>
      <charset val="186"/>
      <scheme val="minor"/>
    </font>
    <font>
      <sz val="13"/>
      <color theme="1"/>
      <name val="Calibri"/>
      <family val="2"/>
      <charset val="186"/>
      <scheme val="minor"/>
    </font>
    <font>
      <sz val="11"/>
      <color theme="1"/>
      <name val="Calibri"/>
      <family val="2"/>
      <charset val="186"/>
      <scheme val="minor"/>
    </font>
    <font>
      <sz val="12"/>
      <color rgb="FFFF0000"/>
      <name val="Times New Roman"/>
      <family val="1"/>
      <charset val="186"/>
    </font>
    <font>
      <sz val="11"/>
      <color theme="1"/>
      <name val="Calibri"/>
      <family val="2"/>
      <charset val="186"/>
    </font>
    <font>
      <b/>
      <sz val="11"/>
      <color theme="1"/>
      <name val="Times New Roman"/>
      <family val="1"/>
      <charset val="186"/>
    </font>
    <font>
      <sz val="11"/>
      <color theme="1"/>
      <name val="Calibri"/>
      <family val="2"/>
      <scheme val="minor"/>
    </font>
    <font>
      <b/>
      <sz val="12"/>
      <name val="Times New Roman"/>
      <family val="1"/>
      <charset val="186"/>
    </font>
    <font>
      <sz val="10"/>
      <name val="Arial"/>
      <family val="2"/>
      <charset val="186"/>
    </font>
    <font>
      <sz val="13"/>
      <color theme="1"/>
      <name val="Times New Roman"/>
      <family val="1"/>
    </font>
    <font>
      <b/>
      <sz val="12"/>
      <name val="Times New Roman"/>
      <family val="1"/>
    </font>
    <font>
      <sz val="12"/>
      <name val="Times New Roman"/>
      <family val="1"/>
    </font>
    <font>
      <b/>
      <sz val="12"/>
      <color theme="1"/>
      <name val="Times New Roman"/>
      <family val="1"/>
    </font>
    <font>
      <sz val="12"/>
      <color theme="1"/>
      <name val="Times New Roman"/>
      <family val="1"/>
    </font>
    <font>
      <i/>
      <sz val="11"/>
      <color theme="1"/>
      <name val="Times New Roman"/>
      <family val="1"/>
    </font>
    <font>
      <b/>
      <i/>
      <sz val="12"/>
      <name val="Times New Roman"/>
      <family val="1"/>
    </font>
    <font>
      <sz val="10"/>
      <color theme="1"/>
      <name val="Times New Roman"/>
      <family val="1"/>
    </font>
    <font>
      <vertAlign val="superscript"/>
      <sz val="11"/>
      <name val="Times New Roman"/>
      <family val="1"/>
      <charset val="186"/>
    </font>
    <font>
      <i/>
      <sz val="11"/>
      <name val="Times New Roman"/>
      <family val="1"/>
      <charset val="186"/>
    </font>
    <font>
      <b/>
      <sz val="13"/>
      <name val="Times New Roman"/>
      <family val="1"/>
    </font>
    <font>
      <b/>
      <sz val="13"/>
      <color theme="1"/>
      <name val="Times New Roman"/>
      <family val="1"/>
    </font>
    <font>
      <sz val="13"/>
      <name val="Times New Roman"/>
      <family val="1"/>
    </font>
    <font>
      <sz val="13"/>
      <color rgb="FF000000"/>
      <name val="Times New Roman"/>
      <family val="1"/>
      <charset val="186"/>
    </font>
    <font>
      <i/>
      <sz val="13"/>
      <color theme="1"/>
      <name val="Times New Roman"/>
      <family val="1"/>
    </font>
    <font>
      <i/>
      <sz val="11"/>
      <color theme="1"/>
      <name val="Times New Roman"/>
      <family val="1"/>
      <charset val="186"/>
    </font>
    <font>
      <sz val="11"/>
      <color theme="1"/>
      <name val="Times New Roman"/>
      <family val="1"/>
    </font>
    <font>
      <b/>
      <sz val="11"/>
      <color theme="1"/>
      <name val="Times New Roman"/>
      <family val="1"/>
    </font>
    <font>
      <sz val="11"/>
      <name val="Times New Roman"/>
      <family val="1"/>
    </font>
    <font>
      <i/>
      <sz val="11"/>
      <name val="Times New Roman"/>
      <family val="1"/>
    </font>
    <font>
      <b/>
      <sz val="13"/>
      <color rgb="FFFF0000"/>
      <name val="Times New Roman"/>
      <family val="1"/>
    </font>
    <font>
      <sz val="13"/>
      <color rgb="FF7030A0"/>
      <name val="Times New Roman"/>
      <family val="1"/>
    </font>
    <font>
      <sz val="13"/>
      <color rgb="FFFF0000"/>
      <name val="Times New Roman"/>
      <family val="1"/>
    </font>
    <font>
      <vertAlign val="superscript"/>
      <sz val="11"/>
      <name val="Times New Roman"/>
      <family val="1"/>
    </font>
    <font>
      <b/>
      <u/>
      <sz val="13"/>
      <color theme="1"/>
      <name val="Times New Roman"/>
      <family val="1"/>
    </font>
    <font>
      <sz val="13"/>
      <color theme="0"/>
      <name val="Times New Roman"/>
      <family val="1"/>
    </font>
  </fonts>
  <fills count="9">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1">
    <xf numFmtId="0" fontId="0" fillId="0" borderId="0"/>
    <xf numFmtId="0" fontId="10" fillId="0" borderId="0"/>
    <xf numFmtId="0" fontId="17" fillId="0" borderId="0"/>
    <xf numFmtId="0" fontId="17" fillId="0" borderId="0"/>
    <xf numFmtId="0" fontId="21" fillId="0" borderId="0"/>
    <xf numFmtId="164" fontId="21" fillId="0" borderId="0" applyFont="0" applyFill="0" applyBorder="0" applyAlignment="0" applyProtection="0"/>
    <xf numFmtId="0" fontId="23" fillId="0" borderId="0"/>
    <xf numFmtId="43" fontId="17" fillId="0" borderId="0" applyFont="0" applyFill="0" applyBorder="0" applyAlignment="0" applyProtection="0"/>
    <xf numFmtId="0" fontId="17" fillId="0" borderId="0"/>
    <xf numFmtId="0" fontId="17" fillId="0" borderId="0"/>
    <xf numFmtId="0" fontId="17" fillId="0" borderId="0"/>
  </cellStyleXfs>
  <cellXfs count="505">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3" fontId="1" fillId="2" borderId="1" xfId="0" applyNumberFormat="1" applyFont="1" applyFill="1" applyBorder="1"/>
    <xf numFmtId="4" fontId="1" fillId="2" borderId="1" xfId="0" applyNumberFormat="1" applyFont="1" applyFill="1" applyBorder="1"/>
    <xf numFmtId="4" fontId="2" fillId="0" borderId="1" xfId="0" applyNumberFormat="1" applyFont="1" applyBorder="1"/>
    <xf numFmtId="0" fontId="4" fillId="0" borderId="0" xfId="0" applyFont="1"/>
    <xf numFmtId="0" fontId="6" fillId="0" borderId="0" xfId="0" applyFont="1" applyAlignment="1">
      <alignment horizontal="center"/>
    </xf>
    <xf numFmtId="4" fontId="2" fillId="0" borderId="0" xfId="0" applyNumberFormat="1" applyFont="1"/>
    <xf numFmtId="0" fontId="7" fillId="0" borderId="0" xfId="0" applyFont="1" applyAlignment="1">
      <alignment vertical="center" wrapText="1"/>
    </xf>
    <xf numFmtId="3" fontId="2" fillId="0" borderId="1" xfId="0" applyNumberFormat="1" applyFont="1" applyBorder="1"/>
    <xf numFmtId="4" fontId="2" fillId="0" borderId="1" xfId="0" applyNumberFormat="1" applyFont="1" applyBorder="1" applyAlignment="1">
      <alignment horizontal="right"/>
    </xf>
    <xf numFmtId="3" fontId="1" fillId="0" borderId="1" xfId="0" applyNumberFormat="1" applyFont="1" applyBorder="1"/>
    <xf numFmtId="0" fontId="9" fillId="0" borderId="1" xfId="0" applyFont="1" applyBorder="1" applyAlignment="1">
      <alignment horizontal="left" wrapText="1"/>
    </xf>
    <xf numFmtId="4" fontId="1" fillId="0" borderId="0" xfId="0" applyNumberFormat="1" applyFont="1"/>
    <xf numFmtId="4" fontId="1" fillId="0" borderId="1" xfId="0" applyNumberFormat="1" applyFont="1" applyBorder="1"/>
    <xf numFmtId="3" fontId="2" fillId="3" borderId="1" xfId="0" applyNumberFormat="1" applyFont="1" applyFill="1" applyBorder="1" applyAlignment="1">
      <alignment horizontal="right"/>
    </xf>
    <xf numFmtId="0" fontId="2" fillId="3" borderId="0" xfId="0" applyFont="1" applyFill="1"/>
    <xf numFmtId="0" fontId="8" fillId="0" borderId="0" xfId="0" applyFont="1"/>
    <xf numFmtId="0" fontId="9" fillId="0" borderId="4" xfId="0" applyFont="1" applyBorder="1" applyAlignment="1">
      <alignment horizontal="center"/>
    </xf>
    <xf numFmtId="3" fontId="8" fillId="3" borderId="1" xfId="0" applyNumberFormat="1" applyFont="1" applyFill="1" applyBorder="1"/>
    <xf numFmtId="3" fontId="8" fillId="0" borderId="1" xfId="0" applyNumberFormat="1" applyFont="1" applyBorder="1"/>
    <xf numFmtId="0" fontId="2" fillId="0" borderId="1" xfId="0" applyFont="1" applyBorder="1" applyAlignment="1">
      <alignment horizontal="left" wrapText="1"/>
    </xf>
    <xf numFmtId="0" fontId="9" fillId="3" borderId="1" xfId="0" applyFont="1" applyFill="1" applyBorder="1" applyAlignment="1">
      <alignment horizontal="left" wrapText="1"/>
    </xf>
    <xf numFmtId="0" fontId="16" fillId="0" borderId="0" xfId="0" applyFont="1"/>
    <xf numFmtId="0" fontId="15" fillId="0" borderId="0" xfId="0" applyFont="1"/>
    <xf numFmtId="0" fontId="2" fillId="0" borderId="0" xfId="2" applyFont="1"/>
    <xf numFmtId="0" fontId="1" fillId="0" borderId="0" xfId="2" applyFont="1"/>
    <xf numFmtId="0" fontId="6" fillId="0" borderId="4" xfId="2" applyFont="1" applyBorder="1" applyAlignment="1">
      <alignment horizontal="center"/>
    </xf>
    <xf numFmtId="0" fontId="6" fillId="0" borderId="0" xfId="2" applyFont="1" applyAlignment="1">
      <alignment horizontal="center"/>
    </xf>
    <xf numFmtId="0" fontId="4" fillId="0" borderId="1" xfId="2" applyFont="1" applyBorder="1" applyAlignment="1">
      <alignment horizontal="center" vertical="center" wrapText="1"/>
    </xf>
    <xf numFmtId="0" fontId="8" fillId="0" borderId="1" xfId="2" applyFont="1" applyBorder="1" applyAlignment="1">
      <alignment horizontal="left" wrapText="1"/>
    </xf>
    <xf numFmtId="3" fontId="2" fillId="0" borderId="1" xfId="2" applyNumberFormat="1" applyFont="1" applyBorder="1"/>
    <xf numFmtId="4" fontId="2" fillId="0" borderId="1" xfId="2" applyNumberFormat="1" applyFont="1" applyBorder="1"/>
    <xf numFmtId="0" fontId="2" fillId="0" borderId="1" xfId="2" applyFont="1" applyBorder="1" applyAlignment="1">
      <alignment horizontal="left" wrapText="1"/>
    </xf>
    <xf numFmtId="3" fontId="2" fillId="0" borderId="0" xfId="2" applyNumberFormat="1" applyFont="1"/>
    <xf numFmtId="4" fontId="2" fillId="0" borderId="0" xfId="2" applyNumberFormat="1" applyFont="1"/>
    <xf numFmtId="0" fontId="6" fillId="0" borderId="4" xfId="0" applyFont="1" applyBorder="1" applyAlignment="1">
      <alignment horizontal="center"/>
    </xf>
    <xf numFmtId="0" fontId="8" fillId="0" borderId="1" xfId="0" applyFont="1" applyBorder="1" applyAlignment="1">
      <alignment horizontal="left" wrapText="1"/>
    </xf>
    <xf numFmtId="3" fontId="2" fillId="0" borderId="0" xfId="0" applyNumberFormat="1" applyFont="1"/>
    <xf numFmtId="0" fontId="4" fillId="0" borderId="0" xfId="0" applyFont="1" applyAlignment="1">
      <alignment horizontal="left"/>
    </xf>
    <xf numFmtId="0" fontId="18" fillId="0" borderId="0" xfId="0" applyFont="1"/>
    <xf numFmtId="0" fontId="19" fillId="3" borderId="1" xfId="0" applyFont="1" applyFill="1" applyBorder="1"/>
    <xf numFmtId="1" fontId="19" fillId="3" borderId="1" xfId="0" applyNumberFormat="1" applyFont="1" applyFill="1" applyBorder="1"/>
    <xf numFmtId="0" fontId="2" fillId="3" borderId="1" xfId="0" applyFont="1" applyFill="1" applyBorder="1" applyAlignment="1">
      <alignment horizontal="left" wrapText="1"/>
    </xf>
    <xf numFmtId="3" fontId="8" fillId="0" borderId="1" xfId="0" applyNumberFormat="1" applyFont="1" applyBorder="1" applyAlignment="1">
      <alignment horizontal="right"/>
    </xf>
    <xf numFmtId="4" fontId="27" fillId="6" borderId="14" xfId="0" applyNumberFormat="1" applyFont="1" applyFill="1" applyBorder="1" applyAlignment="1">
      <alignment horizontal="right" vertical="center"/>
    </xf>
    <xf numFmtId="0" fontId="12" fillId="0" borderId="13" xfId="0" applyFont="1" applyBorder="1" applyAlignment="1">
      <alignment horizontal="right"/>
    </xf>
    <xf numFmtId="0" fontId="12" fillId="3" borderId="14" xfId="0" applyFont="1" applyFill="1" applyBorder="1"/>
    <xf numFmtId="4" fontId="28" fillId="0" borderId="1" xfId="0" applyNumberFormat="1" applyFont="1" applyBorder="1" applyAlignment="1">
      <alignment horizontal="center" vertical="center"/>
    </xf>
    <xf numFmtId="4" fontId="0" fillId="0" borderId="0" xfId="0" applyNumberFormat="1"/>
    <xf numFmtId="0" fontId="1" fillId="0" borderId="0" xfId="0" applyFont="1" applyAlignment="1">
      <alignment horizontal="center" wrapText="1"/>
    </xf>
    <xf numFmtId="0" fontId="12" fillId="0" borderId="13" xfId="0" applyFont="1" applyBorder="1" applyAlignment="1">
      <alignment horizontal="center"/>
    </xf>
    <xf numFmtId="0" fontId="12" fillId="0" borderId="1" xfId="0" applyFont="1" applyBorder="1" applyAlignment="1">
      <alignment horizontal="center"/>
    </xf>
    <xf numFmtId="0" fontId="26" fillId="0" borderId="14" xfId="0" applyFont="1" applyBorder="1" applyAlignment="1">
      <alignment horizontal="center" vertical="center" wrapText="1"/>
    </xf>
    <xf numFmtId="0" fontId="12" fillId="0" borderId="14" xfId="0" applyFont="1" applyBorder="1"/>
    <xf numFmtId="0" fontId="12" fillId="0" borderId="14" xfId="0" applyFont="1" applyBorder="1" applyAlignment="1">
      <alignment wrapText="1"/>
    </xf>
    <xf numFmtId="4" fontId="28" fillId="0" borderId="13" xfId="0" applyNumberFormat="1" applyFont="1" applyBorder="1" applyAlignment="1">
      <alignment horizontal="center" vertical="center"/>
    </xf>
    <xf numFmtId="4" fontId="27" fillId="0" borderId="14" xfId="0" applyNumberFormat="1" applyFont="1" applyBorder="1" applyAlignment="1">
      <alignment horizontal="right" vertical="center"/>
    </xf>
    <xf numFmtId="0" fontId="31" fillId="4" borderId="0" xfId="0" applyFont="1" applyFill="1"/>
    <xf numFmtId="0" fontId="31" fillId="0" borderId="0" xfId="0" applyFont="1"/>
    <xf numFmtId="0" fontId="2" fillId="0" borderId="0" xfId="0" applyFont="1" applyAlignment="1">
      <alignment vertical="center"/>
    </xf>
    <xf numFmtId="0" fontId="1" fillId="0" borderId="0" xfId="0" applyFont="1" applyAlignment="1">
      <alignment vertical="center"/>
    </xf>
    <xf numFmtId="0" fontId="6" fillId="0" borderId="4" xfId="0" applyFont="1" applyBorder="1" applyAlignment="1">
      <alignment horizontal="center" vertical="center"/>
    </xf>
    <xf numFmtId="0" fontId="6" fillId="0" borderId="0" xfId="0" applyFont="1" applyAlignment="1">
      <alignment horizontal="center" vertical="center"/>
    </xf>
    <xf numFmtId="0" fontId="14" fillId="0" borderId="1" xfId="0" applyFont="1" applyBorder="1" applyAlignment="1">
      <alignment horizontal="center" vertical="center" wrapText="1"/>
    </xf>
    <xf numFmtId="3" fontId="2" fillId="0" borderId="0" xfId="0" applyNumberFormat="1" applyFont="1" applyAlignment="1">
      <alignment vertical="center"/>
    </xf>
    <xf numFmtId="4" fontId="2" fillId="0" borderId="0" xfId="0" applyNumberFormat="1" applyFont="1" applyAlignment="1">
      <alignment vertical="center"/>
    </xf>
    <xf numFmtId="0" fontId="1" fillId="2" borderId="1" xfId="0" applyFont="1" applyFill="1" applyBorder="1" applyAlignment="1">
      <alignment horizontal="right" vertical="center"/>
    </xf>
    <xf numFmtId="0" fontId="11" fillId="3" borderId="2" xfId="0" applyFont="1" applyFill="1" applyBorder="1" applyAlignment="1">
      <alignment horizontal="center" vertical="center" wrapText="1"/>
    </xf>
    <xf numFmtId="0" fontId="8" fillId="0" borderId="1" xfId="0" applyFont="1" applyBorder="1" applyAlignment="1">
      <alignment wrapText="1"/>
    </xf>
    <xf numFmtId="49" fontId="8" fillId="0" borderId="1" xfId="0" applyNumberFormat="1" applyFont="1" applyBorder="1" applyAlignment="1">
      <alignment vertical="center" wrapText="1"/>
    </xf>
    <xf numFmtId="0" fontId="34" fillId="0" borderId="1" xfId="0" applyFont="1" applyFill="1" applyBorder="1" applyAlignment="1">
      <alignment horizontal="left" vertical="center" wrapText="1"/>
    </xf>
    <xf numFmtId="49" fontId="34" fillId="0" borderId="1" xfId="0" applyNumberFormat="1" applyFont="1" applyFill="1" applyBorder="1" applyAlignment="1">
      <alignment horizontal="left" vertical="center" wrapText="1"/>
    </xf>
    <xf numFmtId="49" fontId="8" fillId="0" borderId="1" xfId="0" applyNumberFormat="1" applyFont="1" applyBorder="1" applyAlignment="1">
      <alignment horizontal="left" vertical="center" wrapText="1"/>
    </xf>
    <xf numFmtId="3" fontId="1" fillId="2" borderId="1" xfId="0" applyNumberFormat="1" applyFont="1" applyFill="1" applyBorder="1" applyAlignment="1">
      <alignment horizontal="right"/>
    </xf>
    <xf numFmtId="4" fontId="1" fillId="2" borderId="1" xfId="0" applyNumberFormat="1" applyFont="1" applyFill="1" applyBorder="1" applyAlignment="1">
      <alignment horizontal="right"/>
    </xf>
    <xf numFmtId="3" fontId="35" fillId="0" borderId="1" xfId="0" applyNumberFormat="1" applyFont="1" applyFill="1" applyBorder="1" applyAlignment="1">
      <alignment horizontal="right"/>
    </xf>
    <xf numFmtId="4" fontId="35" fillId="0" borderId="1" xfId="0" applyNumberFormat="1" applyFont="1" applyFill="1" applyBorder="1" applyAlignment="1">
      <alignment horizontal="right"/>
    </xf>
    <xf numFmtId="3" fontId="2" fillId="0" borderId="1" xfId="0" applyNumberFormat="1" applyFont="1" applyBorder="1" applyAlignment="1">
      <alignment horizontal="right"/>
    </xf>
    <xf numFmtId="4" fontId="2" fillId="0" borderId="1" xfId="7" applyNumberFormat="1" applyFont="1" applyBorder="1" applyAlignment="1">
      <alignment horizontal="right"/>
    </xf>
    <xf numFmtId="0" fontId="2" fillId="0" borderId="0" xfId="8" applyFont="1"/>
    <xf numFmtId="0" fontId="1" fillId="0" borderId="0" xfId="8" applyFont="1"/>
    <xf numFmtId="0" fontId="6" fillId="0" borderId="4" xfId="8" applyFont="1" applyBorder="1" applyAlignment="1">
      <alignment horizontal="center"/>
    </xf>
    <xf numFmtId="0" fontId="6" fillId="0" borderId="0" xfId="8" applyFont="1" applyAlignment="1">
      <alignment horizontal="center"/>
    </xf>
    <xf numFmtId="0" fontId="1" fillId="2" borderId="1" xfId="8" applyFont="1" applyFill="1" applyBorder="1" applyAlignment="1">
      <alignment horizontal="right"/>
    </xf>
    <xf numFmtId="3" fontId="1" fillId="2" borderId="1" xfId="8" applyNumberFormat="1" applyFont="1" applyFill="1" applyBorder="1"/>
    <xf numFmtId="4" fontId="1" fillId="2" borderId="1" xfId="8" applyNumberFormat="1" applyFont="1" applyFill="1" applyBorder="1"/>
    <xf numFmtId="0" fontId="1" fillId="5" borderId="1" xfId="8" applyFont="1" applyFill="1" applyBorder="1"/>
    <xf numFmtId="3" fontId="1" fillId="5" borderId="1" xfId="8" applyNumberFormat="1" applyFont="1" applyFill="1" applyBorder="1"/>
    <xf numFmtId="4" fontId="1" fillId="5" borderId="1" xfId="8" applyNumberFormat="1" applyFont="1" applyFill="1" applyBorder="1"/>
    <xf numFmtId="0" fontId="8" fillId="0" borderId="1" xfId="8" applyFont="1" applyBorder="1" applyAlignment="1">
      <alignment horizontal="left" wrapText="1"/>
    </xf>
    <xf numFmtId="3" fontId="2" fillId="0" borderId="1" xfId="8" applyNumberFormat="1" applyFont="1" applyBorder="1"/>
    <xf numFmtId="4" fontId="2" fillId="0" borderId="1" xfId="8" applyNumberFormat="1" applyFont="1" applyBorder="1"/>
    <xf numFmtId="0" fontId="2" fillId="0" borderId="1" xfId="8" applyFont="1" applyBorder="1" applyAlignment="1">
      <alignment horizontal="left" wrapText="1"/>
    </xf>
    <xf numFmtId="4" fontId="2" fillId="0" borderId="0" xfId="8" applyNumberFormat="1" applyFont="1"/>
    <xf numFmtId="0" fontId="34" fillId="5" borderId="1" xfId="8" applyFont="1" applyFill="1" applyBorder="1" applyAlignment="1">
      <alignment horizontal="left" wrapText="1"/>
    </xf>
    <xf numFmtId="3" fontId="35" fillId="5" borderId="1" xfId="8" applyNumberFormat="1" applyFont="1" applyFill="1" applyBorder="1"/>
    <xf numFmtId="4" fontId="35" fillId="5" borderId="1" xfId="8" applyNumberFormat="1" applyFont="1" applyFill="1" applyBorder="1"/>
    <xf numFmtId="0" fontId="24" fillId="5" borderId="1" xfId="8" applyFont="1" applyFill="1" applyBorder="1"/>
    <xf numFmtId="3" fontId="2" fillId="0" borderId="8" xfId="8" applyNumberFormat="1" applyFont="1" applyBorder="1"/>
    <xf numFmtId="0" fontId="2" fillId="0" borderId="1" xfId="8" applyFont="1" applyBorder="1"/>
    <xf numFmtId="4" fontId="1" fillId="0" borderId="0" xfId="8" applyNumberFormat="1" applyFont="1"/>
    <xf numFmtId="3" fontId="24" fillId="5" borderId="1" xfId="8" applyNumberFormat="1" applyFont="1" applyFill="1" applyBorder="1"/>
    <xf numFmtId="0" fontId="24" fillId="0" borderId="0" xfId="8" applyFont="1"/>
    <xf numFmtId="0" fontId="2" fillId="0" borderId="0" xfId="4" applyFont="1"/>
    <xf numFmtId="0" fontId="2" fillId="0" borderId="0" xfId="4" applyFont="1" applyAlignment="1">
      <alignment horizontal="center"/>
    </xf>
    <xf numFmtId="0" fontId="2" fillId="0" borderId="0" xfId="4" applyFont="1" applyAlignment="1">
      <alignment horizontal="right"/>
    </xf>
    <xf numFmtId="0" fontId="1" fillId="0" borderId="0" xfId="4" applyFont="1"/>
    <xf numFmtId="0" fontId="6" fillId="0" borderId="4" xfId="4" applyFont="1" applyBorder="1" applyAlignment="1">
      <alignment horizontal="center"/>
    </xf>
    <xf numFmtId="0" fontId="6" fillId="0" borderId="0" xfId="4" applyFont="1" applyAlignment="1">
      <alignment horizontal="center"/>
    </xf>
    <xf numFmtId="0" fontId="1" fillId="2" borderId="1" xfId="4" applyFont="1" applyFill="1" applyBorder="1" applyAlignment="1">
      <alignment horizontal="right"/>
    </xf>
    <xf numFmtId="0" fontId="8" fillId="0" borderId="1" xfId="4" applyFont="1" applyBorder="1" applyAlignment="1">
      <alignment horizontal="left" wrapText="1"/>
    </xf>
    <xf numFmtId="0" fontId="2" fillId="0" borderId="0" xfId="4" applyFont="1" applyAlignment="1">
      <alignment vertical="center"/>
    </xf>
    <xf numFmtId="3" fontId="2" fillId="0" borderId="1" xfId="4" applyNumberFormat="1" applyFont="1" applyBorder="1" applyAlignment="1">
      <alignment horizontal="right"/>
    </xf>
    <xf numFmtId="4" fontId="2" fillId="0" borderId="1" xfId="4" applyNumberFormat="1" applyFont="1" applyBorder="1" applyAlignment="1">
      <alignment horizontal="right"/>
    </xf>
    <xf numFmtId="167" fontId="2" fillId="0" borderId="0" xfId="4" applyNumberFormat="1" applyFont="1"/>
    <xf numFmtId="4" fontId="2" fillId="0" borderId="0" xfId="4" applyNumberFormat="1" applyFont="1" applyAlignment="1">
      <alignment horizontal="right"/>
    </xf>
    <xf numFmtId="4" fontId="2" fillId="0" borderId="0" xfId="4" applyNumberFormat="1" applyFont="1"/>
    <xf numFmtId="4" fontId="3" fillId="0" borderId="0" xfId="4" applyNumberFormat="1" applyFont="1"/>
    <xf numFmtId="0" fontId="37" fillId="0" borderId="0" xfId="4" applyFont="1" applyAlignment="1">
      <alignment vertical="center" wrapText="1"/>
    </xf>
    <xf numFmtId="4" fontId="35" fillId="0" borderId="1" xfId="4" applyNumberFormat="1" applyFont="1" applyBorder="1" applyAlignment="1">
      <alignment horizontal="right"/>
    </xf>
    <xf numFmtId="4" fontId="35" fillId="4" borderId="1" xfId="4" applyNumberFormat="1" applyFont="1" applyFill="1" applyBorder="1" applyAlignment="1">
      <alignment horizontal="right"/>
    </xf>
    <xf numFmtId="0" fontId="35" fillId="2" borderId="1" xfId="4" applyFont="1" applyFill="1" applyBorder="1" applyAlignment="1">
      <alignment horizontal="right"/>
    </xf>
    <xf numFmtId="0" fontId="34" fillId="4" borderId="1" xfId="4" applyFont="1" applyFill="1" applyBorder="1"/>
    <xf numFmtId="0" fontId="34" fillId="0" borderId="1" xfId="4" applyFont="1" applyBorder="1" applyAlignment="1">
      <alignment horizontal="left" wrapText="1"/>
    </xf>
    <xf numFmtId="0" fontId="36" fillId="3" borderId="1" xfId="4" applyFont="1" applyFill="1" applyBorder="1" applyAlignment="1">
      <alignment horizontal="left" wrapText="1"/>
    </xf>
    <xf numFmtId="0" fontId="36" fillId="0" borderId="1" xfId="4" applyFont="1" applyBorder="1" applyAlignment="1">
      <alignment horizontal="left" wrapText="1"/>
    </xf>
    <xf numFmtId="0" fontId="34" fillId="4" borderId="1" xfId="4" applyFont="1" applyFill="1" applyBorder="1" applyAlignment="1">
      <alignment vertical="center" wrapText="1"/>
    </xf>
    <xf numFmtId="0" fontId="24" fillId="0" borderId="1" xfId="4" applyFont="1" applyBorder="1" applyAlignment="1">
      <alignment horizontal="left" wrapText="1"/>
    </xf>
    <xf numFmtId="0" fontId="36" fillId="0" borderId="1" xfId="4" applyFont="1" applyBorder="1" applyAlignment="1">
      <alignment vertical="center" wrapText="1"/>
    </xf>
    <xf numFmtId="3" fontId="24" fillId="0" borderId="1" xfId="4" applyNumberFormat="1" applyFont="1" applyBorder="1" applyAlignment="1">
      <alignment horizontal="right"/>
    </xf>
    <xf numFmtId="4" fontId="24" fillId="0" borderId="1" xfId="4" applyNumberFormat="1" applyFont="1" applyBorder="1" applyAlignment="1">
      <alignment horizontal="right"/>
    </xf>
    <xf numFmtId="4" fontId="35" fillId="2" borderId="1" xfId="4" applyNumberFormat="1" applyFont="1" applyFill="1" applyBorder="1" applyAlignment="1">
      <alignment horizontal="right"/>
    </xf>
    <xf numFmtId="3" fontId="24" fillId="3" borderId="1" xfId="4" applyNumberFormat="1" applyFont="1" applyFill="1" applyBorder="1" applyAlignment="1">
      <alignment horizontal="right"/>
    </xf>
    <xf numFmtId="4" fontId="24" fillId="3" borderId="1" xfId="4" applyNumberFormat="1" applyFont="1" applyFill="1" applyBorder="1" applyAlignment="1">
      <alignment horizontal="right"/>
    </xf>
    <xf numFmtId="4" fontId="24" fillId="7" borderId="1" xfId="4" applyNumberFormat="1" applyFont="1" applyFill="1" applyBorder="1" applyAlignment="1">
      <alignment horizontal="right"/>
    </xf>
    <xf numFmtId="4" fontId="35" fillId="4" borderId="1" xfId="4" applyNumberFormat="1" applyFont="1" applyFill="1" applyBorder="1" applyAlignment="1">
      <alignment horizontal="right" vertical="center"/>
    </xf>
    <xf numFmtId="3" fontId="35" fillId="2" borderId="1" xfId="4" applyNumberFormat="1" applyFont="1" applyFill="1" applyBorder="1" applyAlignment="1">
      <alignment horizontal="right"/>
    </xf>
    <xf numFmtId="3" fontId="35" fillId="4" borderId="1" xfId="4" applyNumberFormat="1" applyFont="1" applyFill="1" applyBorder="1" applyAlignment="1">
      <alignment horizontal="right"/>
    </xf>
    <xf numFmtId="3" fontId="35" fillId="0" borderId="1" xfId="4" applyNumberFormat="1" applyFont="1" applyBorder="1" applyAlignment="1">
      <alignment horizontal="right"/>
    </xf>
    <xf numFmtId="3" fontId="35" fillId="4" borderId="1" xfId="4" applyNumberFormat="1" applyFont="1" applyFill="1" applyBorder="1" applyAlignment="1">
      <alignment horizontal="right" vertical="center"/>
    </xf>
    <xf numFmtId="3" fontId="1" fillId="2" borderId="1" xfId="4" applyNumberFormat="1" applyFont="1" applyFill="1" applyBorder="1" applyAlignment="1">
      <alignment horizontal="right"/>
    </xf>
    <xf numFmtId="4" fontId="1" fillId="2" borderId="1" xfId="4" applyNumberFormat="1" applyFont="1" applyFill="1" applyBorder="1" applyAlignment="1">
      <alignment horizontal="right"/>
    </xf>
    <xf numFmtId="0" fontId="1" fillId="0" borderId="4" xfId="4" applyFont="1" applyBorder="1" applyAlignment="1">
      <alignment horizontal="center"/>
    </xf>
    <xf numFmtId="0" fontId="1" fillId="0" borderId="0" xfId="4" applyFont="1" applyAlignment="1">
      <alignment horizontal="center"/>
    </xf>
    <xf numFmtId="0" fontId="2" fillId="0" borderId="0" xfId="4" applyFont="1" applyAlignment="1">
      <alignment vertical="center" wrapText="1"/>
    </xf>
    <xf numFmtId="0" fontId="2" fillId="0" borderId="0" xfId="4" applyFont="1" applyAlignment="1">
      <alignment horizontal="left"/>
    </xf>
    <xf numFmtId="0" fontId="35" fillId="4" borderId="1" xfId="4" applyFont="1" applyFill="1" applyBorder="1"/>
    <xf numFmtId="0" fontId="35" fillId="0" borderId="0" xfId="4" applyFont="1"/>
    <xf numFmtId="0" fontId="35" fillId="0" borderId="1" xfId="4" applyFont="1" applyBorder="1" applyAlignment="1">
      <alignment horizontal="left" wrapText="1"/>
    </xf>
    <xf numFmtId="0" fontId="24" fillId="3" borderId="1" xfId="4" applyFont="1" applyFill="1" applyBorder="1" applyAlignment="1">
      <alignment horizontal="left" wrapText="1"/>
    </xf>
    <xf numFmtId="0" fontId="35" fillId="0" borderId="1" xfId="4" applyFont="1" applyBorder="1" applyAlignment="1">
      <alignment horizontal="left" vertical="center" wrapText="1"/>
    </xf>
    <xf numFmtId="0" fontId="35" fillId="4" borderId="1" xfId="4" applyFont="1" applyFill="1" applyBorder="1" applyAlignment="1">
      <alignment vertical="center" wrapText="1"/>
    </xf>
    <xf numFmtId="0" fontId="24" fillId="0" borderId="0" xfId="4" applyFont="1"/>
    <xf numFmtId="0" fontId="24" fillId="0" borderId="1" xfId="4" applyFont="1" applyBorder="1" applyAlignment="1">
      <alignment vertical="center" wrapText="1"/>
    </xf>
    <xf numFmtId="0" fontId="24" fillId="0" borderId="0" xfId="4" applyFont="1" applyAlignment="1">
      <alignment vertical="center"/>
    </xf>
    <xf numFmtId="167" fontId="2" fillId="0" borderId="0" xfId="4" applyNumberFormat="1" applyFont="1" applyAlignment="1">
      <alignment horizontal="right"/>
    </xf>
    <xf numFmtId="4" fontId="3" fillId="0" borderId="0" xfId="4" applyNumberFormat="1" applyFont="1" applyAlignment="1">
      <alignment horizontal="right"/>
    </xf>
    <xf numFmtId="3" fontId="1" fillId="2" borderId="1" xfId="4" applyNumberFormat="1" applyFont="1" applyFill="1" applyBorder="1" applyAlignment="1"/>
    <xf numFmtId="4" fontId="1" fillId="2" borderId="1" xfId="4" applyNumberFormat="1" applyFont="1" applyFill="1" applyBorder="1" applyAlignment="1"/>
    <xf numFmtId="3" fontId="35" fillId="4" borderId="1" xfId="4" applyNumberFormat="1" applyFont="1" applyFill="1" applyBorder="1" applyAlignment="1"/>
    <xf numFmtId="4" fontId="35" fillId="4" borderId="1" xfId="4" applyNumberFormat="1" applyFont="1" applyFill="1" applyBorder="1" applyAlignment="1"/>
    <xf numFmtId="3" fontId="35" fillId="0" borderId="1" xfId="4" applyNumberFormat="1" applyFont="1" applyBorder="1" applyAlignment="1"/>
    <xf numFmtId="4" fontId="35" fillId="0" borderId="1" xfId="4" applyNumberFormat="1" applyFont="1" applyBorder="1" applyAlignment="1"/>
    <xf numFmtId="3" fontId="24" fillId="3" borderId="1" xfId="4" applyNumberFormat="1" applyFont="1" applyFill="1" applyBorder="1" applyAlignment="1"/>
    <xf numFmtId="4" fontId="24" fillId="3" borderId="1" xfId="4" applyNumberFormat="1" applyFont="1" applyFill="1" applyBorder="1" applyAlignment="1"/>
    <xf numFmtId="4" fontId="24" fillId="0" borderId="1" xfId="4" applyNumberFormat="1" applyFont="1" applyBorder="1" applyAlignment="1"/>
    <xf numFmtId="3" fontId="24" fillId="0" borderId="1" xfId="4" applyNumberFormat="1" applyFont="1" applyBorder="1" applyAlignment="1"/>
    <xf numFmtId="4" fontId="24" fillId="7" borderId="1" xfId="4" applyNumberFormat="1" applyFont="1" applyFill="1" applyBorder="1" applyAlignment="1"/>
    <xf numFmtId="0" fontId="2" fillId="0" borderId="0" xfId="2" applyFont="1" applyAlignment="1">
      <alignment horizontal="center"/>
    </xf>
    <xf numFmtId="0" fontId="2" fillId="0" borderId="0" xfId="2" applyFont="1" applyAlignment="1">
      <alignment horizontal="right"/>
    </xf>
    <xf numFmtId="0" fontId="1" fillId="0" borderId="4" xfId="2" applyFont="1" applyBorder="1" applyAlignment="1">
      <alignment horizontal="center"/>
    </xf>
    <xf numFmtId="0" fontId="1" fillId="0" borderId="0" xfId="2" applyFont="1" applyAlignment="1">
      <alignment horizontal="center"/>
    </xf>
    <xf numFmtId="167" fontId="2" fillId="0" borderId="0" xfId="2" applyNumberFormat="1" applyFont="1"/>
    <xf numFmtId="4" fontId="2" fillId="0" borderId="0" xfId="2" applyNumberFormat="1" applyFont="1" applyAlignment="1">
      <alignment horizontal="right"/>
    </xf>
    <xf numFmtId="4" fontId="3" fillId="0" borderId="0" xfId="2" applyNumberFormat="1" applyFont="1"/>
    <xf numFmtId="0" fontId="14" fillId="0" borderId="1" xfId="2" applyFont="1" applyBorder="1" applyAlignment="1">
      <alignment horizontal="center" vertical="center" wrapText="1"/>
    </xf>
    <xf numFmtId="0" fontId="35" fillId="2" borderId="1" xfId="2" applyFont="1" applyFill="1" applyBorder="1" applyAlignment="1">
      <alignment horizontal="right"/>
    </xf>
    <xf numFmtId="0" fontId="35" fillId="0" borderId="0" xfId="2" applyFont="1"/>
    <xf numFmtId="0" fontId="35" fillId="4" borderId="1" xfId="2" applyFont="1" applyFill="1" applyBorder="1"/>
    <xf numFmtId="0" fontId="35" fillId="0" borderId="1" xfId="2" applyFont="1" applyBorder="1" applyAlignment="1">
      <alignment horizontal="left" wrapText="1"/>
    </xf>
    <xf numFmtId="4" fontId="35" fillId="0" borderId="1" xfId="2" applyNumberFormat="1" applyFont="1" applyBorder="1" applyAlignment="1">
      <alignment horizontal="right"/>
    </xf>
    <xf numFmtId="0" fontId="24" fillId="3" borderId="1" xfId="2" applyFont="1" applyFill="1" applyBorder="1" applyAlignment="1">
      <alignment horizontal="left" wrapText="1"/>
    </xf>
    <xf numFmtId="0" fontId="24" fillId="0" borderId="1" xfId="2" applyFont="1" applyBorder="1" applyAlignment="1">
      <alignment horizontal="left" wrapText="1"/>
    </xf>
    <xf numFmtId="0" fontId="35" fillId="0" borderId="1" xfId="2" applyFont="1" applyBorder="1" applyAlignment="1">
      <alignment horizontal="left" vertical="center" wrapText="1"/>
    </xf>
    <xf numFmtId="0" fontId="35" fillId="4" borderId="1" xfId="2" applyFont="1" applyFill="1" applyBorder="1" applyAlignment="1">
      <alignment vertical="center" wrapText="1"/>
    </xf>
    <xf numFmtId="0" fontId="24" fillId="0" borderId="0" xfId="2" applyFont="1"/>
    <xf numFmtId="0" fontId="24" fillId="0" borderId="1" xfId="2" applyFont="1" applyBorder="1" applyAlignment="1">
      <alignment vertical="center" wrapText="1"/>
    </xf>
    <xf numFmtId="3" fontId="24" fillId="0" borderId="1" xfId="2" applyNumberFormat="1" applyFont="1" applyBorder="1" applyAlignment="1">
      <alignment horizontal="right"/>
    </xf>
    <xf numFmtId="4" fontId="24" fillId="0" borderId="1" xfId="2" applyNumberFormat="1" applyFont="1" applyBorder="1" applyAlignment="1">
      <alignment horizontal="right"/>
    </xf>
    <xf numFmtId="0" fontId="24" fillId="0" borderId="1" xfId="2" applyFont="1" applyFill="1" applyBorder="1" applyAlignment="1">
      <alignment horizontal="left" wrapText="1"/>
    </xf>
    <xf numFmtId="0" fontId="35" fillId="0" borderId="0" xfId="2" applyFont="1" applyFill="1"/>
    <xf numFmtId="4" fontId="35" fillId="2" borderId="1" xfId="2" applyNumberFormat="1" applyFont="1" applyFill="1" applyBorder="1" applyAlignment="1">
      <alignment horizontal="right"/>
    </xf>
    <xf numFmtId="4" fontId="35" fillId="4" borderId="1" xfId="2" applyNumberFormat="1" applyFont="1" applyFill="1" applyBorder="1" applyAlignment="1">
      <alignment horizontal="right"/>
    </xf>
    <xf numFmtId="3" fontId="24" fillId="3" borderId="1" xfId="2" applyNumberFormat="1" applyFont="1" applyFill="1" applyBorder="1" applyAlignment="1">
      <alignment horizontal="right"/>
    </xf>
    <xf numFmtId="4" fontId="24" fillId="3" borderId="1" xfId="2" applyNumberFormat="1" applyFont="1" applyFill="1" applyBorder="1" applyAlignment="1">
      <alignment horizontal="right"/>
    </xf>
    <xf numFmtId="3" fontId="24" fillId="0" borderId="1" xfId="2" applyNumberFormat="1" applyFont="1" applyFill="1" applyBorder="1" applyAlignment="1">
      <alignment horizontal="right"/>
    </xf>
    <xf numFmtId="4" fontId="24" fillId="0" borderId="1" xfId="2" applyNumberFormat="1" applyFont="1" applyFill="1" applyBorder="1" applyAlignment="1">
      <alignment horizontal="right"/>
    </xf>
    <xf numFmtId="3" fontId="35" fillId="2" borderId="1" xfId="2" applyNumberFormat="1" applyFont="1" applyFill="1" applyBorder="1" applyAlignment="1">
      <alignment horizontal="right"/>
    </xf>
    <xf numFmtId="3" fontId="35" fillId="4" borderId="1" xfId="2" applyNumberFormat="1" applyFont="1" applyFill="1" applyBorder="1" applyAlignment="1">
      <alignment horizontal="right"/>
    </xf>
    <xf numFmtId="3" fontId="35" fillId="0" borderId="1" xfId="2" applyNumberFormat="1" applyFont="1" applyBorder="1" applyAlignment="1">
      <alignment horizontal="right"/>
    </xf>
    <xf numFmtId="4" fontId="24" fillId="7" borderId="1" xfId="2" applyNumberFormat="1" applyFont="1" applyFill="1" applyBorder="1" applyAlignment="1">
      <alignment horizontal="right"/>
    </xf>
    <xf numFmtId="0" fontId="40" fillId="0" borderId="1" xfId="0" applyFont="1" applyBorder="1" applyAlignment="1">
      <alignment horizontal="center" vertical="center" wrapText="1"/>
    </xf>
    <xf numFmtId="0" fontId="24" fillId="0" borderId="0" xfId="0" applyFont="1"/>
    <xf numFmtId="2" fontId="24" fillId="0" borderId="0" xfId="0" applyNumberFormat="1" applyFont="1"/>
    <xf numFmtId="166" fontId="24" fillId="0" borderId="0" xfId="0" applyNumberFormat="1" applyFont="1"/>
    <xf numFmtId="0" fontId="35" fillId="0" borderId="0" xfId="0" applyFont="1"/>
    <xf numFmtId="0" fontId="36" fillId="0" borderId="0" xfId="0" applyFont="1"/>
    <xf numFmtId="0" fontId="44" fillId="0" borderId="0" xfId="0" applyFont="1" applyAlignment="1">
      <alignment horizontal="center"/>
    </xf>
    <xf numFmtId="0" fontId="35" fillId="2" borderId="1" xfId="0" applyFont="1" applyFill="1" applyBorder="1" applyAlignment="1">
      <alignment horizontal="right"/>
    </xf>
    <xf numFmtId="2" fontId="35" fillId="2" borderId="1" xfId="0" applyNumberFormat="1" applyFont="1" applyFill="1" applyBorder="1"/>
    <xf numFmtId="0" fontId="36" fillId="0" borderId="1" xfId="0" applyFont="1" applyBorder="1" applyAlignment="1">
      <alignment horizontal="left" wrapText="1"/>
    </xf>
    <xf numFmtId="2" fontId="35" fillId="0" borderId="1" xfId="0" applyNumberFormat="1" applyFont="1" applyBorder="1"/>
    <xf numFmtId="2" fontId="24" fillId="0" borderId="1" xfId="0" applyNumberFormat="1" applyFont="1" applyBorder="1"/>
    <xf numFmtId="0" fontId="24" fillId="3" borderId="1" xfId="0" applyFont="1" applyFill="1" applyBorder="1"/>
    <xf numFmtId="1" fontId="24" fillId="3" borderId="1" xfId="0" applyNumberFormat="1" applyFont="1" applyFill="1" applyBorder="1"/>
    <xf numFmtId="0" fontId="36" fillId="3" borderId="1" xfId="0" applyFont="1" applyFill="1" applyBorder="1" applyAlignment="1">
      <alignment horizontal="left" wrapText="1"/>
    </xf>
    <xf numFmtId="0" fontId="24" fillId="0" borderId="1" xfId="0" applyFont="1" applyBorder="1"/>
    <xf numFmtId="0" fontId="24" fillId="3" borderId="8" xfId="0" applyFont="1" applyFill="1" applyBorder="1"/>
    <xf numFmtId="0" fontId="24" fillId="0" borderId="0" xfId="0" applyFont="1" applyAlignment="1">
      <alignment horizontal="right"/>
    </xf>
    <xf numFmtId="0" fontId="24" fillId="0" borderId="1" xfId="0" applyFont="1" applyBorder="1" applyAlignment="1">
      <alignment horizontal="right"/>
    </xf>
    <xf numFmtId="0" fontId="24" fillId="3" borderId="0" xfId="0" applyFont="1" applyFill="1"/>
    <xf numFmtId="0" fontId="36" fillId="0" borderId="1" xfId="0" applyFont="1" applyBorder="1"/>
    <xf numFmtId="0" fontId="36" fillId="3" borderId="1" xfId="0" applyFont="1" applyFill="1" applyBorder="1"/>
    <xf numFmtId="0" fontId="36" fillId="0" borderId="0" xfId="0" applyFont="1" applyAlignment="1">
      <alignment horizontal="left" wrapText="1"/>
    </xf>
    <xf numFmtId="0" fontId="8" fillId="0" borderId="0" xfId="2" applyFont="1" applyAlignment="1">
      <alignment horizontal="left"/>
    </xf>
    <xf numFmtId="0" fontId="8" fillId="0" borderId="0" xfId="1" applyFont="1"/>
    <xf numFmtId="0" fontId="34" fillId="0" borderId="1" xfId="2" applyFont="1" applyBorder="1" applyAlignment="1">
      <alignment horizontal="left" vertical="center" wrapText="1"/>
    </xf>
    <xf numFmtId="0" fontId="36" fillId="0" borderId="1" xfId="1" applyFont="1" applyBorder="1"/>
    <xf numFmtId="0" fontId="34" fillId="0" borderId="1" xfId="2" applyFont="1" applyBorder="1" applyAlignment="1">
      <alignment horizontal="left" wrapText="1"/>
    </xf>
    <xf numFmtId="0" fontId="45" fillId="0" borderId="0" xfId="2" applyFont="1"/>
    <xf numFmtId="3" fontId="1" fillId="2" borderId="1" xfId="2" applyNumberFormat="1" applyFont="1" applyFill="1" applyBorder="1" applyAlignment="1">
      <alignment horizontal="right" wrapText="1"/>
    </xf>
    <xf numFmtId="4" fontId="1" fillId="2" borderId="1" xfId="2" applyNumberFormat="1" applyFont="1" applyFill="1" applyBorder="1" applyAlignment="1">
      <alignment horizontal="right" wrapText="1"/>
    </xf>
    <xf numFmtId="4" fontId="35" fillId="0" borderId="1" xfId="2" applyNumberFormat="1" applyFont="1" applyBorder="1" applyAlignment="1">
      <alignment horizontal="right" wrapText="1"/>
    </xf>
    <xf numFmtId="3" fontId="35" fillId="0" borderId="1" xfId="2" applyNumberFormat="1" applyFont="1" applyBorder="1" applyAlignment="1">
      <alignment horizontal="right" wrapText="1"/>
    </xf>
    <xf numFmtId="4" fontId="24" fillId="0" borderId="1" xfId="2" applyNumberFormat="1" applyFont="1" applyBorder="1" applyAlignment="1">
      <alignment horizontal="right" wrapText="1"/>
    </xf>
    <xf numFmtId="4" fontId="36" fillId="0" borderId="1" xfId="9" applyNumberFormat="1" applyFont="1" applyBorder="1" applyAlignment="1">
      <alignment horizontal="right" wrapText="1"/>
    </xf>
    <xf numFmtId="0" fontId="1" fillId="2" borderId="1" xfId="2" applyFont="1" applyFill="1" applyBorder="1" applyAlignment="1">
      <alignment horizontal="right" vertical="center" wrapText="1"/>
    </xf>
    <xf numFmtId="3" fontId="36" fillId="0" borderId="1" xfId="2" applyNumberFormat="1" applyFont="1" applyBorder="1" applyAlignment="1">
      <alignment horizontal="right"/>
    </xf>
    <xf numFmtId="4" fontId="36" fillId="0" borderId="1" xfId="2" applyNumberFormat="1" applyFont="1" applyBorder="1" applyAlignment="1">
      <alignment horizontal="right"/>
    </xf>
    <xf numFmtId="0" fontId="34" fillId="0" borderId="1" xfId="0" applyFont="1" applyBorder="1" applyAlignment="1">
      <alignment horizontal="left" wrapText="1"/>
    </xf>
    <xf numFmtId="3" fontId="35" fillId="0" borderId="1" xfId="0" applyNumberFormat="1" applyFont="1" applyBorder="1"/>
    <xf numFmtId="3" fontId="34" fillId="0" borderId="1" xfId="0" applyNumberFormat="1" applyFont="1" applyBorder="1"/>
    <xf numFmtId="4" fontId="35" fillId="0" borderId="1" xfId="0" applyNumberFormat="1" applyFont="1" applyBorder="1"/>
    <xf numFmtId="168" fontId="2" fillId="0" borderId="0" xfId="0" applyNumberFormat="1" applyFont="1"/>
    <xf numFmtId="168" fontId="6" fillId="0" borderId="4" xfId="0" applyNumberFormat="1" applyFont="1" applyBorder="1" applyAlignment="1">
      <alignment horizontal="center"/>
    </xf>
    <xf numFmtId="168" fontId="6" fillId="0" borderId="0" xfId="0" applyNumberFormat="1" applyFont="1" applyAlignment="1">
      <alignment horizontal="center"/>
    </xf>
    <xf numFmtId="4" fontId="24" fillId="3" borderId="1" xfId="0" applyNumberFormat="1" applyFont="1" applyFill="1" applyBorder="1"/>
    <xf numFmtId="4" fontId="24" fillId="0" borderId="1" xfId="0" applyNumberFormat="1" applyFont="1" applyBorder="1"/>
    <xf numFmtId="0" fontId="44" fillId="0" borderId="4" xfId="0" applyFont="1" applyBorder="1" applyAlignment="1">
      <alignment horizontal="center"/>
    </xf>
    <xf numFmtId="3" fontId="35" fillId="2" borderId="1" xfId="0" applyNumberFormat="1" applyFont="1" applyFill="1" applyBorder="1"/>
    <xf numFmtId="4" fontId="35" fillId="2" borderId="1" xfId="0" applyNumberFormat="1" applyFont="1" applyFill="1" applyBorder="1"/>
    <xf numFmtId="3" fontId="24" fillId="0" borderId="1" xfId="0" applyNumberFormat="1" applyFont="1" applyBorder="1"/>
    <xf numFmtId="3" fontId="36" fillId="0" borderId="1" xfId="0" applyNumberFormat="1" applyFont="1" applyBorder="1"/>
    <xf numFmtId="3" fontId="36" fillId="3" borderId="1" xfId="0" applyNumberFormat="1" applyFont="1" applyFill="1" applyBorder="1"/>
    <xf numFmtId="0" fontId="46" fillId="0" borderId="0" xfId="0" applyFont="1"/>
    <xf numFmtId="0" fontId="40" fillId="0" borderId="1" xfId="0" applyFont="1" applyBorder="1" applyAlignment="1">
      <alignment horizontal="center" vertical="center" wrapText="1"/>
    </xf>
    <xf numFmtId="0" fontId="42" fillId="3" borderId="2" xfId="0" applyFont="1" applyFill="1" applyBorder="1" applyAlignment="1">
      <alignment horizontal="center" vertical="center" wrapText="1"/>
    </xf>
    <xf numFmtId="3" fontId="35" fillId="0" borderId="1" xfId="0" applyNumberFormat="1" applyFont="1" applyFill="1" applyBorder="1"/>
    <xf numFmtId="4" fontId="35" fillId="0" borderId="1" xfId="0" applyNumberFormat="1" applyFont="1" applyFill="1" applyBorder="1"/>
    <xf numFmtId="0" fontId="35" fillId="0" borderId="0" xfId="0" applyFont="1" applyFill="1"/>
    <xf numFmtId="0" fontId="35" fillId="0" borderId="1" xfId="0" applyFont="1" applyFill="1" applyBorder="1" applyAlignment="1">
      <alignment horizontal="left" wrapText="1"/>
    </xf>
    <xf numFmtId="0" fontId="1" fillId="0" borderId="0" xfId="0" applyFont="1" applyFill="1"/>
    <xf numFmtId="4" fontId="36" fillId="0" borderId="1" xfId="0" applyNumberFormat="1" applyFont="1" applyBorder="1"/>
    <xf numFmtId="168" fontId="24" fillId="0" borderId="0" xfId="0" applyNumberFormat="1" applyFont="1"/>
    <xf numFmtId="168" fontId="44" fillId="0" borderId="4" xfId="0" applyNumberFormat="1" applyFont="1" applyBorder="1" applyAlignment="1">
      <alignment horizontal="center"/>
    </xf>
    <xf numFmtId="168" fontId="44" fillId="0" borderId="0" xfId="0" applyNumberFormat="1" applyFont="1" applyAlignment="1">
      <alignment horizontal="center"/>
    </xf>
    <xf numFmtId="0" fontId="34" fillId="0" borderId="1" xfId="0" applyFont="1" applyFill="1" applyBorder="1" applyAlignment="1">
      <alignment horizontal="left" wrapText="1"/>
    </xf>
    <xf numFmtId="4" fontId="34" fillId="0" borderId="1" xfId="0" applyNumberFormat="1" applyFont="1" applyFill="1" applyBorder="1"/>
    <xf numFmtId="4" fontId="24" fillId="7" borderId="1" xfId="0" applyNumberFormat="1" applyFont="1" applyFill="1" applyBorder="1"/>
    <xf numFmtId="4" fontId="36" fillId="7" borderId="1" xfId="0" applyNumberFormat="1" applyFont="1" applyFill="1" applyBorder="1"/>
    <xf numFmtId="3" fontId="34" fillId="0" borderId="1" xfId="0" applyNumberFormat="1" applyFont="1" applyFill="1" applyBorder="1"/>
    <xf numFmtId="49" fontId="24" fillId="0" borderId="1" xfId="0" applyNumberFormat="1" applyFont="1" applyBorder="1" applyAlignment="1">
      <alignment horizontal="left"/>
    </xf>
    <xf numFmtId="49" fontId="36" fillId="0" borderId="1" xfId="6" applyNumberFormat="1" applyFont="1" applyBorder="1" applyAlignment="1">
      <alignment horizontal="left"/>
    </xf>
    <xf numFmtId="49" fontId="36" fillId="0" borderId="1" xfId="0" applyNumberFormat="1" applyFont="1" applyBorder="1" applyAlignment="1">
      <alignment horizontal="left"/>
    </xf>
    <xf numFmtId="3" fontId="24" fillId="0" borderId="1" xfId="0" applyNumberFormat="1" applyFont="1" applyBorder="1" applyAlignment="1">
      <alignment horizontal="right"/>
    </xf>
    <xf numFmtId="3" fontId="36" fillId="0" borderId="1" xfId="6" applyNumberFormat="1" applyFont="1" applyBorder="1" applyAlignment="1">
      <alignment horizontal="right"/>
    </xf>
    <xf numFmtId="3" fontId="36" fillId="0" borderId="1" xfId="6" quotePrefix="1" applyNumberFormat="1" applyFont="1" applyBorder="1" applyAlignment="1">
      <alignment horizontal="right"/>
    </xf>
    <xf numFmtId="3" fontId="36" fillId="0" borderId="1" xfId="0" applyNumberFormat="1" applyFont="1" applyBorder="1" applyAlignment="1">
      <alignment horizontal="right"/>
    </xf>
    <xf numFmtId="4" fontId="24" fillId="0" borderId="1" xfId="0" applyNumberFormat="1" applyFont="1" applyBorder="1" applyAlignment="1">
      <alignment horizontal="right"/>
    </xf>
    <xf numFmtId="4" fontId="36" fillId="0" borderId="1" xfId="6" applyNumberFormat="1" applyFont="1" applyBorder="1" applyAlignment="1">
      <alignment horizontal="right"/>
    </xf>
    <xf numFmtId="0" fontId="35" fillId="2" borderId="13" xfId="0" applyFont="1" applyFill="1" applyBorder="1" applyAlignment="1">
      <alignment horizontal="right"/>
    </xf>
    <xf numFmtId="0" fontId="35" fillId="2" borderId="1" xfId="0" applyFont="1" applyFill="1" applyBorder="1"/>
    <xf numFmtId="4" fontId="35" fillId="2" borderId="14" xfId="0" applyNumberFormat="1" applyFont="1" applyFill="1" applyBorder="1"/>
    <xf numFmtId="0" fontId="24" fillId="0" borderId="13" xfId="0" applyFont="1" applyBorder="1" applyAlignment="1">
      <alignment horizontal="left" wrapText="1"/>
    </xf>
    <xf numFmtId="4" fontId="24" fillId="0" borderId="14" xfId="0" applyNumberFormat="1" applyFont="1" applyBorder="1"/>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34" fillId="0" borderId="13" xfId="0" applyFont="1" applyBorder="1" applyAlignment="1">
      <alignment horizontal="left" wrapText="1"/>
    </xf>
    <xf numFmtId="0" fontId="34" fillId="0" borderId="1" xfId="0" applyFont="1" applyBorder="1"/>
    <xf numFmtId="4" fontId="34" fillId="0" borderId="1" xfId="0" applyNumberFormat="1" applyFont="1" applyBorder="1"/>
    <xf numFmtId="4" fontId="34" fillId="0" borderId="14" xfId="0" applyNumberFormat="1" applyFont="1" applyBorder="1"/>
    <xf numFmtId="2" fontId="34" fillId="0" borderId="1" xfId="0" applyNumberFormat="1" applyFont="1" applyBorder="1"/>
    <xf numFmtId="4" fontId="24" fillId="7" borderId="14" xfId="0" applyNumberFormat="1" applyFont="1" applyFill="1" applyBorder="1"/>
    <xf numFmtId="17" fontId="24" fillId="0" borderId="0" xfId="0" applyNumberFormat="1" applyFont="1"/>
    <xf numFmtId="2" fontId="24" fillId="0" borderId="14" xfId="0" applyNumberFormat="1" applyFont="1" applyBorder="1"/>
    <xf numFmtId="4" fontId="34" fillId="3" borderId="1" xfId="0" applyNumberFormat="1" applyFont="1" applyFill="1" applyBorder="1"/>
    <xf numFmtId="2" fontId="34" fillId="0" borderId="14" xfId="0" applyNumberFormat="1" applyFont="1" applyBorder="1"/>
    <xf numFmtId="165" fontId="34" fillId="0" borderId="1" xfId="0" applyNumberFormat="1" applyFont="1" applyBorder="1"/>
    <xf numFmtId="2" fontId="24" fillId="7" borderId="14" xfId="0" applyNumberFormat="1" applyFont="1" applyFill="1" applyBorder="1"/>
    <xf numFmtId="0" fontId="35" fillId="0" borderId="1" xfId="0" applyFont="1" applyFill="1" applyBorder="1"/>
    <xf numFmtId="2" fontId="35" fillId="0" borderId="1" xfId="0" applyNumberFormat="1" applyFont="1" applyFill="1" applyBorder="1"/>
    <xf numFmtId="0" fontId="24" fillId="0" borderId="1" xfId="0" applyFont="1" applyBorder="1" applyAlignment="1">
      <alignment horizontal="left" wrapText="1"/>
    </xf>
    <xf numFmtId="2" fontId="24" fillId="7" borderId="1" xfId="0" applyNumberFormat="1" applyFont="1" applyFill="1" applyBorder="1"/>
    <xf numFmtId="3" fontId="1" fillId="2" borderId="1" xfId="0" applyNumberFormat="1" applyFont="1" applyFill="1" applyBorder="1" applyAlignment="1">
      <alignment horizontal="center"/>
    </xf>
    <xf numFmtId="3" fontId="35" fillId="0" borderId="1" xfId="0" applyNumberFormat="1" applyFont="1" applyFill="1" applyBorder="1" applyAlignment="1">
      <alignment horizontal="center"/>
    </xf>
    <xf numFmtId="0" fontId="14" fillId="0" borderId="1" xfId="0" applyFont="1" applyBorder="1" applyAlignment="1">
      <alignment horizontal="center" vertical="center" wrapText="1"/>
    </xf>
    <xf numFmtId="0" fontId="14" fillId="0" borderId="1" xfId="2" applyFont="1" applyBorder="1" applyAlignment="1">
      <alignment horizontal="center" vertical="center" wrapText="1"/>
    </xf>
    <xf numFmtId="0" fontId="42" fillId="3" borderId="2" xfId="0" applyFont="1" applyFill="1" applyBorder="1" applyAlignment="1">
      <alignment horizontal="center" vertical="center" wrapText="1"/>
    </xf>
    <xf numFmtId="0" fontId="40" fillId="0" borderId="1" xfId="0" applyFont="1" applyBorder="1" applyAlignment="1">
      <alignment horizontal="center" vertical="center" wrapText="1"/>
    </xf>
    <xf numFmtId="0" fontId="8" fillId="0" borderId="13" xfId="0" applyFont="1" applyBorder="1" applyAlignment="1">
      <alignment horizontal="left" wrapText="1"/>
    </xf>
    <xf numFmtId="4" fontId="2" fillId="7" borderId="1" xfId="0" applyNumberFormat="1" applyFont="1" applyFill="1" applyBorder="1"/>
    <xf numFmtId="0" fontId="34" fillId="0" borderId="4" xfId="0" applyFont="1" applyBorder="1" applyAlignment="1">
      <alignment horizontal="center"/>
    </xf>
    <xf numFmtId="3" fontId="24" fillId="3" borderId="1" xfId="0" applyNumberFormat="1" applyFont="1" applyFill="1" applyBorder="1" applyAlignment="1">
      <alignment horizontal="right"/>
    </xf>
    <xf numFmtId="4" fontId="24" fillId="0" borderId="0" xfId="0" applyNumberFormat="1" applyFont="1"/>
    <xf numFmtId="0" fontId="34" fillId="3" borderId="1" xfId="0" applyFont="1" applyFill="1" applyBorder="1" applyAlignment="1">
      <alignment horizontal="left" wrapText="1"/>
    </xf>
    <xf numFmtId="0" fontId="34" fillId="4" borderId="1" xfId="0" applyFont="1" applyFill="1" applyBorder="1" applyAlignment="1">
      <alignment horizontal="right" wrapText="1"/>
    </xf>
    <xf numFmtId="3" fontId="35" fillId="2" borderId="1" xfId="0" applyNumberFormat="1" applyFont="1" applyFill="1" applyBorder="1" applyAlignment="1">
      <alignment horizontal="right"/>
    </xf>
    <xf numFmtId="4" fontId="35" fillId="2" borderId="1" xfId="0" applyNumberFormat="1" applyFont="1" applyFill="1" applyBorder="1" applyAlignment="1">
      <alignment horizontal="right"/>
    </xf>
    <xf numFmtId="3" fontId="34" fillId="4" borderId="1" xfId="0" applyNumberFormat="1" applyFont="1" applyFill="1" applyBorder="1" applyAlignment="1">
      <alignment horizontal="right" wrapText="1"/>
    </xf>
    <xf numFmtId="3" fontId="35" fillId="0" borderId="1" xfId="0" applyNumberFormat="1" applyFont="1" applyBorder="1" applyAlignment="1">
      <alignment horizontal="right"/>
    </xf>
    <xf numFmtId="3" fontId="34" fillId="0" borderId="1" xfId="0" applyNumberFormat="1" applyFont="1" applyBorder="1" applyAlignment="1">
      <alignment horizontal="right"/>
    </xf>
    <xf numFmtId="4" fontId="35" fillId="0" borderId="1" xfId="0" applyNumberFormat="1" applyFont="1" applyBorder="1" applyAlignment="1">
      <alignment horizontal="right"/>
    </xf>
    <xf numFmtId="3" fontId="36" fillId="3" borderId="1" xfId="0" applyNumberFormat="1" applyFont="1" applyFill="1" applyBorder="1" applyAlignment="1">
      <alignment horizontal="right"/>
    </xf>
    <xf numFmtId="4" fontId="24" fillId="3" borderId="1" xfId="0" applyNumberFormat="1" applyFont="1" applyFill="1" applyBorder="1" applyAlignment="1">
      <alignment horizontal="right"/>
    </xf>
    <xf numFmtId="3" fontId="35" fillId="4" borderId="1" xfId="0" applyNumberFormat="1" applyFont="1" applyFill="1" applyBorder="1" applyAlignment="1">
      <alignment horizontal="right" vertical="center"/>
    </xf>
    <xf numFmtId="4" fontId="34" fillId="0" borderId="1" xfId="0" applyNumberFormat="1" applyFont="1" applyBorder="1" applyAlignment="1">
      <alignment horizontal="right"/>
    </xf>
    <xf numFmtId="4" fontId="34" fillId="4" borderId="1" xfId="0" applyNumberFormat="1" applyFont="1" applyFill="1" applyBorder="1" applyAlignment="1">
      <alignment horizontal="right" wrapText="1"/>
    </xf>
    <xf numFmtId="4" fontId="36" fillId="3" borderId="1" xfId="0" applyNumberFormat="1" applyFont="1" applyFill="1" applyBorder="1" applyAlignment="1">
      <alignment horizontal="right" wrapText="1"/>
    </xf>
    <xf numFmtId="4" fontId="35" fillId="4" borderId="1" xfId="0" applyNumberFormat="1" applyFont="1" applyFill="1" applyBorder="1" applyAlignment="1">
      <alignment horizontal="right" vertical="center"/>
    </xf>
    <xf numFmtId="4" fontId="24" fillId="7" borderId="1" xfId="0" applyNumberFormat="1" applyFont="1" applyFill="1" applyBorder="1" applyAlignment="1">
      <alignment horizontal="right"/>
    </xf>
    <xf numFmtId="3" fontId="35" fillId="4" borderId="1" xfId="0" applyNumberFormat="1" applyFont="1" applyFill="1" applyBorder="1" applyAlignment="1">
      <alignment horizontal="right"/>
    </xf>
    <xf numFmtId="4" fontId="35" fillId="4" borderId="1" xfId="0" applyNumberFormat="1" applyFont="1" applyFill="1" applyBorder="1" applyAlignment="1">
      <alignment horizontal="right"/>
    </xf>
    <xf numFmtId="0" fontId="9" fillId="4" borderId="1" xfId="0" applyFont="1" applyFill="1" applyBorder="1" applyAlignment="1">
      <alignment horizontal="right" wrapText="1"/>
    </xf>
    <xf numFmtId="3" fontId="9" fillId="4" borderId="1" xfId="0" applyNumberFormat="1" applyFont="1" applyFill="1" applyBorder="1" applyAlignment="1">
      <alignment horizontal="right" wrapText="1"/>
    </xf>
    <xf numFmtId="3" fontId="1" fillId="0" borderId="1" xfId="0" applyNumberFormat="1" applyFont="1" applyBorder="1" applyAlignment="1">
      <alignment horizontal="right"/>
    </xf>
    <xf numFmtId="4" fontId="1" fillId="0" borderId="1" xfId="0" applyNumberFormat="1" applyFont="1" applyBorder="1" applyAlignment="1">
      <alignment horizontal="right"/>
    </xf>
    <xf numFmtId="4" fontId="2" fillId="3" borderId="1" xfId="0" applyNumberFormat="1" applyFont="1" applyFill="1" applyBorder="1" applyAlignment="1">
      <alignment horizontal="right"/>
    </xf>
    <xf numFmtId="4" fontId="2" fillId="7" borderId="1" xfId="0" applyNumberFormat="1" applyFont="1" applyFill="1" applyBorder="1" applyAlignment="1">
      <alignment horizontal="right"/>
    </xf>
    <xf numFmtId="3" fontId="1" fillId="4" borderId="1" xfId="0" applyNumberFormat="1" applyFont="1" applyFill="1" applyBorder="1" applyAlignment="1">
      <alignment horizontal="right"/>
    </xf>
    <xf numFmtId="4" fontId="1" fillId="4" borderId="1" xfId="0" applyNumberFormat="1" applyFont="1" applyFill="1" applyBorder="1" applyAlignment="1">
      <alignment horizontal="right"/>
    </xf>
    <xf numFmtId="4" fontId="9" fillId="0" borderId="1" xfId="0" applyNumberFormat="1" applyFont="1" applyBorder="1" applyAlignment="1">
      <alignment horizontal="right"/>
    </xf>
    <xf numFmtId="4" fontId="9" fillId="4" borderId="1" xfId="0" applyNumberFormat="1" applyFont="1" applyFill="1" applyBorder="1" applyAlignment="1">
      <alignment horizontal="right" wrapText="1"/>
    </xf>
    <xf numFmtId="4" fontId="8" fillId="3" borderId="1" xfId="0" applyNumberFormat="1" applyFont="1" applyFill="1" applyBorder="1" applyAlignment="1">
      <alignment horizontal="right" wrapText="1"/>
    </xf>
    <xf numFmtId="0" fontId="1" fillId="0" borderId="1" xfId="0" applyFont="1" applyBorder="1" applyAlignment="1">
      <alignment horizontal="left" wrapText="1"/>
    </xf>
    <xf numFmtId="0" fontId="24" fillId="0" borderId="0" xfId="0" applyFont="1" applyAlignment="1">
      <alignment horizontal="center"/>
    </xf>
    <xf numFmtId="0" fontId="34" fillId="0" borderId="0" xfId="0" applyFont="1"/>
    <xf numFmtId="168" fontId="24" fillId="0" borderId="0" xfId="0" applyNumberFormat="1" applyFont="1" applyAlignment="1">
      <alignment horizontal="center"/>
    </xf>
    <xf numFmtId="0" fontId="36" fillId="0" borderId="1" xfId="0" applyFont="1" applyBorder="1" applyAlignment="1">
      <alignment horizontal="right"/>
    </xf>
    <xf numFmtId="4" fontId="36" fillId="0" borderId="1" xfId="0" applyNumberFormat="1" applyFont="1" applyBorder="1" applyAlignment="1">
      <alignment horizontal="right"/>
    </xf>
    <xf numFmtId="4" fontId="36" fillId="7" borderId="1" xfId="0" applyNumberFormat="1" applyFont="1" applyFill="1" applyBorder="1" applyAlignment="1">
      <alignment horizontal="right"/>
    </xf>
    <xf numFmtId="0" fontId="35" fillId="4" borderId="1" xfId="0" applyFont="1" applyFill="1" applyBorder="1" applyAlignment="1">
      <alignment horizontal="right"/>
    </xf>
    <xf numFmtId="0" fontId="34" fillId="0" borderId="1" xfId="0" applyFont="1" applyBorder="1" applyAlignment="1">
      <alignment wrapText="1"/>
    </xf>
    <xf numFmtId="0" fontId="34" fillId="3" borderId="1" xfId="0" applyFont="1" applyFill="1" applyBorder="1" applyAlignment="1">
      <alignment wrapText="1"/>
    </xf>
    <xf numFmtId="0" fontId="35" fillId="4" borderId="1" xfId="0" applyFont="1" applyFill="1" applyBorder="1" applyAlignment="1">
      <alignment horizontal="right" wrapText="1"/>
    </xf>
    <xf numFmtId="4" fontId="35" fillId="3" borderId="1" xfId="0" applyNumberFormat="1" applyFont="1" applyFill="1" applyBorder="1" applyAlignment="1">
      <alignment horizontal="right"/>
    </xf>
    <xf numFmtId="3" fontId="35" fillId="3" borderId="1" xfId="0" applyNumberFormat="1" applyFont="1" applyFill="1" applyBorder="1" applyAlignment="1">
      <alignment horizontal="right"/>
    </xf>
    <xf numFmtId="0" fontId="1" fillId="0" borderId="0" xfId="0" applyFont="1" applyAlignment="1">
      <alignment horizontal="center" wrapText="1"/>
    </xf>
    <xf numFmtId="0" fontId="12" fillId="0" borderId="10" xfId="0" applyFont="1" applyBorder="1" applyAlignment="1">
      <alignment horizontal="center"/>
    </xf>
    <xf numFmtId="0" fontId="12" fillId="0" borderId="12" xfId="0" applyFont="1" applyBorder="1" applyAlignment="1">
      <alignment horizontal="center"/>
    </xf>
    <xf numFmtId="0" fontId="12" fillId="0" borderId="13" xfId="0" applyFont="1" applyBorder="1" applyAlignment="1">
      <alignment horizontal="center"/>
    </xf>
    <xf numFmtId="0" fontId="12" fillId="0" borderId="14" xfId="0" applyFont="1" applyBorder="1" applyAlignment="1">
      <alignment horizontal="center"/>
    </xf>
    <xf numFmtId="0" fontId="3" fillId="0" borderId="0" xfId="0" applyFont="1" applyAlignment="1">
      <alignment horizontal="right" vertical="center"/>
    </xf>
    <xf numFmtId="0" fontId="1" fillId="0" borderId="0" xfId="0" applyFont="1" applyAlignment="1">
      <alignment horizontal="center" vertical="center" wrapText="1"/>
    </xf>
    <xf numFmtId="0" fontId="14"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33" fillId="3"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11" fillId="3" borderId="2" xfId="2" applyFont="1" applyFill="1" applyBorder="1" applyAlignment="1">
      <alignment horizontal="center" vertical="center" wrapText="1"/>
    </xf>
    <xf numFmtId="0" fontId="11" fillId="3" borderId="3" xfId="2" applyFont="1" applyFill="1" applyBorder="1" applyAlignment="1">
      <alignment horizontal="center" vertical="center" wrapText="1"/>
    </xf>
    <xf numFmtId="0" fontId="11" fillId="3" borderId="1" xfId="2" applyFont="1" applyFill="1" applyBorder="1" applyAlignment="1">
      <alignment horizontal="center" vertical="center" wrapText="1"/>
    </xf>
    <xf numFmtId="0" fontId="3" fillId="0" borderId="0" xfId="2" applyFont="1" applyAlignment="1">
      <alignment horizontal="right"/>
    </xf>
    <xf numFmtId="0" fontId="1" fillId="0" borderId="0" xfId="2" applyFont="1" applyAlignment="1">
      <alignment horizontal="center" wrapText="1"/>
    </xf>
    <xf numFmtId="0" fontId="14" fillId="0" borderId="1" xfId="2" applyFont="1" applyBorder="1" applyAlignment="1">
      <alignment horizontal="center" vertical="center" wrapText="1"/>
    </xf>
    <xf numFmtId="0" fontId="33" fillId="3" borderId="1" xfId="2" applyFont="1" applyFill="1" applyBorder="1" applyAlignment="1">
      <alignment horizontal="center" vertical="center" wrapText="1"/>
    </xf>
    <xf numFmtId="0" fontId="20" fillId="3" borderId="1" xfId="2" applyFont="1" applyFill="1" applyBorder="1" applyAlignment="1">
      <alignment horizontal="center" vertical="center" wrapText="1"/>
    </xf>
    <xf numFmtId="0" fontId="11" fillId="3" borderId="2" xfId="8" applyFont="1" applyFill="1" applyBorder="1" applyAlignment="1">
      <alignment horizontal="center" vertical="center" wrapText="1"/>
    </xf>
    <xf numFmtId="0" fontId="11" fillId="3" borderId="3" xfId="8" applyFont="1" applyFill="1" applyBorder="1" applyAlignment="1">
      <alignment horizontal="center" vertical="center" wrapText="1"/>
    </xf>
    <xf numFmtId="0" fontId="11" fillId="3" borderId="1" xfId="8" applyFont="1" applyFill="1" applyBorder="1" applyAlignment="1">
      <alignment horizontal="center" vertical="center" wrapText="1"/>
    </xf>
    <xf numFmtId="0" fontId="1" fillId="0" borderId="0" xfId="8" applyFont="1" applyAlignment="1">
      <alignment horizontal="center" wrapText="1"/>
    </xf>
    <xf numFmtId="0" fontId="14" fillId="0" borderId="1" xfId="8" applyFont="1" applyBorder="1" applyAlignment="1">
      <alignment horizontal="center" vertical="center" wrapText="1"/>
    </xf>
    <xf numFmtId="0" fontId="33" fillId="3" borderId="1" xfId="8" applyFont="1" applyFill="1" applyBorder="1" applyAlignment="1">
      <alignment horizontal="center" vertical="center" wrapText="1"/>
    </xf>
    <xf numFmtId="0" fontId="20" fillId="3" borderId="1" xfId="8" applyFont="1" applyFill="1" applyBorder="1" applyAlignment="1">
      <alignment horizontal="center" vertical="center" wrapText="1"/>
    </xf>
    <xf numFmtId="0" fontId="3" fillId="0" borderId="0" xfId="4" applyFont="1" applyAlignment="1">
      <alignment horizontal="right"/>
    </xf>
    <xf numFmtId="0" fontId="1" fillId="0" borderId="0" xfId="4" applyFont="1" applyAlignment="1">
      <alignment horizontal="center" wrapText="1"/>
    </xf>
    <xf numFmtId="0" fontId="14" fillId="0" borderId="1" xfId="4" applyFont="1" applyBorder="1" applyAlignment="1">
      <alignment horizontal="center" vertical="center" wrapText="1"/>
    </xf>
    <xf numFmtId="0" fontId="11" fillId="3" borderId="1" xfId="4" applyFont="1" applyFill="1" applyBorder="1" applyAlignment="1">
      <alignment horizontal="center" vertical="center" wrapText="1"/>
    </xf>
    <xf numFmtId="0" fontId="33" fillId="3" borderId="1" xfId="4" applyFont="1" applyFill="1" applyBorder="1" applyAlignment="1">
      <alignment horizontal="center" vertical="center" wrapText="1"/>
    </xf>
    <xf numFmtId="0" fontId="20" fillId="3" borderId="1" xfId="4" applyFont="1" applyFill="1" applyBorder="1" applyAlignment="1">
      <alignment horizontal="center" vertical="center" wrapText="1"/>
    </xf>
    <xf numFmtId="0" fontId="11" fillId="3" borderId="2" xfId="4" applyFont="1" applyFill="1" applyBorder="1" applyAlignment="1">
      <alignment horizontal="center" vertical="center" wrapText="1"/>
    </xf>
    <xf numFmtId="0" fontId="11" fillId="3" borderId="3" xfId="4" applyFont="1" applyFill="1" applyBorder="1" applyAlignment="1">
      <alignment horizontal="center" vertical="center" wrapText="1"/>
    </xf>
    <xf numFmtId="0" fontId="14" fillId="3" borderId="1" xfId="4" applyFont="1" applyFill="1" applyBorder="1" applyAlignment="1">
      <alignment horizontal="center" vertical="center" wrapText="1"/>
    </xf>
    <xf numFmtId="0" fontId="39" fillId="3" borderId="1" xfId="4" applyFont="1" applyFill="1" applyBorder="1" applyAlignment="1">
      <alignment horizontal="center" vertical="center" wrapText="1"/>
    </xf>
    <xf numFmtId="0" fontId="14" fillId="3" borderId="2"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3" borderId="2" xfId="2" applyFont="1" applyFill="1" applyBorder="1" applyAlignment="1">
      <alignment horizontal="center" vertical="center" wrapText="1"/>
    </xf>
    <xf numFmtId="0" fontId="14" fillId="3" borderId="3" xfId="2" applyFont="1" applyFill="1" applyBorder="1" applyAlignment="1">
      <alignment horizontal="center" vertical="center" wrapText="1"/>
    </xf>
    <xf numFmtId="0" fontId="14" fillId="3" borderId="1" xfId="2" applyFont="1" applyFill="1" applyBorder="1" applyAlignment="1">
      <alignment horizontal="center" vertical="center" wrapText="1"/>
    </xf>
    <xf numFmtId="0" fontId="39" fillId="3" borderId="1" xfId="2" applyFont="1" applyFill="1" applyBorder="1" applyAlignment="1">
      <alignment horizontal="center" vertical="center" wrapText="1"/>
    </xf>
    <xf numFmtId="0" fontId="38" fillId="0" borderId="0" xfId="0" applyFont="1" applyAlignment="1">
      <alignment horizontal="right"/>
    </xf>
    <xf numFmtId="0" fontId="35" fillId="0" borderId="0" xfId="0" applyFont="1" applyAlignment="1">
      <alignment horizontal="center" wrapText="1"/>
    </xf>
    <xf numFmtId="0" fontId="40" fillId="0" borderId="2" xfId="0" applyFont="1" applyBorder="1" applyAlignment="1">
      <alignment horizontal="center" vertical="center" wrapText="1"/>
    </xf>
    <xf numFmtId="0" fontId="40" fillId="0" borderId="9" xfId="0" applyFont="1" applyBorder="1" applyAlignment="1">
      <alignment horizontal="center" vertical="center" wrapText="1"/>
    </xf>
    <xf numFmtId="0" fontId="42" fillId="3" borderId="6" xfId="0" applyFont="1" applyFill="1" applyBorder="1" applyAlignment="1">
      <alignment horizontal="center" vertical="center" wrapText="1"/>
    </xf>
    <xf numFmtId="0" fontId="42" fillId="3" borderId="7" xfId="0" applyFont="1" applyFill="1" applyBorder="1" applyAlignment="1">
      <alignment horizontal="center" vertical="center" wrapText="1"/>
    </xf>
    <xf numFmtId="0" fontId="42" fillId="3" borderId="8" xfId="0" applyFont="1" applyFill="1" applyBorder="1" applyAlignment="1">
      <alignment horizontal="center" vertical="center" wrapText="1"/>
    </xf>
    <xf numFmtId="2" fontId="42" fillId="3" borderId="2" xfId="0" applyNumberFormat="1" applyFont="1" applyFill="1" applyBorder="1" applyAlignment="1">
      <alignment horizontal="center" vertical="center" wrapText="1"/>
    </xf>
    <xf numFmtId="2" fontId="42" fillId="3" borderId="9" xfId="0" applyNumberFormat="1" applyFont="1" applyFill="1" applyBorder="1" applyAlignment="1">
      <alignment horizontal="center" vertical="center" wrapText="1"/>
    </xf>
    <xf numFmtId="166" fontId="42" fillId="3" borderId="2" xfId="0" applyNumberFormat="1" applyFont="1" applyFill="1" applyBorder="1" applyAlignment="1">
      <alignment horizontal="center" vertical="center" wrapText="1"/>
    </xf>
    <xf numFmtId="166" fontId="42" fillId="3" borderId="9" xfId="0" applyNumberFormat="1" applyFont="1" applyFill="1" applyBorder="1" applyAlignment="1">
      <alignment horizontal="center" vertical="center" wrapText="1"/>
    </xf>
    <xf numFmtId="0" fontId="43" fillId="3" borderId="2" xfId="0" applyFont="1" applyFill="1" applyBorder="1" applyAlignment="1">
      <alignment horizontal="center" vertical="center" wrapText="1"/>
    </xf>
    <xf numFmtId="0" fontId="43" fillId="3" borderId="9" xfId="0" applyFont="1" applyFill="1" applyBorder="1" applyAlignment="1">
      <alignment horizontal="center" vertical="center" wrapText="1"/>
    </xf>
    <xf numFmtId="0" fontId="41" fillId="3" borderId="2" xfId="0" applyFont="1" applyFill="1" applyBorder="1" applyAlignment="1">
      <alignment horizontal="center" vertical="center" wrapText="1"/>
    </xf>
    <xf numFmtId="0" fontId="41" fillId="3" borderId="9" xfId="0" applyFont="1" applyFill="1" applyBorder="1" applyAlignment="1">
      <alignment horizontal="center" vertical="center" wrapText="1"/>
    </xf>
    <xf numFmtId="4" fontId="28" fillId="4" borderId="15" xfId="0" applyNumberFormat="1" applyFont="1" applyFill="1" applyBorder="1" applyAlignment="1">
      <alignment horizontal="center" vertical="center"/>
    </xf>
    <xf numFmtId="4" fontId="28" fillId="4" borderId="7" xfId="0" applyNumberFormat="1" applyFont="1" applyFill="1" applyBorder="1" applyAlignment="1">
      <alignment horizontal="center" vertical="center"/>
    </xf>
    <xf numFmtId="4" fontId="28" fillId="4" borderId="8" xfId="0" applyNumberFormat="1" applyFont="1" applyFill="1" applyBorder="1" applyAlignment="1">
      <alignment horizontal="center" vertical="center"/>
    </xf>
    <xf numFmtId="0" fontId="25" fillId="0" borderId="10" xfId="0" applyFont="1" applyBorder="1" applyAlignment="1">
      <alignment horizontal="center"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2" fillId="6" borderId="13" xfId="0" applyFont="1" applyFill="1" applyBorder="1" applyAlignment="1">
      <alignment horizontal="right" vertical="center" wrapText="1"/>
    </xf>
    <xf numFmtId="0" fontId="22" fillId="6" borderId="14" xfId="0" applyFont="1" applyFill="1" applyBorder="1" applyAlignment="1">
      <alignment horizontal="right" vertical="center" wrapText="1"/>
    </xf>
    <xf numFmtId="0" fontId="22" fillId="6" borderId="15" xfId="0" applyFont="1" applyFill="1" applyBorder="1" applyAlignment="1">
      <alignment horizontal="center" vertical="center" wrapText="1"/>
    </xf>
    <xf numFmtId="0" fontId="22" fillId="6" borderId="7"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3" fillId="0" borderId="0" xfId="0" applyFont="1" applyAlignment="1">
      <alignment horizontal="right"/>
    </xf>
    <xf numFmtId="0" fontId="42" fillId="3" borderId="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40" fillId="0" borderId="1" xfId="0" applyFont="1" applyBorder="1" applyAlignment="1">
      <alignment horizontal="center" vertical="center" wrapText="1"/>
    </xf>
    <xf numFmtId="0" fontId="43" fillId="3"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1" xfId="0" applyFont="1" applyBorder="1" applyAlignment="1">
      <alignment horizontal="center" vertical="center" wrapText="1"/>
    </xf>
    <xf numFmtId="0" fontId="40" fillId="3" borderId="1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41" fillId="3" borderId="12" xfId="0" applyFont="1" applyFill="1" applyBorder="1" applyAlignment="1">
      <alignment horizontal="center" vertical="center" wrapText="1"/>
    </xf>
    <xf numFmtId="0" fontId="41" fillId="3" borderId="14" xfId="0" applyFont="1" applyFill="1" applyBorder="1" applyAlignment="1">
      <alignment horizontal="center" vertical="center" wrapText="1"/>
    </xf>
    <xf numFmtId="0" fontId="40" fillId="3" borderId="2" xfId="0" applyFont="1" applyFill="1" applyBorder="1" applyAlignment="1">
      <alignment horizontal="center" vertical="center" wrapText="1"/>
    </xf>
    <xf numFmtId="0" fontId="40" fillId="3" borderId="3" xfId="0" applyFont="1" applyFill="1" applyBorder="1" applyAlignment="1">
      <alignment horizontal="center" vertical="center" wrapText="1"/>
    </xf>
    <xf numFmtId="0" fontId="5" fillId="0" borderId="0" xfId="0" applyFont="1" applyAlignment="1">
      <alignment horizontal="right"/>
    </xf>
    <xf numFmtId="1" fontId="35" fillId="2" borderId="1" xfId="0" applyNumberFormat="1" applyFont="1" applyFill="1" applyBorder="1"/>
    <xf numFmtId="1" fontId="35" fillId="0" borderId="1" xfId="0" applyNumberFormat="1" applyFont="1" applyBorder="1"/>
    <xf numFmtId="1" fontId="35" fillId="3" borderId="1" xfId="0" applyNumberFormat="1" applyFont="1" applyFill="1" applyBorder="1"/>
    <xf numFmtId="1" fontId="24" fillId="0" borderId="1" xfId="0" applyNumberFormat="1" applyFont="1" applyBorder="1"/>
    <xf numFmtId="0" fontId="49" fillId="0" borderId="0" xfId="0" applyFont="1"/>
    <xf numFmtId="1" fontId="35" fillId="4" borderId="1" xfId="0" applyNumberFormat="1" applyFont="1" applyFill="1" applyBorder="1"/>
    <xf numFmtId="3" fontId="35" fillId="4" borderId="1" xfId="0" applyNumberFormat="1" applyFont="1" applyFill="1" applyBorder="1"/>
    <xf numFmtId="3" fontId="24" fillId="3" borderId="1" xfId="0" applyNumberFormat="1" applyFont="1" applyFill="1" applyBorder="1"/>
    <xf numFmtId="3" fontId="35" fillId="3" borderId="1" xfId="0" applyNumberFormat="1" applyFont="1" applyFill="1" applyBorder="1"/>
    <xf numFmtId="4" fontId="35" fillId="4" borderId="1" xfId="0" applyNumberFormat="1" applyFont="1" applyFill="1" applyBorder="1"/>
    <xf numFmtId="4" fontId="35" fillId="3" borderId="1" xfId="0" applyNumberFormat="1" applyFont="1" applyFill="1" applyBorder="1"/>
    <xf numFmtId="0" fontId="35" fillId="4" borderId="0" xfId="0" applyFont="1" applyFill="1" applyAlignment="1">
      <alignment horizontal="right"/>
    </xf>
    <xf numFmtId="4" fontId="35" fillId="0" borderId="0" xfId="0" applyNumberFormat="1" applyFont="1"/>
    <xf numFmtId="0" fontId="24" fillId="0" borderId="8" xfId="0" applyFont="1" applyBorder="1"/>
    <xf numFmtId="1" fontId="24" fillId="0" borderId="1" xfId="0" applyNumberFormat="1" applyFont="1" applyBorder="1" applyAlignment="1">
      <alignment horizontal="right"/>
    </xf>
    <xf numFmtId="0" fontId="36" fillId="0" borderId="1" xfId="0" applyFont="1" applyFill="1" applyBorder="1" applyAlignment="1">
      <alignment horizontal="left" wrapText="1"/>
    </xf>
    <xf numFmtId="4" fontId="24" fillId="0" borderId="1" xfId="0" applyNumberFormat="1" applyFont="1" applyFill="1" applyBorder="1"/>
    <xf numFmtId="0" fontId="35" fillId="3" borderId="1" xfId="0" applyFont="1" applyFill="1" applyBorder="1"/>
    <xf numFmtId="169" fontId="2" fillId="0" borderId="0" xfId="2" applyNumberFormat="1" applyFont="1"/>
    <xf numFmtId="169" fontId="1" fillId="0" borderId="4" xfId="2" applyNumberFormat="1" applyFont="1" applyBorder="1" applyAlignment="1">
      <alignment horizontal="center"/>
    </xf>
    <xf numFmtId="0" fontId="1" fillId="2" borderId="1" xfId="2" applyFont="1" applyFill="1" applyBorder="1" applyAlignment="1">
      <alignment horizontal="right"/>
    </xf>
    <xf numFmtId="4" fontId="1" fillId="0" borderId="0" xfId="2" applyNumberFormat="1" applyFont="1"/>
    <xf numFmtId="169" fontId="14" fillId="3" borderId="1" xfId="2" applyNumberFormat="1" applyFont="1" applyFill="1" applyBorder="1" applyAlignment="1">
      <alignment horizontal="center" vertical="center" wrapText="1"/>
    </xf>
    <xf numFmtId="1" fontId="14" fillId="0" borderId="1" xfId="2" applyNumberFormat="1" applyFont="1" applyBorder="1" applyAlignment="1">
      <alignment horizontal="center" vertical="center" wrapText="1"/>
    </xf>
    <xf numFmtId="0" fontId="24" fillId="0" borderId="1" xfId="2" applyFont="1" applyBorder="1"/>
    <xf numFmtId="0" fontId="24" fillId="3" borderId="1" xfId="2" applyFont="1" applyFill="1" applyBorder="1"/>
    <xf numFmtId="0" fontId="35" fillId="3" borderId="0" xfId="2" applyFont="1" applyFill="1"/>
    <xf numFmtId="4" fontId="24" fillId="0" borderId="1" xfId="2" applyNumberFormat="1" applyFont="1" applyBorder="1" applyAlignment="1">
      <alignment horizontal="right" vertical="center"/>
    </xf>
    <xf numFmtId="0" fontId="24" fillId="0" borderId="0" xfId="2" applyFont="1" applyAlignment="1">
      <alignment horizontal="center"/>
    </xf>
    <xf numFmtId="167" fontId="24" fillId="0" borderId="0" xfId="2" applyNumberFormat="1" applyFont="1"/>
    <xf numFmtId="169" fontId="24" fillId="0" borderId="0" xfId="2" applyNumberFormat="1" applyFont="1"/>
    <xf numFmtId="4" fontId="24" fillId="0" borderId="0" xfId="2" applyNumberFormat="1" applyFont="1" applyAlignment="1">
      <alignment horizontal="right"/>
    </xf>
    <xf numFmtId="4" fontId="24" fillId="0" borderId="0" xfId="2" applyNumberFormat="1" applyFont="1"/>
    <xf numFmtId="4" fontId="1" fillId="2" borderId="1" xfId="2" applyNumberFormat="1" applyFont="1" applyFill="1" applyBorder="1" applyAlignment="1">
      <alignment horizontal="right"/>
    </xf>
    <xf numFmtId="4" fontId="35" fillId="0" borderId="1" xfId="2" applyNumberFormat="1" applyFont="1" applyBorder="1" applyAlignment="1">
      <alignment horizontal="right" vertical="center"/>
    </xf>
    <xf numFmtId="4" fontId="35" fillId="4" borderId="1" xfId="2" applyNumberFormat="1" applyFont="1" applyFill="1" applyBorder="1" applyAlignment="1">
      <alignment horizontal="right" vertical="center"/>
    </xf>
    <xf numFmtId="3" fontId="24" fillId="0" borderId="1" xfId="2" applyNumberFormat="1" applyFont="1" applyBorder="1" applyAlignment="1">
      <alignment horizontal="right" vertical="center"/>
    </xf>
    <xf numFmtId="3" fontId="1" fillId="2" borderId="1" xfId="2" applyNumberFormat="1" applyFont="1" applyFill="1" applyBorder="1" applyAlignment="1">
      <alignment horizontal="right"/>
    </xf>
    <xf numFmtId="3" fontId="35" fillId="0" borderId="1" xfId="2" applyNumberFormat="1" applyFont="1" applyBorder="1" applyAlignment="1">
      <alignment horizontal="right" vertical="center"/>
    </xf>
    <xf numFmtId="3" fontId="35" fillId="4" borderId="1" xfId="2" applyNumberFormat="1" applyFont="1" applyFill="1" applyBorder="1" applyAlignment="1">
      <alignment horizontal="right" vertical="center"/>
    </xf>
    <xf numFmtId="0" fontId="34" fillId="4" borderId="1" xfId="0" applyFont="1" applyFill="1" applyBorder="1" applyAlignment="1">
      <alignment horizontal="left" wrapText="1"/>
    </xf>
    <xf numFmtId="171" fontId="24" fillId="0" borderId="0" xfId="0" applyNumberFormat="1" applyFont="1"/>
    <xf numFmtId="4" fontId="28" fillId="4" borderId="6" xfId="0" applyNumberFormat="1" applyFont="1" applyFill="1" applyBorder="1" applyAlignment="1">
      <alignment horizontal="center" vertical="center"/>
    </xf>
    <xf numFmtId="0" fontId="35" fillId="0" borderId="1" xfId="0" applyFont="1" applyBorder="1" applyAlignment="1">
      <alignment horizontal="left" wrapText="1"/>
    </xf>
    <xf numFmtId="49" fontId="24" fillId="3" borderId="1" xfId="0" applyNumberFormat="1" applyFont="1" applyFill="1" applyBorder="1" applyAlignment="1">
      <alignment horizontal="left"/>
    </xf>
    <xf numFmtId="49" fontId="24" fillId="0" borderId="5" xfId="0" applyNumberFormat="1" applyFont="1" applyBorder="1" applyAlignment="1">
      <alignment horizontal="left"/>
    </xf>
    <xf numFmtId="3" fontId="24" fillId="0" borderId="5" xfId="0" applyNumberFormat="1" applyFont="1" applyBorder="1" applyAlignment="1">
      <alignment horizontal="right"/>
    </xf>
    <xf numFmtId="4" fontId="35" fillId="2" borderId="1" xfId="0" applyNumberFormat="1" applyFont="1" applyFill="1" applyBorder="1" applyAlignment="1">
      <alignment horizontal="right" vertical="center"/>
    </xf>
    <xf numFmtId="0" fontId="36" fillId="8" borderId="0" xfId="10" applyFont="1" applyFill="1" applyAlignment="1">
      <alignment horizontal="left" vertical="center"/>
    </xf>
    <xf numFmtId="0" fontId="29" fillId="0" borderId="0" xfId="0" applyFont="1" applyAlignment="1">
      <alignment horizontal="right" wrapText="1"/>
    </xf>
    <xf numFmtId="0" fontId="3" fillId="0" borderId="0" xfId="8" applyFont="1" applyAlignment="1">
      <alignment horizontal="right"/>
    </xf>
    <xf numFmtId="2" fontId="36" fillId="0" borderId="1" xfId="0" applyNumberFormat="1" applyFont="1" applyBorder="1" applyAlignment="1">
      <alignment horizontal="right"/>
    </xf>
    <xf numFmtId="0" fontId="36" fillId="0" borderId="0" xfId="0" applyFont="1" applyAlignment="1">
      <alignment vertical="top" wrapText="1"/>
    </xf>
    <xf numFmtId="174" fontId="2" fillId="0" borderId="0" xfId="0" applyNumberFormat="1" applyFont="1"/>
    <xf numFmtId="174" fontId="6" fillId="0" borderId="4" xfId="0" applyNumberFormat="1" applyFont="1" applyBorder="1" applyAlignment="1">
      <alignment horizontal="center"/>
    </xf>
    <xf numFmtId="174" fontId="6" fillId="0" borderId="0" xfId="0" applyNumberFormat="1" applyFont="1" applyAlignment="1">
      <alignment horizontal="center"/>
    </xf>
    <xf numFmtId="3" fontId="36" fillId="0" borderId="1" xfId="0" applyNumberFormat="1" applyFont="1" applyFill="1" applyBorder="1" applyAlignment="1">
      <alignment horizontal="right"/>
    </xf>
    <xf numFmtId="3" fontId="36" fillId="0" borderId="1" xfId="0" quotePrefix="1" applyNumberFormat="1" applyFont="1" applyBorder="1" applyAlignment="1">
      <alignment horizontal="right"/>
    </xf>
  </cellXfs>
  <cellStyles count="11">
    <cellStyle name="Comma" xfId="7" builtinId="3"/>
    <cellStyle name="Comma 2" xfId="5" xr:uid="{0E894C7B-2306-4955-8BDF-882F8C4CF8B2}"/>
    <cellStyle name="Normal" xfId="0" builtinId="0"/>
    <cellStyle name="Normal 17" xfId="10" xr:uid="{DD1D2675-C7C5-4DAC-8027-2B123986CC7D}"/>
    <cellStyle name="Normal 2" xfId="2" xr:uid="{552ADE19-873C-446F-AD17-371A042B9580}"/>
    <cellStyle name="Normal 2 2" xfId="8" xr:uid="{FF32D55D-7459-4151-B213-F898B771FC25}"/>
    <cellStyle name="Normal 3" xfId="1" xr:uid="{00000000-0005-0000-0000-000001000000}"/>
    <cellStyle name="Normal 4" xfId="4" xr:uid="{A4B2DBD4-3C6D-482A-BDE2-CD9AA218FD6F}"/>
    <cellStyle name="Normal 4 5 2" xfId="9" xr:uid="{79BB181C-E1A4-4890-9441-3F9148E22950}"/>
    <cellStyle name="Parastais 2" xfId="6" xr:uid="{E14856A7-26B6-41B7-B855-D26BA4922628}"/>
    <cellStyle name="Parasts 4" xfId="3" xr:uid="{899B97D8-4A04-4064-8737-7FF4BD52B2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C4B41-231A-4A43-BD19-6356DEA05F7C}">
  <dimension ref="A1:K26"/>
  <sheetViews>
    <sheetView tabSelected="1" workbookViewId="0">
      <selection activeCell="L8" sqref="L8"/>
    </sheetView>
  </sheetViews>
  <sheetFormatPr defaultRowHeight="15" x14ac:dyDescent="0.25"/>
  <cols>
    <col min="1" max="1" width="6.28515625" customWidth="1"/>
    <col min="2" max="2" width="47.5703125" customWidth="1"/>
    <col min="3" max="8" width="11.140625" customWidth="1"/>
    <col min="9" max="9" width="15.140625" customWidth="1"/>
  </cols>
  <sheetData>
    <row r="1" spans="1:11" ht="42" customHeight="1" x14ac:dyDescent="0.25">
      <c r="E1" s="496" t="s">
        <v>774</v>
      </c>
      <c r="F1" s="496"/>
      <c r="G1" s="496"/>
      <c r="H1" s="496"/>
      <c r="I1" s="496"/>
      <c r="J1" s="496"/>
    </row>
    <row r="3" spans="1:11" ht="60.75" customHeight="1" x14ac:dyDescent="0.25">
      <c r="A3" s="359" t="s">
        <v>737</v>
      </c>
      <c r="B3" s="359"/>
      <c r="C3" s="359"/>
      <c r="D3" s="359"/>
      <c r="E3" s="359"/>
      <c r="F3" s="359"/>
      <c r="G3" s="359"/>
      <c r="H3" s="359"/>
      <c r="I3" s="359"/>
    </row>
    <row r="4" spans="1:11" ht="16.5" x14ac:dyDescent="0.25">
      <c r="A4" s="52"/>
      <c r="B4" s="52"/>
      <c r="C4" s="52"/>
      <c r="D4" s="52"/>
      <c r="E4" s="52"/>
      <c r="F4" s="52"/>
      <c r="G4" s="52"/>
      <c r="H4" s="52"/>
    </row>
    <row r="5" spans="1:11" ht="15.75" thickBot="1" x14ac:dyDescent="0.3">
      <c r="A5" s="26"/>
    </row>
    <row r="6" spans="1:11" ht="15.75" x14ac:dyDescent="0.25">
      <c r="A6" s="360"/>
      <c r="B6" s="361"/>
      <c r="C6" s="419" t="s">
        <v>828</v>
      </c>
      <c r="D6" s="420"/>
      <c r="E6" s="420"/>
      <c r="F6" s="420"/>
      <c r="G6" s="420"/>
      <c r="H6" s="420"/>
      <c r="I6" s="421"/>
    </row>
    <row r="7" spans="1:11" ht="15.75" x14ac:dyDescent="0.25">
      <c r="A7" s="362"/>
      <c r="B7" s="363"/>
      <c r="C7" s="53" t="s">
        <v>375</v>
      </c>
      <c r="D7" s="54" t="s">
        <v>376</v>
      </c>
      <c r="E7" s="54" t="s">
        <v>377</v>
      </c>
      <c r="F7" s="54" t="s">
        <v>413</v>
      </c>
      <c r="G7" s="54" t="s">
        <v>378</v>
      </c>
      <c r="H7" s="54" t="s">
        <v>379</v>
      </c>
      <c r="I7" s="55" t="s">
        <v>0</v>
      </c>
    </row>
    <row r="8" spans="1:11" ht="15.75" x14ac:dyDescent="0.25">
      <c r="A8" s="422" t="s">
        <v>0</v>
      </c>
      <c r="B8" s="423"/>
      <c r="C8" s="424"/>
      <c r="D8" s="425"/>
      <c r="E8" s="425"/>
      <c r="F8" s="425"/>
      <c r="G8" s="425"/>
      <c r="H8" s="425"/>
      <c r="I8" s="47">
        <f>SUM(I9:I24)</f>
        <v>6482550.129999999</v>
      </c>
    </row>
    <row r="9" spans="1:11" ht="15.75" x14ac:dyDescent="0.25">
      <c r="A9" s="48">
        <v>1</v>
      </c>
      <c r="B9" s="57" t="s">
        <v>414</v>
      </c>
      <c r="C9" s="416">
        <f>BKUS_janv_apr!I10</f>
        <v>135373.88</v>
      </c>
      <c r="D9" s="417"/>
      <c r="E9" s="417"/>
      <c r="F9" s="418"/>
      <c r="G9" s="50" t="s">
        <v>12</v>
      </c>
      <c r="H9" s="50" t="s">
        <v>12</v>
      </c>
      <c r="I9" s="59">
        <f>SUM(C9:H9)</f>
        <v>135373.88</v>
      </c>
    </row>
    <row r="10" spans="1:11" ht="16.5" customHeight="1" x14ac:dyDescent="0.25">
      <c r="A10" s="48">
        <v>2</v>
      </c>
      <c r="B10" s="57" t="s">
        <v>380</v>
      </c>
      <c r="C10" s="416">
        <f>RAKUS_janv_apr!I11</f>
        <v>2698518.1200000006</v>
      </c>
      <c r="D10" s="417"/>
      <c r="E10" s="417"/>
      <c r="F10" s="418"/>
      <c r="G10" s="50" t="s">
        <v>12</v>
      </c>
      <c r="H10" s="50" t="s">
        <v>12</v>
      </c>
      <c r="I10" s="59">
        <f t="shared" ref="I10:I24" si="0">SUM(C10:H10)</f>
        <v>2698518.1200000006</v>
      </c>
    </row>
    <row r="11" spans="1:11" ht="15.75" x14ac:dyDescent="0.25">
      <c r="A11" s="48">
        <v>3</v>
      </c>
      <c r="B11" s="57" t="s">
        <v>381</v>
      </c>
      <c r="C11" s="58">
        <f>PSKUS_janv!I11</f>
        <v>315932.24000000011</v>
      </c>
      <c r="D11" s="50">
        <f>PSKUS_feb!I11</f>
        <v>343227.7300000001</v>
      </c>
      <c r="E11" s="50">
        <f>PSKUS_marts!I11</f>
        <v>237021.42</v>
      </c>
      <c r="F11" s="50">
        <f>PSKUS_apr!I11</f>
        <v>252109.85000000009</v>
      </c>
      <c r="G11" s="50" t="s">
        <v>12</v>
      </c>
      <c r="H11" s="50" t="s">
        <v>12</v>
      </c>
      <c r="I11" s="59">
        <f t="shared" si="0"/>
        <v>1148291.2400000002</v>
      </c>
    </row>
    <row r="12" spans="1:11" ht="15.75" x14ac:dyDescent="0.25">
      <c r="A12" s="48">
        <v>4</v>
      </c>
      <c r="B12" s="56" t="s">
        <v>382</v>
      </c>
      <c r="C12" s="58">
        <f>Daugavpils_reģ_janv!I11</f>
        <v>149250.46000000005</v>
      </c>
      <c r="D12" s="50">
        <f>Daugavpils_reģ_feb!I11</f>
        <v>149468.61000000002</v>
      </c>
      <c r="E12" s="50">
        <f>Daugavpils_reģ_marts!I11</f>
        <v>135702.28</v>
      </c>
      <c r="F12" s="50">
        <f>Daugavpils_reģ_apr!I11</f>
        <v>179294.81000000003</v>
      </c>
      <c r="G12" s="50">
        <f>Daugavpils_reģ_maijs!I11</f>
        <v>124625.49</v>
      </c>
      <c r="H12" s="50">
        <f>Daugavpils_reģ_jūn!I11</f>
        <v>63563.51999999999</v>
      </c>
      <c r="I12" s="59">
        <f t="shared" si="0"/>
        <v>801905.17000000016</v>
      </c>
    </row>
    <row r="13" spans="1:11" ht="15.75" x14ac:dyDescent="0.25">
      <c r="A13" s="48">
        <v>5</v>
      </c>
      <c r="B13" s="56" t="s">
        <v>383</v>
      </c>
      <c r="C13" s="58">
        <f>'Z-Kurzeme_janv'!I10</f>
        <v>106162.19</v>
      </c>
      <c r="D13" s="50">
        <f>'Z-Kurzeme_feb'!I10</f>
        <v>119770.85000000002</v>
      </c>
      <c r="E13" s="50">
        <f>'Z-Kurzeme_marts'!I10</f>
        <v>112297.63</v>
      </c>
      <c r="F13" s="50">
        <f>'Z-Kurzeme_apr'!I10</f>
        <v>79359.380000000019</v>
      </c>
      <c r="G13" s="50">
        <f>'Z-Kurzeme_maijs'!I10</f>
        <v>46619.89</v>
      </c>
      <c r="H13" s="50">
        <f>'Z-Kurzeme_jūn'!I10</f>
        <v>47150.69</v>
      </c>
      <c r="I13" s="59">
        <f t="shared" si="0"/>
        <v>511360.63000000006</v>
      </c>
    </row>
    <row r="14" spans="1:11" ht="15.75" x14ac:dyDescent="0.25">
      <c r="A14" s="48">
        <v>6</v>
      </c>
      <c r="B14" s="56" t="s">
        <v>384</v>
      </c>
      <c r="C14" s="58">
        <f>Jelgava_janv!I11</f>
        <v>45562.099999999991</v>
      </c>
      <c r="D14" s="50">
        <f>Jelgava_feb!I11</f>
        <v>59285.110000000015</v>
      </c>
      <c r="E14" s="50">
        <f>Jelgava_marts!I11</f>
        <v>35928.839999999997</v>
      </c>
      <c r="F14" s="50">
        <f>Jelgava_apr!I11</f>
        <v>53203.810000000012</v>
      </c>
      <c r="G14" s="50" t="s">
        <v>12</v>
      </c>
      <c r="H14" s="50" t="s">
        <v>12</v>
      </c>
      <c r="I14" s="59">
        <f t="shared" si="0"/>
        <v>193979.86</v>
      </c>
      <c r="K14" s="51"/>
    </row>
    <row r="15" spans="1:11" ht="15.75" x14ac:dyDescent="0.25">
      <c r="A15" s="48">
        <v>7</v>
      </c>
      <c r="B15" s="56" t="s">
        <v>385</v>
      </c>
      <c r="C15" s="58">
        <f>Vidzeme_janv!I11</f>
        <v>85334.800000000032</v>
      </c>
      <c r="D15" s="50">
        <f>Vidzeme_feb!I11</f>
        <v>91672.000000000029</v>
      </c>
      <c r="E15" s="50">
        <f>Vidzeme_marts!I11</f>
        <v>73111.210000000006</v>
      </c>
      <c r="F15" s="50">
        <f>Vidzeme_apr!I11</f>
        <v>76511.059999999983</v>
      </c>
      <c r="G15" s="50">
        <f>Vidzeme_maijs!I11</f>
        <v>51367.290000000008</v>
      </c>
      <c r="H15" s="50">
        <f>Vidzeme_jūn!I11</f>
        <v>41644.9</v>
      </c>
      <c r="I15" s="59">
        <f t="shared" si="0"/>
        <v>419641.26000000013</v>
      </c>
    </row>
    <row r="16" spans="1:11" ht="15.75" x14ac:dyDescent="0.25">
      <c r="A16" s="48">
        <v>8</v>
      </c>
      <c r="B16" s="56" t="s">
        <v>386</v>
      </c>
      <c r="C16" s="416">
        <f>Jēkabpils_janv_marts!I11</f>
        <v>180040.53999999998</v>
      </c>
      <c r="D16" s="417"/>
      <c r="E16" s="418"/>
      <c r="F16" s="489">
        <f>Jēkabpils_apr_jūn!I11</f>
        <v>126417.72</v>
      </c>
      <c r="G16" s="417"/>
      <c r="H16" s="418"/>
      <c r="I16" s="59">
        <f t="shared" si="0"/>
        <v>306458.26</v>
      </c>
    </row>
    <row r="17" spans="1:9" ht="15.75" x14ac:dyDescent="0.25">
      <c r="A17" s="48">
        <v>9</v>
      </c>
      <c r="B17" s="56" t="s">
        <v>387</v>
      </c>
      <c r="C17" s="58">
        <f>RPNC_janv!I11</f>
        <v>15315.86</v>
      </c>
      <c r="D17" s="50">
        <f>RPNC_feb!I11</f>
        <v>15184.75</v>
      </c>
      <c r="E17" s="50">
        <f>RPNC_marts!I11</f>
        <v>4194.28</v>
      </c>
      <c r="F17" s="50" t="s">
        <v>12</v>
      </c>
      <c r="G17" s="50" t="s">
        <v>12</v>
      </c>
      <c r="H17" s="50" t="s">
        <v>12</v>
      </c>
      <c r="I17" s="59">
        <f t="shared" si="0"/>
        <v>34694.89</v>
      </c>
    </row>
    <row r="18" spans="1:9" ht="15.75" x14ac:dyDescent="0.25">
      <c r="A18" s="48">
        <v>10</v>
      </c>
      <c r="B18" s="56" t="s">
        <v>415</v>
      </c>
      <c r="C18" s="416">
        <f>Rīgas_DzN_janv_apr!I11</f>
        <v>6917.1</v>
      </c>
      <c r="D18" s="417"/>
      <c r="E18" s="417"/>
      <c r="F18" s="418"/>
      <c r="G18" s="50" t="s">
        <v>12</v>
      </c>
      <c r="H18" s="50" t="s">
        <v>12</v>
      </c>
      <c r="I18" s="59">
        <f t="shared" si="0"/>
        <v>6917.1</v>
      </c>
    </row>
    <row r="19" spans="1:9" ht="15.75" x14ac:dyDescent="0.25">
      <c r="A19" s="48">
        <v>11</v>
      </c>
      <c r="B19" s="49" t="s">
        <v>388</v>
      </c>
      <c r="C19" s="416">
        <f>'Rīgas_2.sl._janv_apr'!I11</f>
        <v>20807.510000000002</v>
      </c>
      <c r="D19" s="417"/>
      <c r="E19" s="417"/>
      <c r="F19" s="418"/>
      <c r="G19" s="50" t="s">
        <v>12</v>
      </c>
      <c r="H19" s="50" t="s">
        <v>12</v>
      </c>
      <c r="I19" s="59">
        <f t="shared" si="0"/>
        <v>20807.510000000002</v>
      </c>
    </row>
    <row r="20" spans="1:9" ht="15.75" x14ac:dyDescent="0.25">
      <c r="A20" s="48">
        <v>12</v>
      </c>
      <c r="B20" s="56" t="s">
        <v>712</v>
      </c>
      <c r="C20" s="416">
        <f>Cēsis_janv_marts!I11</f>
        <v>75275.3</v>
      </c>
      <c r="D20" s="417"/>
      <c r="E20" s="418"/>
      <c r="F20" s="50" t="s">
        <v>12</v>
      </c>
      <c r="G20" s="50" t="s">
        <v>12</v>
      </c>
      <c r="H20" s="50" t="s">
        <v>12</v>
      </c>
      <c r="I20" s="59">
        <f t="shared" si="0"/>
        <v>75275.3</v>
      </c>
    </row>
    <row r="21" spans="1:9" ht="15.75" x14ac:dyDescent="0.25">
      <c r="A21" s="48">
        <v>13</v>
      </c>
      <c r="B21" s="49" t="s">
        <v>389</v>
      </c>
      <c r="C21" s="416">
        <f>'Balvi-Gulbene_janv_apr'!I11</f>
        <v>46034.33</v>
      </c>
      <c r="D21" s="417"/>
      <c r="E21" s="417"/>
      <c r="F21" s="418"/>
      <c r="G21" s="50" t="s">
        <v>12</v>
      </c>
      <c r="H21" s="50" t="s">
        <v>12</v>
      </c>
      <c r="I21" s="59">
        <f t="shared" si="0"/>
        <v>46034.33</v>
      </c>
    </row>
    <row r="22" spans="1:9" ht="15.75" x14ac:dyDescent="0.25">
      <c r="A22" s="48">
        <v>14</v>
      </c>
      <c r="B22" s="56" t="s">
        <v>390</v>
      </c>
      <c r="C22" s="58">
        <f>Daugavpils_psih_janv!I11</f>
        <v>1858.5100000000002</v>
      </c>
      <c r="D22" s="50">
        <f>Daugavpils_psih_feb!I11</f>
        <v>8828.2199999999993</v>
      </c>
      <c r="E22" s="50">
        <f>Daugavpils_psih_marts!I11</f>
        <v>14872.380000000001</v>
      </c>
      <c r="F22" s="50">
        <f>Daugavpils_psih_apr!I11</f>
        <v>4254.6099999999997</v>
      </c>
      <c r="G22" s="50">
        <f>Daugavpils_psih_maijs!I11</f>
        <v>1263.46</v>
      </c>
      <c r="H22" s="50" t="s">
        <v>12</v>
      </c>
      <c r="I22" s="59">
        <f t="shared" si="0"/>
        <v>31077.18</v>
      </c>
    </row>
    <row r="23" spans="1:9" ht="15.75" x14ac:dyDescent="0.25">
      <c r="A23" s="48">
        <v>15</v>
      </c>
      <c r="B23" s="56" t="s">
        <v>392</v>
      </c>
      <c r="C23" s="58">
        <f>Ģintermuiža_janv!I11</f>
        <v>2133.36</v>
      </c>
      <c r="D23" s="50">
        <f>Ģintermuiža_feb!I11</f>
        <v>14691.82</v>
      </c>
      <c r="E23" s="50">
        <f>Ģintermuiža_marts!I11</f>
        <v>1406.1699999999998</v>
      </c>
      <c r="F23" s="50" t="s">
        <v>12</v>
      </c>
      <c r="G23" s="50" t="s">
        <v>12</v>
      </c>
      <c r="H23" s="50" t="s">
        <v>12</v>
      </c>
      <c r="I23" s="59">
        <f t="shared" si="0"/>
        <v>18231.349999999999</v>
      </c>
    </row>
    <row r="24" spans="1:9" ht="15.75" x14ac:dyDescent="0.25">
      <c r="A24" s="48">
        <v>16</v>
      </c>
      <c r="B24" s="56" t="s">
        <v>391</v>
      </c>
      <c r="C24" s="58">
        <f>Kuldīga_janv!I11</f>
        <v>4398.3799999999992</v>
      </c>
      <c r="D24" s="50">
        <f>Kuldīga_feb!I11</f>
        <v>9784.33</v>
      </c>
      <c r="E24" s="50">
        <f>Kuldīga_marts!I11</f>
        <v>7374.5700000000006</v>
      </c>
      <c r="F24" s="50">
        <f>Kuldīga_apr!I11</f>
        <v>9077.7099999999991</v>
      </c>
      <c r="G24" s="50">
        <f>Kuldīga_maijs!I11</f>
        <v>3349.0600000000009</v>
      </c>
      <c r="H24" s="50" t="s">
        <v>12</v>
      </c>
      <c r="I24" s="59">
        <f t="shared" si="0"/>
        <v>33984.049999999996</v>
      </c>
    </row>
    <row r="26" spans="1:9" x14ac:dyDescent="0.25">
      <c r="B26" s="60" t="s">
        <v>416</v>
      </c>
      <c r="C26" s="60"/>
      <c r="D26" s="60"/>
      <c r="E26" s="60"/>
      <c r="F26" s="60"/>
      <c r="G26" s="61"/>
      <c r="H26" s="61"/>
    </row>
  </sheetData>
  <mergeCells count="14">
    <mergeCell ref="E1:J1"/>
    <mergeCell ref="C21:F21"/>
    <mergeCell ref="C20:E20"/>
    <mergeCell ref="A3:I3"/>
    <mergeCell ref="A6:B7"/>
    <mergeCell ref="C6:I6"/>
    <mergeCell ref="A8:B8"/>
    <mergeCell ref="C8:H8"/>
    <mergeCell ref="C9:F9"/>
    <mergeCell ref="C10:F10"/>
    <mergeCell ref="C16:E16"/>
    <mergeCell ref="C18:F18"/>
    <mergeCell ref="C19:F19"/>
    <mergeCell ref="F16:H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39902-4277-4C38-93A8-5400978C694D}">
  <sheetPr>
    <tabColor theme="9" tint="0.59999389629810485"/>
  </sheetPr>
  <dimension ref="A1:I111"/>
  <sheetViews>
    <sheetView zoomScale="80" zoomScaleNormal="80" workbookViewId="0">
      <selection activeCell="I10" sqref="I10"/>
    </sheetView>
  </sheetViews>
  <sheetFormatPr defaultRowHeight="16.5" x14ac:dyDescent="0.25"/>
  <cols>
    <col min="1" max="1" width="67.5703125" style="62" customWidth="1"/>
    <col min="2" max="2" width="15.28515625" style="62" customWidth="1"/>
    <col min="3" max="3" width="14.5703125" style="62" customWidth="1"/>
    <col min="4" max="4" width="14.7109375" style="62" customWidth="1"/>
    <col min="5" max="5" width="19.42578125" style="62" customWidth="1"/>
    <col min="6" max="6" width="15.7109375" style="62" customWidth="1"/>
    <col min="7" max="7" width="18.5703125" style="62" customWidth="1"/>
    <col min="8" max="8" width="19.42578125" style="62" customWidth="1"/>
    <col min="9" max="9" width="18.7109375" style="62" customWidth="1"/>
    <col min="10" max="16384" width="9.140625" style="62"/>
  </cols>
  <sheetData>
    <row r="1" spans="1:9" x14ac:dyDescent="0.25">
      <c r="H1" s="364" t="s">
        <v>775</v>
      </c>
      <c r="I1" s="364"/>
    </row>
    <row r="2" spans="1:9" s="63" customFormat="1" x14ac:dyDescent="0.25">
      <c r="A2" s="365" t="s">
        <v>427</v>
      </c>
      <c r="B2" s="365"/>
      <c r="C2" s="365"/>
      <c r="D2" s="365"/>
      <c r="E2" s="365"/>
      <c r="F2" s="365"/>
      <c r="G2" s="365"/>
      <c r="H2" s="365"/>
      <c r="I2" s="365"/>
    </row>
    <row r="3" spans="1:9" x14ac:dyDescent="0.25">
      <c r="A3" s="365"/>
      <c r="B3" s="365"/>
      <c r="C3" s="365"/>
      <c r="D3" s="365"/>
      <c r="E3" s="365"/>
      <c r="F3" s="365"/>
      <c r="G3" s="365"/>
      <c r="H3" s="365"/>
      <c r="I3" s="365"/>
    </row>
    <row r="4" spans="1:9" x14ac:dyDescent="0.25">
      <c r="A4" s="62" t="s">
        <v>435</v>
      </c>
    </row>
    <row r="5" spans="1:9" x14ac:dyDescent="0.25">
      <c r="A5" s="62" t="s">
        <v>436</v>
      </c>
    </row>
    <row r="6" spans="1:9" x14ac:dyDescent="0.25">
      <c r="E6" s="64"/>
      <c r="H6" s="65"/>
    </row>
    <row r="7" spans="1:9" ht="26.25" customHeight="1" x14ac:dyDescent="0.25">
      <c r="A7" s="366"/>
      <c r="B7" s="366" t="s">
        <v>3</v>
      </c>
      <c r="C7" s="367" t="s">
        <v>4</v>
      </c>
      <c r="D7" s="367"/>
      <c r="E7" s="367"/>
      <c r="F7" s="367" t="s">
        <v>2</v>
      </c>
      <c r="G7" s="367" t="s">
        <v>438</v>
      </c>
      <c r="H7" s="368" t="s">
        <v>5</v>
      </c>
      <c r="I7" s="369" t="s">
        <v>417</v>
      </c>
    </row>
    <row r="8" spans="1:9" ht="60.75" customHeight="1" x14ac:dyDescent="0.25">
      <c r="A8" s="366"/>
      <c r="B8" s="366"/>
      <c r="C8" s="70" t="s">
        <v>143</v>
      </c>
      <c r="D8" s="70" t="s">
        <v>437</v>
      </c>
      <c r="E8" s="70" t="s">
        <v>8</v>
      </c>
      <c r="F8" s="367"/>
      <c r="G8" s="367"/>
      <c r="H8" s="368"/>
      <c r="I8" s="369"/>
    </row>
    <row r="9" spans="1:9" x14ac:dyDescent="0.25">
      <c r="A9" s="31">
        <v>1</v>
      </c>
      <c r="B9" s="31">
        <v>2</v>
      </c>
      <c r="C9" s="31" t="s">
        <v>81</v>
      </c>
      <c r="D9" s="31">
        <v>4</v>
      </c>
      <c r="E9" s="31">
        <v>5</v>
      </c>
      <c r="F9" s="31">
        <v>6</v>
      </c>
      <c r="G9" s="31">
        <v>7</v>
      </c>
      <c r="H9" s="31">
        <v>8</v>
      </c>
      <c r="I9" s="31" t="s">
        <v>430</v>
      </c>
    </row>
    <row r="10" spans="1:9" s="63" customFormat="1" x14ac:dyDescent="0.25">
      <c r="A10" s="69" t="s">
        <v>0</v>
      </c>
      <c r="B10" s="76">
        <f>B11+B39+B86+B105</f>
        <v>96</v>
      </c>
      <c r="C10" s="76"/>
      <c r="D10" s="76"/>
      <c r="E10" s="76">
        <f>E11+E39+E86+E105</f>
        <v>6000.1</v>
      </c>
      <c r="F10" s="76"/>
      <c r="G10" s="76"/>
      <c r="H10" s="77">
        <f>H11+H39+H86+H105</f>
        <v>109534.62000000004</v>
      </c>
      <c r="I10" s="77">
        <f>I11+I39+I86+I105</f>
        <v>135373.88</v>
      </c>
    </row>
    <row r="11" spans="1:9" s="63" customFormat="1" x14ac:dyDescent="0.25">
      <c r="A11" s="73" t="s">
        <v>434</v>
      </c>
      <c r="B11" s="78">
        <f>SUM(B12:B38)</f>
        <v>27</v>
      </c>
      <c r="C11" s="78"/>
      <c r="D11" s="78"/>
      <c r="E11" s="78">
        <f>SUM(E12:E38)</f>
        <v>2137.1</v>
      </c>
      <c r="F11" s="78"/>
      <c r="G11" s="78"/>
      <c r="H11" s="79">
        <f>SUM(H12:H38)</f>
        <v>50950.700000000012</v>
      </c>
      <c r="I11" s="79">
        <f>SUM(I12:I38)</f>
        <v>62969.990000000005</v>
      </c>
    </row>
    <row r="12" spans="1:9" s="63" customFormat="1" x14ac:dyDescent="0.25">
      <c r="A12" s="71" t="s">
        <v>215</v>
      </c>
      <c r="B12" s="80">
        <v>1</v>
      </c>
      <c r="C12" s="80">
        <f>D12+E12</f>
        <v>670.5</v>
      </c>
      <c r="D12" s="80">
        <v>663</v>
      </c>
      <c r="E12" s="80">
        <v>7.5</v>
      </c>
      <c r="F12" s="12"/>
      <c r="G12" s="12">
        <v>20.861000000000001</v>
      </c>
      <c r="H12" s="12">
        <f>ROUND(E12*G12*2,2)</f>
        <v>312.92</v>
      </c>
      <c r="I12" s="12">
        <f t="shared" ref="I12:I37" si="0">ROUND(H12*1.2359,2)</f>
        <v>386.74</v>
      </c>
    </row>
    <row r="13" spans="1:9" s="63" customFormat="1" x14ac:dyDescent="0.25">
      <c r="A13" s="71" t="s">
        <v>215</v>
      </c>
      <c r="B13" s="80">
        <v>1</v>
      </c>
      <c r="C13" s="80">
        <f t="shared" ref="C13:C37" si="1">D13+E13</f>
        <v>766</v>
      </c>
      <c r="D13" s="80">
        <v>663</v>
      </c>
      <c r="E13" s="80">
        <v>103</v>
      </c>
      <c r="F13" s="12"/>
      <c r="G13" s="12">
        <v>20.562999999999999</v>
      </c>
      <c r="H13" s="12">
        <f t="shared" ref="H13:H76" si="2">ROUND(E13*G13*2,2)</f>
        <v>4235.9799999999996</v>
      </c>
      <c r="I13" s="12">
        <f t="shared" si="0"/>
        <v>5235.25</v>
      </c>
    </row>
    <row r="14" spans="1:9" s="63" customFormat="1" x14ac:dyDescent="0.25">
      <c r="A14" s="71" t="s">
        <v>245</v>
      </c>
      <c r="B14" s="80">
        <v>1</v>
      </c>
      <c r="C14" s="80">
        <f t="shared" si="1"/>
        <v>672</v>
      </c>
      <c r="D14" s="80">
        <v>663</v>
      </c>
      <c r="E14" s="80">
        <v>9</v>
      </c>
      <c r="F14" s="12"/>
      <c r="G14" s="12">
        <v>10.97</v>
      </c>
      <c r="H14" s="12">
        <f t="shared" si="2"/>
        <v>197.46</v>
      </c>
      <c r="I14" s="12">
        <f t="shared" si="0"/>
        <v>244.04</v>
      </c>
    </row>
    <row r="15" spans="1:9" s="63" customFormat="1" x14ac:dyDescent="0.25">
      <c r="A15" s="71" t="s">
        <v>215</v>
      </c>
      <c r="B15" s="80">
        <v>1</v>
      </c>
      <c r="C15" s="80">
        <f t="shared" si="1"/>
        <v>760.5</v>
      </c>
      <c r="D15" s="80">
        <v>663</v>
      </c>
      <c r="E15" s="80">
        <v>97.5</v>
      </c>
      <c r="F15" s="12"/>
      <c r="G15" s="12">
        <v>15.576000000000001</v>
      </c>
      <c r="H15" s="12">
        <f t="shared" si="2"/>
        <v>3037.32</v>
      </c>
      <c r="I15" s="12">
        <f t="shared" si="0"/>
        <v>3753.82</v>
      </c>
    </row>
    <row r="16" spans="1:9" s="63" customFormat="1" x14ac:dyDescent="0.25">
      <c r="A16" s="72" t="s">
        <v>220</v>
      </c>
      <c r="B16" s="80">
        <v>1</v>
      </c>
      <c r="C16" s="80">
        <f t="shared" si="1"/>
        <v>867</v>
      </c>
      <c r="D16" s="80">
        <v>663</v>
      </c>
      <c r="E16" s="80">
        <v>204</v>
      </c>
      <c r="F16" s="12"/>
      <c r="G16" s="12">
        <v>17.41</v>
      </c>
      <c r="H16" s="12">
        <f t="shared" si="2"/>
        <v>7103.28</v>
      </c>
      <c r="I16" s="12">
        <f t="shared" si="0"/>
        <v>8778.94</v>
      </c>
    </row>
    <row r="17" spans="1:9" s="63" customFormat="1" x14ac:dyDescent="0.25">
      <c r="A17" s="71" t="s">
        <v>215</v>
      </c>
      <c r="B17" s="80">
        <v>1</v>
      </c>
      <c r="C17" s="80">
        <f t="shared" si="1"/>
        <v>682</v>
      </c>
      <c r="D17" s="80">
        <v>663</v>
      </c>
      <c r="E17" s="80">
        <v>19</v>
      </c>
      <c r="F17" s="12"/>
      <c r="G17" s="12">
        <v>15.353999999999999</v>
      </c>
      <c r="H17" s="12">
        <f t="shared" si="2"/>
        <v>583.45000000000005</v>
      </c>
      <c r="I17" s="12">
        <f t="shared" si="0"/>
        <v>721.09</v>
      </c>
    </row>
    <row r="18" spans="1:9" s="63" customFormat="1" x14ac:dyDescent="0.25">
      <c r="A18" s="71" t="s">
        <v>418</v>
      </c>
      <c r="B18" s="80">
        <v>1</v>
      </c>
      <c r="C18" s="80">
        <f t="shared" si="1"/>
        <v>671</v>
      </c>
      <c r="D18" s="80">
        <v>663</v>
      </c>
      <c r="E18" s="80">
        <v>8</v>
      </c>
      <c r="F18" s="12"/>
      <c r="G18" s="12">
        <v>12.51</v>
      </c>
      <c r="H18" s="12">
        <f t="shared" si="2"/>
        <v>200.16</v>
      </c>
      <c r="I18" s="12">
        <f t="shared" si="0"/>
        <v>247.38</v>
      </c>
    </row>
    <row r="19" spans="1:9" s="63" customFormat="1" x14ac:dyDescent="0.25">
      <c r="A19" s="71" t="s">
        <v>419</v>
      </c>
      <c r="B19" s="80">
        <v>1</v>
      </c>
      <c r="C19" s="80">
        <f t="shared" si="1"/>
        <v>709.5</v>
      </c>
      <c r="D19" s="80">
        <v>663</v>
      </c>
      <c r="E19" s="80">
        <v>46.5</v>
      </c>
      <c r="F19" s="12"/>
      <c r="G19" s="12">
        <v>15.205</v>
      </c>
      <c r="H19" s="12">
        <f t="shared" si="2"/>
        <v>1414.07</v>
      </c>
      <c r="I19" s="12">
        <f>ROUND(H19*1.2359,2)</f>
        <v>1747.65</v>
      </c>
    </row>
    <row r="20" spans="1:9" s="63" customFormat="1" ht="33" x14ac:dyDescent="0.25">
      <c r="A20" s="72" t="s">
        <v>420</v>
      </c>
      <c r="B20" s="80">
        <v>1</v>
      </c>
      <c r="C20" s="80">
        <f t="shared" si="1"/>
        <v>694</v>
      </c>
      <c r="D20" s="80">
        <v>663</v>
      </c>
      <c r="E20" s="80">
        <v>31</v>
      </c>
      <c r="F20" s="12"/>
      <c r="G20" s="12">
        <v>15.923999999999999</v>
      </c>
      <c r="H20" s="12">
        <f t="shared" si="2"/>
        <v>987.29</v>
      </c>
      <c r="I20" s="12">
        <f t="shared" si="0"/>
        <v>1220.19</v>
      </c>
    </row>
    <row r="21" spans="1:9" s="63" customFormat="1" x14ac:dyDescent="0.25">
      <c r="A21" s="71" t="s">
        <v>418</v>
      </c>
      <c r="B21" s="80">
        <v>1</v>
      </c>
      <c r="C21" s="80">
        <f t="shared" si="1"/>
        <v>663.5</v>
      </c>
      <c r="D21" s="80">
        <v>663</v>
      </c>
      <c r="E21" s="80">
        <v>0.5</v>
      </c>
      <c r="F21" s="12"/>
      <c r="G21" s="12">
        <v>12.42</v>
      </c>
      <c r="H21" s="12">
        <f t="shared" si="2"/>
        <v>12.42</v>
      </c>
      <c r="I21" s="12">
        <f t="shared" si="0"/>
        <v>15.35</v>
      </c>
    </row>
    <row r="22" spans="1:9" s="63" customFormat="1" x14ac:dyDescent="0.25">
      <c r="A22" s="71" t="s">
        <v>215</v>
      </c>
      <c r="B22" s="80">
        <v>1</v>
      </c>
      <c r="C22" s="80">
        <f t="shared" si="1"/>
        <v>793</v>
      </c>
      <c r="D22" s="80">
        <v>663</v>
      </c>
      <c r="E22" s="80">
        <v>130</v>
      </c>
      <c r="F22" s="12"/>
      <c r="G22" s="12">
        <v>11.78</v>
      </c>
      <c r="H22" s="12">
        <f t="shared" si="2"/>
        <v>3062.8</v>
      </c>
      <c r="I22" s="12">
        <f t="shared" si="0"/>
        <v>3785.31</v>
      </c>
    </row>
    <row r="23" spans="1:9" s="63" customFormat="1" x14ac:dyDescent="0.25">
      <c r="A23" s="71" t="s">
        <v>419</v>
      </c>
      <c r="B23" s="80">
        <v>1</v>
      </c>
      <c r="C23" s="80">
        <f t="shared" si="1"/>
        <v>688</v>
      </c>
      <c r="D23" s="80">
        <v>663</v>
      </c>
      <c r="E23" s="80">
        <v>25</v>
      </c>
      <c r="F23" s="12"/>
      <c r="G23" s="12">
        <v>15.576000000000001</v>
      </c>
      <c r="H23" s="12">
        <f t="shared" si="2"/>
        <v>778.8</v>
      </c>
      <c r="I23" s="12">
        <f t="shared" si="0"/>
        <v>962.52</v>
      </c>
    </row>
    <row r="24" spans="1:9" s="63" customFormat="1" x14ac:dyDescent="0.25">
      <c r="A24" s="72" t="s">
        <v>220</v>
      </c>
      <c r="B24" s="80">
        <v>1</v>
      </c>
      <c r="C24" s="80">
        <f t="shared" si="1"/>
        <v>676.5</v>
      </c>
      <c r="D24" s="80">
        <v>663</v>
      </c>
      <c r="E24" s="80">
        <v>13.5</v>
      </c>
      <c r="F24" s="12"/>
      <c r="G24" s="12">
        <v>11.78</v>
      </c>
      <c r="H24" s="12">
        <f t="shared" si="2"/>
        <v>318.06</v>
      </c>
      <c r="I24" s="12">
        <f t="shared" si="0"/>
        <v>393.09</v>
      </c>
    </row>
    <row r="25" spans="1:9" s="63" customFormat="1" x14ac:dyDescent="0.25">
      <c r="A25" s="71" t="s">
        <v>215</v>
      </c>
      <c r="B25" s="80">
        <v>1</v>
      </c>
      <c r="C25" s="80">
        <f t="shared" si="1"/>
        <v>780</v>
      </c>
      <c r="D25" s="80">
        <v>663</v>
      </c>
      <c r="E25" s="80">
        <v>117</v>
      </c>
      <c r="F25" s="12"/>
      <c r="G25" s="12">
        <v>10.86</v>
      </c>
      <c r="H25" s="12">
        <f t="shared" si="2"/>
        <v>2541.2399999999998</v>
      </c>
      <c r="I25" s="12">
        <f t="shared" si="0"/>
        <v>3140.72</v>
      </c>
    </row>
    <row r="26" spans="1:9" s="63" customFormat="1" x14ac:dyDescent="0.25">
      <c r="A26" s="72" t="s">
        <v>220</v>
      </c>
      <c r="B26" s="80">
        <v>1</v>
      </c>
      <c r="C26" s="80">
        <f t="shared" si="1"/>
        <v>702.5</v>
      </c>
      <c r="D26" s="80">
        <v>663</v>
      </c>
      <c r="E26" s="80">
        <v>39.5</v>
      </c>
      <c r="F26" s="12"/>
      <c r="G26" s="12">
        <v>11.78</v>
      </c>
      <c r="H26" s="12">
        <f t="shared" si="2"/>
        <v>930.62</v>
      </c>
      <c r="I26" s="12">
        <f t="shared" si="0"/>
        <v>1150.1500000000001</v>
      </c>
    </row>
    <row r="27" spans="1:9" s="63" customFormat="1" x14ac:dyDescent="0.25">
      <c r="A27" s="72" t="s">
        <v>220</v>
      </c>
      <c r="B27" s="80">
        <v>1</v>
      </c>
      <c r="C27" s="80">
        <f t="shared" si="1"/>
        <v>700</v>
      </c>
      <c r="D27" s="80">
        <v>663</v>
      </c>
      <c r="E27" s="80">
        <v>37</v>
      </c>
      <c r="F27" s="12"/>
      <c r="G27" s="12">
        <v>12.06</v>
      </c>
      <c r="H27" s="12">
        <f t="shared" si="2"/>
        <v>892.44</v>
      </c>
      <c r="I27" s="12">
        <f t="shared" si="0"/>
        <v>1102.97</v>
      </c>
    </row>
    <row r="28" spans="1:9" s="63" customFormat="1" x14ac:dyDescent="0.25">
      <c r="A28" s="72" t="s">
        <v>220</v>
      </c>
      <c r="B28" s="80">
        <v>1</v>
      </c>
      <c r="C28" s="80">
        <f t="shared" si="1"/>
        <v>696.6</v>
      </c>
      <c r="D28" s="80">
        <v>663</v>
      </c>
      <c r="E28" s="80">
        <v>33.6</v>
      </c>
      <c r="F28" s="12"/>
      <c r="G28" s="12">
        <v>12.69</v>
      </c>
      <c r="H28" s="12">
        <f t="shared" si="2"/>
        <v>852.77</v>
      </c>
      <c r="I28" s="12">
        <f t="shared" si="0"/>
        <v>1053.94</v>
      </c>
    </row>
    <row r="29" spans="1:9" s="63" customFormat="1" x14ac:dyDescent="0.25">
      <c r="A29" s="71" t="s">
        <v>421</v>
      </c>
      <c r="B29" s="80">
        <v>1</v>
      </c>
      <c r="C29" s="80">
        <f t="shared" si="1"/>
        <v>879</v>
      </c>
      <c r="D29" s="80">
        <v>663</v>
      </c>
      <c r="E29" s="80">
        <v>216</v>
      </c>
      <c r="F29" s="12"/>
      <c r="G29" s="12">
        <v>9.4600000000000009</v>
      </c>
      <c r="H29" s="12">
        <f t="shared" si="2"/>
        <v>4086.72</v>
      </c>
      <c r="I29" s="12">
        <f t="shared" si="0"/>
        <v>5050.78</v>
      </c>
    </row>
    <row r="30" spans="1:9" s="63" customFormat="1" x14ac:dyDescent="0.25">
      <c r="A30" s="71" t="s">
        <v>421</v>
      </c>
      <c r="B30" s="80">
        <v>1</v>
      </c>
      <c r="C30" s="80">
        <f t="shared" si="1"/>
        <v>696</v>
      </c>
      <c r="D30" s="80">
        <v>663</v>
      </c>
      <c r="E30" s="80">
        <v>33</v>
      </c>
      <c r="F30" s="12"/>
      <c r="G30" s="12">
        <v>9.4600000000000009</v>
      </c>
      <c r="H30" s="12">
        <f t="shared" si="2"/>
        <v>624.36</v>
      </c>
      <c r="I30" s="12">
        <f t="shared" si="0"/>
        <v>771.65</v>
      </c>
    </row>
    <row r="31" spans="1:9" s="63" customFormat="1" x14ac:dyDescent="0.25">
      <c r="A31" s="71" t="s">
        <v>245</v>
      </c>
      <c r="B31" s="80">
        <v>1</v>
      </c>
      <c r="C31" s="80">
        <f t="shared" si="1"/>
        <v>799</v>
      </c>
      <c r="D31" s="80">
        <v>663</v>
      </c>
      <c r="E31" s="80">
        <v>136</v>
      </c>
      <c r="F31" s="12"/>
      <c r="G31" s="12">
        <v>10.119999999999999</v>
      </c>
      <c r="H31" s="12">
        <f t="shared" si="2"/>
        <v>2752.64</v>
      </c>
      <c r="I31" s="12">
        <f t="shared" si="0"/>
        <v>3401.99</v>
      </c>
    </row>
    <row r="32" spans="1:9" s="63" customFormat="1" x14ac:dyDescent="0.25">
      <c r="A32" s="71" t="s">
        <v>421</v>
      </c>
      <c r="B32" s="80">
        <v>1</v>
      </c>
      <c r="C32" s="80">
        <f t="shared" si="1"/>
        <v>783</v>
      </c>
      <c r="D32" s="80">
        <v>663</v>
      </c>
      <c r="E32" s="80">
        <v>120</v>
      </c>
      <c r="F32" s="12"/>
      <c r="G32" s="12">
        <v>9.4600000000000009</v>
      </c>
      <c r="H32" s="12">
        <f t="shared" si="2"/>
        <v>2270.4</v>
      </c>
      <c r="I32" s="12">
        <f t="shared" si="0"/>
        <v>2805.99</v>
      </c>
    </row>
    <row r="33" spans="1:9" s="63" customFormat="1" x14ac:dyDescent="0.25">
      <c r="A33" s="71" t="s">
        <v>245</v>
      </c>
      <c r="B33" s="80">
        <v>1</v>
      </c>
      <c r="C33" s="80">
        <f t="shared" si="1"/>
        <v>797</v>
      </c>
      <c r="D33" s="80">
        <v>663</v>
      </c>
      <c r="E33" s="80">
        <v>134</v>
      </c>
      <c r="F33" s="12"/>
      <c r="G33" s="12">
        <v>9.4600000000000009</v>
      </c>
      <c r="H33" s="12">
        <f t="shared" si="2"/>
        <v>2535.2800000000002</v>
      </c>
      <c r="I33" s="12">
        <f t="shared" si="0"/>
        <v>3133.35</v>
      </c>
    </row>
    <row r="34" spans="1:9" s="63" customFormat="1" x14ac:dyDescent="0.25">
      <c r="A34" s="71" t="s">
        <v>245</v>
      </c>
      <c r="B34" s="80">
        <v>1</v>
      </c>
      <c r="C34" s="80">
        <f t="shared" si="1"/>
        <v>734</v>
      </c>
      <c r="D34" s="80">
        <v>663</v>
      </c>
      <c r="E34" s="80">
        <v>71</v>
      </c>
      <c r="F34" s="12"/>
      <c r="G34" s="12">
        <v>9.4600000000000009</v>
      </c>
      <c r="H34" s="12">
        <f t="shared" si="2"/>
        <v>1343.32</v>
      </c>
      <c r="I34" s="12">
        <f t="shared" si="0"/>
        <v>1660.21</v>
      </c>
    </row>
    <row r="35" spans="1:9" s="63" customFormat="1" x14ac:dyDescent="0.25">
      <c r="A35" s="71" t="s">
        <v>245</v>
      </c>
      <c r="B35" s="80">
        <v>1</v>
      </c>
      <c r="C35" s="80">
        <f t="shared" si="1"/>
        <v>712</v>
      </c>
      <c r="D35" s="80">
        <v>663</v>
      </c>
      <c r="E35" s="80">
        <v>49</v>
      </c>
      <c r="F35" s="12"/>
      <c r="G35" s="12">
        <v>10.119999999999999</v>
      </c>
      <c r="H35" s="12">
        <f t="shared" si="2"/>
        <v>991.76</v>
      </c>
      <c r="I35" s="12">
        <f t="shared" si="0"/>
        <v>1225.72</v>
      </c>
    </row>
    <row r="36" spans="1:9" s="63" customFormat="1" x14ac:dyDescent="0.25">
      <c r="A36" s="71" t="s">
        <v>245</v>
      </c>
      <c r="B36" s="80">
        <v>1</v>
      </c>
      <c r="C36" s="80">
        <f t="shared" si="1"/>
        <v>790</v>
      </c>
      <c r="D36" s="80">
        <v>663</v>
      </c>
      <c r="E36" s="80">
        <v>127</v>
      </c>
      <c r="F36" s="12"/>
      <c r="G36" s="12">
        <v>10.119999999999999</v>
      </c>
      <c r="H36" s="12">
        <f t="shared" si="2"/>
        <v>2570.48</v>
      </c>
      <c r="I36" s="12">
        <f t="shared" si="0"/>
        <v>3176.86</v>
      </c>
    </row>
    <row r="37" spans="1:9" s="63" customFormat="1" x14ac:dyDescent="0.25">
      <c r="A37" s="71" t="s">
        <v>245</v>
      </c>
      <c r="B37" s="80">
        <v>1</v>
      </c>
      <c r="C37" s="80">
        <f t="shared" si="1"/>
        <v>724</v>
      </c>
      <c r="D37" s="80">
        <v>663</v>
      </c>
      <c r="E37" s="80">
        <v>61</v>
      </c>
      <c r="F37" s="12"/>
      <c r="G37" s="12">
        <v>10.119999999999999</v>
      </c>
      <c r="H37" s="12">
        <f t="shared" si="2"/>
        <v>1234.6400000000001</v>
      </c>
      <c r="I37" s="12">
        <f t="shared" si="0"/>
        <v>1525.89</v>
      </c>
    </row>
    <row r="38" spans="1:9" s="63" customFormat="1" x14ac:dyDescent="0.25">
      <c r="A38" s="71" t="s">
        <v>421</v>
      </c>
      <c r="B38" s="80">
        <v>1</v>
      </c>
      <c r="C38" s="80">
        <f>D38+E38</f>
        <v>931.5</v>
      </c>
      <c r="D38" s="80">
        <v>663</v>
      </c>
      <c r="E38" s="80">
        <v>268.5</v>
      </c>
      <c r="F38" s="12"/>
      <c r="G38" s="12">
        <v>9.4600000000000009</v>
      </c>
      <c r="H38" s="12">
        <f t="shared" si="2"/>
        <v>5080.0200000000004</v>
      </c>
      <c r="I38" s="12">
        <f>ROUND(H38*1.2359,2)</f>
        <v>6278.4</v>
      </c>
    </row>
    <row r="39" spans="1:9" s="63" customFormat="1" ht="33" x14ac:dyDescent="0.25">
      <c r="A39" s="74" t="s">
        <v>433</v>
      </c>
      <c r="B39" s="78">
        <f>SUM(B40:B85)</f>
        <v>46</v>
      </c>
      <c r="C39" s="78"/>
      <c r="D39" s="78"/>
      <c r="E39" s="78">
        <f>SUM(E40:E85)</f>
        <v>2825.5</v>
      </c>
      <c r="F39" s="78"/>
      <c r="G39" s="79"/>
      <c r="H39" s="79">
        <f>SUM(H40:H85)</f>
        <v>48169.460000000014</v>
      </c>
      <c r="I39" s="79">
        <f>SUM(I40:I85)</f>
        <v>59532.639999999985</v>
      </c>
    </row>
    <row r="40" spans="1:9" s="63" customFormat="1" x14ac:dyDescent="0.25">
      <c r="A40" s="75" t="s">
        <v>422</v>
      </c>
      <c r="B40" s="80">
        <v>1</v>
      </c>
      <c r="C40" s="80">
        <f t="shared" ref="C40:C85" si="3">D40+E40</f>
        <v>765</v>
      </c>
      <c r="D40" s="80">
        <v>663</v>
      </c>
      <c r="E40" s="80">
        <v>102</v>
      </c>
      <c r="F40" s="12"/>
      <c r="G40" s="12">
        <v>9.9749999999999996</v>
      </c>
      <c r="H40" s="12">
        <f t="shared" si="2"/>
        <v>2034.9</v>
      </c>
      <c r="I40" s="12">
        <f t="shared" ref="I40:I85" si="4">ROUND(H40*1.2359,2)</f>
        <v>2514.9299999999998</v>
      </c>
    </row>
    <row r="41" spans="1:9" s="63" customFormat="1" x14ac:dyDescent="0.25">
      <c r="A41" s="39" t="s">
        <v>127</v>
      </c>
      <c r="B41" s="80">
        <v>1</v>
      </c>
      <c r="C41" s="80">
        <f t="shared" si="3"/>
        <v>670.5</v>
      </c>
      <c r="D41" s="80">
        <v>663</v>
      </c>
      <c r="E41" s="80">
        <v>7.5</v>
      </c>
      <c r="F41" s="12"/>
      <c r="G41" s="81">
        <v>8.1</v>
      </c>
      <c r="H41" s="12">
        <f t="shared" si="2"/>
        <v>121.5</v>
      </c>
      <c r="I41" s="12">
        <f t="shared" si="4"/>
        <v>150.16</v>
      </c>
    </row>
    <row r="42" spans="1:9" s="63" customFormat="1" x14ac:dyDescent="0.25">
      <c r="A42" s="39" t="s">
        <v>127</v>
      </c>
      <c r="B42" s="80">
        <v>1</v>
      </c>
      <c r="C42" s="80">
        <f t="shared" si="3"/>
        <v>716</v>
      </c>
      <c r="D42" s="80">
        <v>663</v>
      </c>
      <c r="E42" s="80">
        <v>53</v>
      </c>
      <c r="F42" s="12"/>
      <c r="G42" s="81">
        <v>8.1199999999999992</v>
      </c>
      <c r="H42" s="12">
        <f t="shared" si="2"/>
        <v>860.72</v>
      </c>
      <c r="I42" s="12">
        <f t="shared" si="4"/>
        <v>1063.76</v>
      </c>
    </row>
    <row r="43" spans="1:9" s="63" customFormat="1" x14ac:dyDescent="0.25">
      <c r="A43" s="39" t="s">
        <v>127</v>
      </c>
      <c r="B43" s="80">
        <v>1</v>
      </c>
      <c r="C43" s="80">
        <f t="shared" si="3"/>
        <v>843</v>
      </c>
      <c r="D43" s="80">
        <v>663</v>
      </c>
      <c r="E43" s="80">
        <v>180</v>
      </c>
      <c r="F43" s="12"/>
      <c r="G43" s="81">
        <v>7.85</v>
      </c>
      <c r="H43" s="12">
        <f t="shared" si="2"/>
        <v>2826</v>
      </c>
      <c r="I43" s="12">
        <f t="shared" si="4"/>
        <v>3492.65</v>
      </c>
    </row>
    <row r="44" spans="1:9" s="63" customFormat="1" x14ac:dyDescent="0.25">
      <c r="A44" s="39" t="s">
        <v>127</v>
      </c>
      <c r="B44" s="80">
        <v>1</v>
      </c>
      <c r="C44" s="80">
        <f t="shared" si="3"/>
        <v>676.5</v>
      </c>
      <c r="D44" s="80">
        <v>663</v>
      </c>
      <c r="E44" s="80">
        <v>13.5</v>
      </c>
      <c r="F44" s="12"/>
      <c r="G44" s="81">
        <v>7.68</v>
      </c>
      <c r="H44" s="12">
        <f t="shared" si="2"/>
        <v>207.36</v>
      </c>
      <c r="I44" s="12">
        <f t="shared" si="4"/>
        <v>256.27999999999997</v>
      </c>
    </row>
    <row r="45" spans="1:9" s="63" customFormat="1" x14ac:dyDescent="0.25">
      <c r="A45" s="39" t="s">
        <v>127</v>
      </c>
      <c r="B45" s="80">
        <v>1</v>
      </c>
      <c r="C45" s="80">
        <f t="shared" si="3"/>
        <v>688</v>
      </c>
      <c r="D45" s="80">
        <v>663</v>
      </c>
      <c r="E45" s="80">
        <v>25</v>
      </c>
      <c r="F45" s="12"/>
      <c r="G45" s="81">
        <v>7.68</v>
      </c>
      <c r="H45" s="12">
        <f t="shared" si="2"/>
        <v>384</v>
      </c>
      <c r="I45" s="12">
        <f t="shared" si="4"/>
        <v>474.59</v>
      </c>
    </row>
    <row r="46" spans="1:9" s="63" customFormat="1" x14ac:dyDescent="0.25">
      <c r="A46" s="39" t="s">
        <v>127</v>
      </c>
      <c r="B46" s="80">
        <v>1</v>
      </c>
      <c r="C46" s="80">
        <f t="shared" si="3"/>
        <v>776.5</v>
      </c>
      <c r="D46" s="80">
        <v>663</v>
      </c>
      <c r="E46" s="80">
        <v>113.5</v>
      </c>
      <c r="F46" s="12"/>
      <c r="G46" s="81">
        <v>8.1199999999999992</v>
      </c>
      <c r="H46" s="12">
        <f t="shared" si="2"/>
        <v>1843.24</v>
      </c>
      <c r="I46" s="12">
        <f t="shared" si="4"/>
        <v>2278.06</v>
      </c>
    </row>
    <row r="47" spans="1:9" s="63" customFormat="1" x14ac:dyDescent="0.25">
      <c r="A47" s="39" t="s">
        <v>127</v>
      </c>
      <c r="B47" s="80">
        <v>1</v>
      </c>
      <c r="C47" s="80">
        <f t="shared" si="3"/>
        <v>699.5</v>
      </c>
      <c r="D47" s="80">
        <v>663</v>
      </c>
      <c r="E47" s="80">
        <v>36.5</v>
      </c>
      <c r="F47" s="12"/>
      <c r="G47" s="81">
        <v>8.1199999999999992</v>
      </c>
      <c r="H47" s="12">
        <f t="shared" si="2"/>
        <v>592.76</v>
      </c>
      <c r="I47" s="12">
        <f t="shared" si="4"/>
        <v>732.59</v>
      </c>
    </row>
    <row r="48" spans="1:9" s="63" customFormat="1" x14ac:dyDescent="0.25">
      <c r="A48" s="39" t="s">
        <v>127</v>
      </c>
      <c r="B48" s="80">
        <v>1</v>
      </c>
      <c r="C48" s="80">
        <f t="shared" si="3"/>
        <v>665</v>
      </c>
      <c r="D48" s="80">
        <v>663</v>
      </c>
      <c r="E48" s="80">
        <v>2</v>
      </c>
      <c r="F48" s="12"/>
      <c r="G48" s="81">
        <v>8.02</v>
      </c>
      <c r="H48" s="12">
        <f t="shared" si="2"/>
        <v>32.08</v>
      </c>
      <c r="I48" s="12">
        <f t="shared" si="4"/>
        <v>39.65</v>
      </c>
    </row>
    <row r="49" spans="1:9" s="63" customFormat="1" x14ac:dyDescent="0.25">
      <c r="A49" s="39" t="s">
        <v>127</v>
      </c>
      <c r="B49" s="80">
        <v>1</v>
      </c>
      <c r="C49" s="80">
        <f t="shared" si="3"/>
        <v>799</v>
      </c>
      <c r="D49" s="80">
        <v>663</v>
      </c>
      <c r="E49" s="80">
        <v>136</v>
      </c>
      <c r="F49" s="12"/>
      <c r="G49" s="81">
        <v>8.1199999999999992</v>
      </c>
      <c r="H49" s="12">
        <f t="shared" si="2"/>
        <v>2208.64</v>
      </c>
      <c r="I49" s="12">
        <f t="shared" si="4"/>
        <v>2729.66</v>
      </c>
    </row>
    <row r="50" spans="1:9" s="63" customFormat="1" x14ac:dyDescent="0.25">
      <c r="A50" s="39" t="s">
        <v>127</v>
      </c>
      <c r="B50" s="80">
        <v>1</v>
      </c>
      <c r="C50" s="80">
        <f t="shared" si="3"/>
        <v>717</v>
      </c>
      <c r="D50" s="80">
        <v>663</v>
      </c>
      <c r="E50" s="80">
        <v>54</v>
      </c>
      <c r="F50" s="12"/>
      <c r="G50" s="81">
        <v>7.94</v>
      </c>
      <c r="H50" s="12">
        <f t="shared" si="2"/>
        <v>857.52</v>
      </c>
      <c r="I50" s="12">
        <f t="shared" si="4"/>
        <v>1059.81</v>
      </c>
    </row>
    <row r="51" spans="1:9" s="63" customFormat="1" x14ac:dyDescent="0.25">
      <c r="A51" s="39" t="s">
        <v>127</v>
      </c>
      <c r="B51" s="80">
        <v>1</v>
      </c>
      <c r="C51" s="80">
        <f t="shared" si="3"/>
        <v>728</v>
      </c>
      <c r="D51" s="80">
        <v>663</v>
      </c>
      <c r="E51" s="80">
        <v>65</v>
      </c>
      <c r="F51" s="12"/>
      <c r="G51" s="81">
        <v>8.1199999999999992</v>
      </c>
      <c r="H51" s="12">
        <f t="shared" si="2"/>
        <v>1055.5999999999999</v>
      </c>
      <c r="I51" s="12">
        <f t="shared" si="4"/>
        <v>1304.6199999999999</v>
      </c>
    </row>
    <row r="52" spans="1:9" s="63" customFormat="1" x14ac:dyDescent="0.25">
      <c r="A52" s="39" t="s">
        <v>127</v>
      </c>
      <c r="B52" s="80">
        <v>1</v>
      </c>
      <c r="C52" s="80">
        <f t="shared" si="3"/>
        <v>673</v>
      </c>
      <c r="D52" s="80">
        <v>663</v>
      </c>
      <c r="E52" s="80">
        <v>10</v>
      </c>
      <c r="F52" s="12"/>
      <c r="G52" s="12">
        <v>7.68</v>
      </c>
      <c r="H52" s="12">
        <f t="shared" si="2"/>
        <v>153.6</v>
      </c>
      <c r="I52" s="12">
        <f t="shared" si="4"/>
        <v>189.83</v>
      </c>
    </row>
    <row r="53" spans="1:9" s="63" customFormat="1" x14ac:dyDescent="0.25">
      <c r="A53" s="39" t="s">
        <v>127</v>
      </c>
      <c r="B53" s="80">
        <v>1</v>
      </c>
      <c r="C53" s="80">
        <f t="shared" si="3"/>
        <v>673</v>
      </c>
      <c r="D53" s="80">
        <v>663</v>
      </c>
      <c r="E53" s="80">
        <v>10</v>
      </c>
      <c r="F53" s="12"/>
      <c r="G53" s="12">
        <v>13.907</v>
      </c>
      <c r="H53" s="12">
        <f t="shared" si="2"/>
        <v>278.14</v>
      </c>
      <c r="I53" s="12">
        <f t="shared" si="4"/>
        <v>343.75</v>
      </c>
    </row>
    <row r="54" spans="1:9" s="63" customFormat="1" x14ac:dyDescent="0.25">
      <c r="A54" s="39" t="s">
        <v>127</v>
      </c>
      <c r="B54" s="80">
        <v>1</v>
      </c>
      <c r="C54" s="80">
        <f t="shared" si="3"/>
        <v>698</v>
      </c>
      <c r="D54" s="80">
        <v>663</v>
      </c>
      <c r="E54" s="80">
        <v>35</v>
      </c>
      <c r="F54" s="12"/>
      <c r="G54" s="81">
        <v>8.1199999999999992</v>
      </c>
      <c r="H54" s="12">
        <f t="shared" si="2"/>
        <v>568.4</v>
      </c>
      <c r="I54" s="12">
        <f t="shared" si="4"/>
        <v>702.49</v>
      </c>
    </row>
    <row r="55" spans="1:9" s="63" customFormat="1" x14ac:dyDescent="0.25">
      <c r="A55" s="39" t="s">
        <v>423</v>
      </c>
      <c r="B55" s="80">
        <v>1</v>
      </c>
      <c r="C55" s="80">
        <f t="shared" si="3"/>
        <v>692</v>
      </c>
      <c r="D55" s="80">
        <v>663</v>
      </c>
      <c r="E55" s="80">
        <v>29</v>
      </c>
      <c r="F55" s="12"/>
      <c r="G55" s="12">
        <v>13.907</v>
      </c>
      <c r="H55" s="12">
        <f t="shared" si="2"/>
        <v>806.61</v>
      </c>
      <c r="I55" s="12">
        <f t="shared" si="4"/>
        <v>996.89</v>
      </c>
    </row>
    <row r="56" spans="1:9" s="63" customFormat="1" x14ac:dyDescent="0.25">
      <c r="A56" s="39" t="s">
        <v>127</v>
      </c>
      <c r="B56" s="80">
        <v>1</v>
      </c>
      <c r="C56" s="80">
        <f t="shared" si="3"/>
        <v>752</v>
      </c>
      <c r="D56" s="80">
        <v>663</v>
      </c>
      <c r="E56" s="80">
        <v>89</v>
      </c>
      <c r="F56" s="12"/>
      <c r="G56" s="81">
        <v>8.1199999999999992</v>
      </c>
      <c r="H56" s="12">
        <f t="shared" si="2"/>
        <v>1445.36</v>
      </c>
      <c r="I56" s="12">
        <f t="shared" si="4"/>
        <v>1786.32</v>
      </c>
    </row>
    <row r="57" spans="1:9" s="63" customFormat="1" x14ac:dyDescent="0.25">
      <c r="A57" s="39" t="s">
        <v>127</v>
      </c>
      <c r="B57" s="80">
        <v>1</v>
      </c>
      <c r="C57" s="80">
        <f t="shared" si="3"/>
        <v>672</v>
      </c>
      <c r="D57" s="80">
        <v>663</v>
      </c>
      <c r="E57" s="80">
        <v>9</v>
      </c>
      <c r="F57" s="12"/>
      <c r="G57" s="81">
        <v>7.68</v>
      </c>
      <c r="H57" s="12">
        <f t="shared" si="2"/>
        <v>138.24</v>
      </c>
      <c r="I57" s="12">
        <f t="shared" si="4"/>
        <v>170.85</v>
      </c>
    </row>
    <row r="58" spans="1:9" s="63" customFormat="1" x14ac:dyDescent="0.25">
      <c r="A58" s="39" t="s">
        <v>127</v>
      </c>
      <c r="B58" s="80">
        <v>1</v>
      </c>
      <c r="C58" s="80">
        <f t="shared" si="3"/>
        <v>675.5</v>
      </c>
      <c r="D58" s="80">
        <v>663</v>
      </c>
      <c r="E58" s="80">
        <v>12.5</v>
      </c>
      <c r="F58" s="12"/>
      <c r="G58" s="81">
        <v>7.68</v>
      </c>
      <c r="H58" s="12">
        <f t="shared" si="2"/>
        <v>192</v>
      </c>
      <c r="I58" s="12">
        <f t="shared" si="4"/>
        <v>237.29</v>
      </c>
    </row>
    <row r="59" spans="1:9" s="63" customFormat="1" x14ac:dyDescent="0.25">
      <c r="A59" s="39" t="s">
        <v>127</v>
      </c>
      <c r="B59" s="80">
        <v>1</v>
      </c>
      <c r="C59" s="80">
        <f t="shared" si="3"/>
        <v>695.5</v>
      </c>
      <c r="D59" s="80">
        <v>663</v>
      </c>
      <c r="E59" s="80">
        <v>32.5</v>
      </c>
      <c r="F59" s="12"/>
      <c r="G59" s="81">
        <v>7.68</v>
      </c>
      <c r="H59" s="12">
        <f t="shared" si="2"/>
        <v>499.2</v>
      </c>
      <c r="I59" s="12">
        <f t="shared" si="4"/>
        <v>616.96</v>
      </c>
    </row>
    <row r="60" spans="1:9" s="63" customFormat="1" x14ac:dyDescent="0.25">
      <c r="A60" s="39" t="s">
        <v>127</v>
      </c>
      <c r="B60" s="80">
        <v>1</v>
      </c>
      <c r="C60" s="80">
        <f t="shared" si="3"/>
        <v>683</v>
      </c>
      <c r="D60" s="80">
        <v>663</v>
      </c>
      <c r="E60" s="80">
        <v>20</v>
      </c>
      <c r="F60" s="12"/>
      <c r="G60" s="81">
        <v>7.68</v>
      </c>
      <c r="H60" s="12">
        <f t="shared" si="2"/>
        <v>307.2</v>
      </c>
      <c r="I60" s="12">
        <f t="shared" si="4"/>
        <v>379.67</v>
      </c>
    </row>
    <row r="61" spans="1:9" s="63" customFormat="1" x14ac:dyDescent="0.25">
      <c r="A61" s="39" t="s">
        <v>127</v>
      </c>
      <c r="B61" s="80">
        <v>1</v>
      </c>
      <c r="C61" s="80">
        <f t="shared" si="3"/>
        <v>692.5</v>
      </c>
      <c r="D61" s="80">
        <v>663</v>
      </c>
      <c r="E61" s="80">
        <v>29.5</v>
      </c>
      <c r="F61" s="12"/>
      <c r="G61" s="81">
        <v>8.4600000000000009</v>
      </c>
      <c r="H61" s="12">
        <f t="shared" si="2"/>
        <v>499.14</v>
      </c>
      <c r="I61" s="12">
        <f t="shared" si="4"/>
        <v>616.89</v>
      </c>
    </row>
    <row r="62" spans="1:9" s="63" customFormat="1" x14ac:dyDescent="0.25">
      <c r="A62" s="39" t="s">
        <v>127</v>
      </c>
      <c r="B62" s="80">
        <v>1</v>
      </c>
      <c r="C62" s="80">
        <f t="shared" si="3"/>
        <v>685.5</v>
      </c>
      <c r="D62" s="80">
        <v>663</v>
      </c>
      <c r="E62" s="80">
        <v>22.5</v>
      </c>
      <c r="F62" s="12"/>
      <c r="G62" s="81">
        <v>7.52</v>
      </c>
      <c r="H62" s="12">
        <f t="shared" si="2"/>
        <v>338.4</v>
      </c>
      <c r="I62" s="12">
        <f t="shared" si="4"/>
        <v>418.23</v>
      </c>
    </row>
    <row r="63" spans="1:9" s="63" customFormat="1" x14ac:dyDescent="0.25">
      <c r="A63" s="39" t="s">
        <v>127</v>
      </c>
      <c r="B63" s="80">
        <v>1</v>
      </c>
      <c r="C63" s="80">
        <f t="shared" si="3"/>
        <v>768</v>
      </c>
      <c r="D63" s="80">
        <v>663</v>
      </c>
      <c r="E63" s="80">
        <v>105</v>
      </c>
      <c r="F63" s="12"/>
      <c r="G63" s="81">
        <v>8.1199999999999992</v>
      </c>
      <c r="H63" s="12">
        <f t="shared" si="2"/>
        <v>1705.2</v>
      </c>
      <c r="I63" s="12">
        <f t="shared" si="4"/>
        <v>2107.46</v>
      </c>
    </row>
    <row r="64" spans="1:9" s="63" customFormat="1" x14ac:dyDescent="0.25">
      <c r="A64" s="39" t="s">
        <v>127</v>
      </c>
      <c r="B64" s="80">
        <v>1</v>
      </c>
      <c r="C64" s="80">
        <f t="shared" si="3"/>
        <v>689.5</v>
      </c>
      <c r="D64" s="80">
        <v>663</v>
      </c>
      <c r="E64" s="80">
        <v>26.5</v>
      </c>
      <c r="F64" s="12"/>
      <c r="G64" s="81">
        <v>7.94</v>
      </c>
      <c r="H64" s="12">
        <f t="shared" si="2"/>
        <v>420.82</v>
      </c>
      <c r="I64" s="12">
        <f t="shared" si="4"/>
        <v>520.09</v>
      </c>
    </row>
    <row r="65" spans="1:9" s="63" customFormat="1" x14ac:dyDescent="0.25">
      <c r="A65" s="39" t="s">
        <v>127</v>
      </c>
      <c r="B65" s="80">
        <v>1</v>
      </c>
      <c r="C65" s="80">
        <f t="shared" si="3"/>
        <v>744</v>
      </c>
      <c r="D65" s="80">
        <v>663</v>
      </c>
      <c r="E65" s="80">
        <v>81</v>
      </c>
      <c r="F65" s="12"/>
      <c r="G65" s="81">
        <v>7.68</v>
      </c>
      <c r="H65" s="12">
        <f t="shared" si="2"/>
        <v>1244.1600000000001</v>
      </c>
      <c r="I65" s="12">
        <f t="shared" si="4"/>
        <v>1537.66</v>
      </c>
    </row>
    <row r="66" spans="1:9" s="63" customFormat="1" x14ac:dyDescent="0.25">
      <c r="A66" s="39" t="s">
        <v>127</v>
      </c>
      <c r="B66" s="80">
        <v>1</v>
      </c>
      <c r="C66" s="80">
        <f t="shared" si="3"/>
        <v>740</v>
      </c>
      <c r="D66" s="80">
        <v>663</v>
      </c>
      <c r="E66" s="80">
        <v>77</v>
      </c>
      <c r="F66" s="12"/>
      <c r="G66" s="81">
        <v>8.1199999999999992</v>
      </c>
      <c r="H66" s="12">
        <f t="shared" si="2"/>
        <v>1250.48</v>
      </c>
      <c r="I66" s="12">
        <f t="shared" si="4"/>
        <v>1545.47</v>
      </c>
    </row>
    <row r="67" spans="1:9" s="63" customFormat="1" x14ac:dyDescent="0.25">
      <c r="A67" s="39" t="s">
        <v>127</v>
      </c>
      <c r="B67" s="80">
        <v>1</v>
      </c>
      <c r="C67" s="80">
        <f t="shared" si="3"/>
        <v>878</v>
      </c>
      <c r="D67" s="80">
        <v>663</v>
      </c>
      <c r="E67" s="80">
        <v>215</v>
      </c>
      <c r="F67" s="12"/>
      <c r="G67" s="81">
        <v>8.5399999999999991</v>
      </c>
      <c r="H67" s="12">
        <f t="shared" si="2"/>
        <v>3672.2</v>
      </c>
      <c r="I67" s="12">
        <f t="shared" si="4"/>
        <v>4538.47</v>
      </c>
    </row>
    <row r="68" spans="1:9" s="63" customFormat="1" x14ac:dyDescent="0.25">
      <c r="A68" s="75" t="s">
        <v>422</v>
      </c>
      <c r="B68" s="80">
        <v>1</v>
      </c>
      <c r="C68" s="80">
        <f t="shared" si="3"/>
        <v>667</v>
      </c>
      <c r="D68" s="80">
        <v>663</v>
      </c>
      <c r="E68" s="80">
        <v>4</v>
      </c>
      <c r="F68" s="12"/>
      <c r="G68" s="12">
        <v>13.91</v>
      </c>
      <c r="H68" s="12">
        <f t="shared" si="2"/>
        <v>111.28</v>
      </c>
      <c r="I68" s="12">
        <f t="shared" si="4"/>
        <v>137.53</v>
      </c>
    </row>
    <row r="69" spans="1:9" s="63" customFormat="1" x14ac:dyDescent="0.25">
      <c r="A69" s="39" t="s">
        <v>127</v>
      </c>
      <c r="B69" s="80">
        <v>1</v>
      </c>
      <c r="C69" s="80">
        <f t="shared" si="3"/>
        <v>783.5</v>
      </c>
      <c r="D69" s="80">
        <v>663</v>
      </c>
      <c r="E69" s="80">
        <v>120.5</v>
      </c>
      <c r="F69" s="12"/>
      <c r="G69" s="81">
        <v>8.02</v>
      </c>
      <c r="H69" s="12">
        <f t="shared" si="2"/>
        <v>1932.82</v>
      </c>
      <c r="I69" s="12">
        <f t="shared" si="4"/>
        <v>2388.77</v>
      </c>
    </row>
    <row r="70" spans="1:9" s="63" customFormat="1" x14ac:dyDescent="0.25">
      <c r="A70" s="39" t="s">
        <v>127</v>
      </c>
      <c r="B70" s="80">
        <v>1</v>
      </c>
      <c r="C70" s="80">
        <f t="shared" si="3"/>
        <v>696.5</v>
      </c>
      <c r="D70" s="80">
        <v>663</v>
      </c>
      <c r="E70" s="80">
        <v>33.5</v>
      </c>
      <c r="F70" s="12"/>
      <c r="G70" s="81">
        <v>7.77</v>
      </c>
      <c r="H70" s="12">
        <f t="shared" si="2"/>
        <v>520.59</v>
      </c>
      <c r="I70" s="12">
        <f t="shared" si="4"/>
        <v>643.4</v>
      </c>
    </row>
    <row r="71" spans="1:9" s="63" customFormat="1" x14ac:dyDescent="0.25">
      <c r="A71" s="39" t="s">
        <v>115</v>
      </c>
      <c r="B71" s="80">
        <v>1</v>
      </c>
      <c r="C71" s="80">
        <f t="shared" si="3"/>
        <v>679</v>
      </c>
      <c r="D71" s="80">
        <v>663</v>
      </c>
      <c r="E71" s="80">
        <v>16</v>
      </c>
      <c r="F71" s="12"/>
      <c r="G71" s="12">
        <v>8.81</v>
      </c>
      <c r="H71" s="12">
        <f t="shared" si="2"/>
        <v>281.92</v>
      </c>
      <c r="I71" s="12">
        <f t="shared" si="4"/>
        <v>348.42</v>
      </c>
    </row>
    <row r="72" spans="1:9" s="63" customFormat="1" x14ac:dyDescent="0.25">
      <c r="A72" s="39" t="s">
        <v>115</v>
      </c>
      <c r="B72" s="80">
        <v>1</v>
      </c>
      <c r="C72" s="80">
        <f t="shared" si="3"/>
        <v>764</v>
      </c>
      <c r="D72" s="80">
        <v>663</v>
      </c>
      <c r="E72" s="80">
        <v>101</v>
      </c>
      <c r="F72" s="12"/>
      <c r="G72" s="12">
        <v>8.81</v>
      </c>
      <c r="H72" s="12">
        <f t="shared" si="2"/>
        <v>1779.62</v>
      </c>
      <c r="I72" s="12">
        <f t="shared" si="4"/>
        <v>2199.4299999999998</v>
      </c>
    </row>
    <row r="73" spans="1:9" s="63" customFormat="1" x14ac:dyDescent="0.25">
      <c r="A73" s="39" t="s">
        <v>115</v>
      </c>
      <c r="B73" s="80">
        <v>1</v>
      </c>
      <c r="C73" s="80">
        <f t="shared" si="3"/>
        <v>789</v>
      </c>
      <c r="D73" s="80">
        <v>663</v>
      </c>
      <c r="E73" s="80">
        <v>126</v>
      </c>
      <c r="F73" s="12"/>
      <c r="G73" s="12">
        <v>8.81</v>
      </c>
      <c r="H73" s="12">
        <f t="shared" si="2"/>
        <v>2220.12</v>
      </c>
      <c r="I73" s="12">
        <f t="shared" si="4"/>
        <v>2743.85</v>
      </c>
    </row>
    <row r="74" spans="1:9" s="63" customFormat="1" x14ac:dyDescent="0.25">
      <c r="A74" s="39" t="s">
        <v>115</v>
      </c>
      <c r="B74" s="80">
        <v>1</v>
      </c>
      <c r="C74" s="80">
        <f t="shared" si="3"/>
        <v>703</v>
      </c>
      <c r="D74" s="80">
        <v>663</v>
      </c>
      <c r="E74" s="80">
        <v>40</v>
      </c>
      <c r="F74" s="12"/>
      <c r="G74" s="12">
        <v>8.81</v>
      </c>
      <c r="H74" s="12">
        <f t="shared" si="2"/>
        <v>704.8</v>
      </c>
      <c r="I74" s="12">
        <f t="shared" si="4"/>
        <v>871.06</v>
      </c>
    </row>
    <row r="75" spans="1:9" s="63" customFormat="1" x14ac:dyDescent="0.25">
      <c r="A75" s="75" t="s">
        <v>422</v>
      </c>
      <c r="B75" s="80">
        <v>1</v>
      </c>
      <c r="C75" s="80">
        <f>D75+E75</f>
        <v>685.5</v>
      </c>
      <c r="D75" s="80">
        <v>663</v>
      </c>
      <c r="E75" s="80">
        <v>22.5</v>
      </c>
      <c r="F75" s="12"/>
      <c r="G75" s="12">
        <v>13.244999999999999</v>
      </c>
      <c r="H75" s="12">
        <f t="shared" si="2"/>
        <v>596.03</v>
      </c>
      <c r="I75" s="12">
        <f>ROUND(H75*1.2359,2)</f>
        <v>736.63</v>
      </c>
    </row>
    <row r="76" spans="1:9" s="63" customFormat="1" x14ac:dyDescent="0.25">
      <c r="A76" s="75" t="s">
        <v>422</v>
      </c>
      <c r="B76" s="80">
        <v>1</v>
      </c>
      <c r="C76" s="80">
        <f>D76+E76</f>
        <v>760.5</v>
      </c>
      <c r="D76" s="80">
        <v>663</v>
      </c>
      <c r="E76" s="80">
        <v>97.5</v>
      </c>
      <c r="F76" s="12"/>
      <c r="G76" s="81">
        <v>6.67</v>
      </c>
      <c r="H76" s="12">
        <f t="shared" si="2"/>
        <v>1300.6500000000001</v>
      </c>
      <c r="I76" s="12">
        <f>ROUND(H76*1.2359,2)</f>
        <v>1607.47</v>
      </c>
    </row>
    <row r="77" spans="1:9" s="63" customFormat="1" x14ac:dyDescent="0.25">
      <c r="A77" s="75" t="s">
        <v>127</v>
      </c>
      <c r="B77" s="80">
        <v>1</v>
      </c>
      <c r="C77" s="80">
        <f>D77+E77</f>
        <v>680.5</v>
      </c>
      <c r="D77" s="80">
        <v>663</v>
      </c>
      <c r="E77" s="80">
        <v>17.5</v>
      </c>
      <c r="F77" s="12"/>
      <c r="G77" s="81">
        <v>8.02</v>
      </c>
      <c r="H77" s="12">
        <f t="shared" ref="H77:H110" si="5">ROUND(E77*G77*2,2)</f>
        <v>280.7</v>
      </c>
      <c r="I77" s="12">
        <f>ROUND(H77*1.2359,2)</f>
        <v>346.92</v>
      </c>
    </row>
    <row r="78" spans="1:9" s="63" customFormat="1" x14ac:dyDescent="0.25">
      <c r="A78" s="39" t="s">
        <v>424</v>
      </c>
      <c r="B78" s="80">
        <v>1</v>
      </c>
      <c r="C78" s="80">
        <f t="shared" ref="C78" si="6">D78+E78</f>
        <v>969</v>
      </c>
      <c r="D78" s="80">
        <v>663</v>
      </c>
      <c r="E78" s="80">
        <v>306</v>
      </c>
      <c r="F78" s="12"/>
      <c r="G78" s="12">
        <v>10.795</v>
      </c>
      <c r="H78" s="12">
        <f t="shared" si="5"/>
        <v>6606.54</v>
      </c>
      <c r="I78" s="12">
        <f t="shared" ref="I78" si="7">ROUND(H78*1.2359,2)</f>
        <v>8165.02</v>
      </c>
    </row>
    <row r="79" spans="1:9" s="63" customFormat="1" x14ac:dyDescent="0.25">
      <c r="A79" s="75" t="s">
        <v>422</v>
      </c>
      <c r="B79" s="80">
        <v>1</v>
      </c>
      <c r="C79" s="80">
        <f>D79+E79</f>
        <v>739</v>
      </c>
      <c r="D79" s="80">
        <v>663</v>
      </c>
      <c r="E79" s="80">
        <v>76</v>
      </c>
      <c r="F79" s="12"/>
      <c r="G79" s="81">
        <v>7.08</v>
      </c>
      <c r="H79" s="12">
        <f t="shared" si="5"/>
        <v>1076.1600000000001</v>
      </c>
      <c r="I79" s="12">
        <f>ROUND(H79*1.2359,2)</f>
        <v>1330.03</v>
      </c>
    </row>
    <row r="80" spans="1:9" s="63" customFormat="1" x14ac:dyDescent="0.25">
      <c r="A80" s="75" t="s">
        <v>115</v>
      </c>
      <c r="B80" s="80">
        <v>1</v>
      </c>
      <c r="C80" s="80">
        <f t="shared" ref="C80:C81" si="8">D80+E80</f>
        <v>762</v>
      </c>
      <c r="D80" s="80">
        <v>663</v>
      </c>
      <c r="E80" s="80">
        <v>99</v>
      </c>
      <c r="F80" s="12"/>
      <c r="G80" s="12">
        <v>8.81</v>
      </c>
      <c r="H80" s="12">
        <f t="shared" si="5"/>
        <v>1744.38</v>
      </c>
      <c r="I80" s="12">
        <f t="shared" ref="I80:I81" si="9">ROUND(H80*1.2359,2)</f>
        <v>2155.88</v>
      </c>
    </row>
    <row r="81" spans="1:9" s="63" customFormat="1" x14ac:dyDescent="0.25">
      <c r="A81" s="75" t="s">
        <v>115</v>
      </c>
      <c r="B81" s="80">
        <v>1</v>
      </c>
      <c r="C81" s="80">
        <f t="shared" si="8"/>
        <v>667</v>
      </c>
      <c r="D81" s="80">
        <v>663</v>
      </c>
      <c r="E81" s="80">
        <v>4</v>
      </c>
      <c r="F81" s="12"/>
      <c r="G81" s="12">
        <v>8.81</v>
      </c>
      <c r="H81" s="12">
        <f t="shared" si="5"/>
        <v>70.48</v>
      </c>
      <c r="I81" s="12">
        <f t="shared" si="9"/>
        <v>87.11</v>
      </c>
    </row>
    <row r="82" spans="1:9" s="63" customFormat="1" x14ac:dyDescent="0.25">
      <c r="A82" s="75" t="s">
        <v>422</v>
      </c>
      <c r="B82" s="80">
        <v>1</v>
      </c>
      <c r="C82" s="80">
        <f>D82+E82</f>
        <v>735</v>
      </c>
      <c r="D82" s="80">
        <v>663</v>
      </c>
      <c r="E82" s="80">
        <v>72</v>
      </c>
      <c r="F82" s="12"/>
      <c r="G82" s="81">
        <v>7</v>
      </c>
      <c r="H82" s="12">
        <f t="shared" si="5"/>
        <v>1008</v>
      </c>
      <c r="I82" s="12">
        <f>ROUND(H82*1.2359,2)</f>
        <v>1245.79</v>
      </c>
    </row>
    <row r="83" spans="1:9" s="63" customFormat="1" x14ac:dyDescent="0.25">
      <c r="A83" s="75" t="s">
        <v>422</v>
      </c>
      <c r="B83" s="80">
        <v>1</v>
      </c>
      <c r="C83" s="80">
        <f t="shared" si="3"/>
        <v>726.5</v>
      </c>
      <c r="D83" s="80">
        <v>663</v>
      </c>
      <c r="E83" s="80">
        <v>63.5</v>
      </c>
      <c r="F83" s="12"/>
      <c r="G83" s="81">
        <v>7.08</v>
      </c>
      <c r="H83" s="12">
        <f t="shared" si="5"/>
        <v>899.16</v>
      </c>
      <c r="I83" s="12">
        <f>ROUND(H83*1.2359,2)</f>
        <v>1111.27</v>
      </c>
    </row>
    <row r="84" spans="1:9" s="63" customFormat="1" x14ac:dyDescent="0.25">
      <c r="A84" s="75" t="s">
        <v>422</v>
      </c>
      <c r="B84" s="80">
        <v>1</v>
      </c>
      <c r="C84" s="80">
        <f t="shared" si="3"/>
        <v>679</v>
      </c>
      <c r="D84" s="80">
        <v>663</v>
      </c>
      <c r="E84" s="80">
        <v>16</v>
      </c>
      <c r="F84" s="12"/>
      <c r="G84" s="81">
        <v>6.67</v>
      </c>
      <c r="H84" s="12">
        <f t="shared" si="5"/>
        <v>213.44</v>
      </c>
      <c r="I84" s="12">
        <f t="shared" si="4"/>
        <v>263.79000000000002</v>
      </c>
    </row>
    <row r="85" spans="1:9" s="63" customFormat="1" x14ac:dyDescent="0.25">
      <c r="A85" s="75" t="s">
        <v>127</v>
      </c>
      <c r="B85" s="80">
        <v>1</v>
      </c>
      <c r="C85" s="80">
        <f t="shared" si="3"/>
        <v>682</v>
      </c>
      <c r="D85" s="80">
        <v>663</v>
      </c>
      <c r="E85" s="80">
        <v>19</v>
      </c>
      <c r="F85" s="12"/>
      <c r="G85" s="81">
        <v>7.35</v>
      </c>
      <c r="H85" s="12">
        <f t="shared" si="5"/>
        <v>279.3</v>
      </c>
      <c r="I85" s="12">
        <f t="shared" si="4"/>
        <v>345.19</v>
      </c>
    </row>
    <row r="86" spans="1:9" s="63" customFormat="1" ht="33" x14ac:dyDescent="0.25">
      <c r="A86" s="74" t="s">
        <v>432</v>
      </c>
      <c r="B86" s="78">
        <f>SUM(B87:B104)</f>
        <v>18</v>
      </c>
      <c r="C86" s="78"/>
      <c r="D86" s="78"/>
      <c r="E86" s="78">
        <f>SUM(E87:E104)</f>
        <v>809</v>
      </c>
      <c r="F86" s="78"/>
      <c r="G86" s="79"/>
      <c r="H86" s="79">
        <f>SUM(H87:H104)</f>
        <v>8215.3000000000011</v>
      </c>
      <c r="I86" s="79">
        <f>SUM(I87:I104)</f>
        <v>10153.300000000001</v>
      </c>
    </row>
    <row r="87" spans="1:9" s="63" customFormat="1" x14ac:dyDescent="0.25">
      <c r="A87" s="75" t="s">
        <v>27</v>
      </c>
      <c r="B87" s="80">
        <v>1</v>
      </c>
      <c r="C87" s="80">
        <f t="shared" ref="C87:C103" si="10">D87+E87</f>
        <v>677.5</v>
      </c>
      <c r="D87" s="80">
        <v>663</v>
      </c>
      <c r="E87" s="80">
        <v>14.5</v>
      </c>
      <c r="F87" s="12"/>
      <c r="G87" s="12">
        <v>5.0599999999999996</v>
      </c>
      <c r="H87" s="12">
        <f t="shared" si="5"/>
        <v>146.74</v>
      </c>
      <c r="I87" s="12">
        <f t="shared" ref="I87:I103" si="11">ROUND(H87*1.2359,2)</f>
        <v>181.36</v>
      </c>
    </row>
    <row r="88" spans="1:9" s="63" customFormat="1" x14ac:dyDescent="0.25">
      <c r="A88" s="75" t="s">
        <v>27</v>
      </c>
      <c r="B88" s="80">
        <v>1</v>
      </c>
      <c r="C88" s="80">
        <f t="shared" si="10"/>
        <v>692</v>
      </c>
      <c r="D88" s="80">
        <v>663</v>
      </c>
      <c r="E88" s="80">
        <v>29</v>
      </c>
      <c r="F88" s="12"/>
      <c r="G88" s="12">
        <v>5.38</v>
      </c>
      <c r="H88" s="12">
        <f t="shared" si="5"/>
        <v>312.04000000000002</v>
      </c>
      <c r="I88" s="12">
        <f t="shared" si="11"/>
        <v>385.65</v>
      </c>
    </row>
    <row r="89" spans="1:9" s="63" customFormat="1" x14ac:dyDescent="0.25">
      <c r="A89" s="75" t="s">
        <v>27</v>
      </c>
      <c r="B89" s="80">
        <v>1</v>
      </c>
      <c r="C89" s="80">
        <f t="shared" si="10"/>
        <v>696</v>
      </c>
      <c r="D89" s="80">
        <v>663</v>
      </c>
      <c r="E89" s="80">
        <v>33</v>
      </c>
      <c r="F89" s="12"/>
      <c r="G89" s="12">
        <v>5.25</v>
      </c>
      <c r="H89" s="12">
        <f t="shared" si="5"/>
        <v>346.5</v>
      </c>
      <c r="I89" s="12">
        <f t="shared" si="11"/>
        <v>428.24</v>
      </c>
    </row>
    <row r="90" spans="1:9" s="63" customFormat="1" x14ac:dyDescent="0.25">
      <c r="A90" s="75" t="s">
        <v>27</v>
      </c>
      <c r="B90" s="80">
        <v>1</v>
      </c>
      <c r="C90" s="80">
        <f t="shared" si="10"/>
        <v>732</v>
      </c>
      <c r="D90" s="80">
        <v>663</v>
      </c>
      <c r="E90" s="80">
        <v>69</v>
      </c>
      <c r="F90" s="12"/>
      <c r="G90" s="12">
        <v>5.3</v>
      </c>
      <c r="H90" s="12">
        <f t="shared" si="5"/>
        <v>731.4</v>
      </c>
      <c r="I90" s="12">
        <f t="shared" si="11"/>
        <v>903.94</v>
      </c>
    </row>
    <row r="91" spans="1:9" s="63" customFormat="1" x14ac:dyDescent="0.25">
      <c r="A91" s="75" t="s">
        <v>27</v>
      </c>
      <c r="B91" s="80">
        <v>1</v>
      </c>
      <c r="C91" s="80">
        <f t="shared" si="10"/>
        <v>744</v>
      </c>
      <c r="D91" s="80">
        <v>663</v>
      </c>
      <c r="E91" s="80">
        <v>81</v>
      </c>
      <c r="F91" s="12"/>
      <c r="G91" s="12">
        <v>5.25</v>
      </c>
      <c r="H91" s="12">
        <f t="shared" si="5"/>
        <v>850.5</v>
      </c>
      <c r="I91" s="12">
        <f t="shared" si="11"/>
        <v>1051.1300000000001</v>
      </c>
    </row>
    <row r="92" spans="1:9" s="63" customFormat="1" x14ac:dyDescent="0.25">
      <c r="A92" s="75" t="s">
        <v>27</v>
      </c>
      <c r="B92" s="80">
        <v>1</v>
      </c>
      <c r="C92" s="80">
        <f t="shared" si="10"/>
        <v>708</v>
      </c>
      <c r="D92" s="80">
        <v>663</v>
      </c>
      <c r="E92" s="80">
        <v>45</v>
      </c>
      <c r="F92" s="12"/>
      <c r="G92" s="12">
        <v>5.25</v>
      </c>
      <c r="H92" s="12">
        <f t="shared" si="5"/>
        <v>472.5</v>
      </c>
      <c r="I92" s="12">
        <f t="shared" si="11"/>
        <v>583.96</v>
      </c>
    </row>
    <row r="93" spans="1:9" s="63" customFormat="1" x14ac:dyDescent="0.25">
      <c r="A93" s="75" t="s">
        <v>27</v>
      </c>
      <c r="B93" s="80">
        <v>1</v>
      </c>
      <c r="C93" s="80">
        <f t="shared" si="10"/>
        <v>696</v>
      </c>
      <c r="D93" s="80">
        <v>663</v>
      </c>
      <c r="E93" s="80">
        <v>33</v>
      </c>
      <c r="F93" s="12"/>
      <c r="G93" s="12">
        <v>5.12</v>
      </c>
      <c r="H93" s="12">
        <f t="shared" si="5"/>
        <v>337.92</v>
      </c>
      <c r="I93" s="12">
        <f t="shared" si="11"/>
        <v>417.64</v>
      </c>
    </row>
    <row r="94" spans="1:9" s="63" customFormat="1" x14ac:dyDescent="0.25">
      <c r="A94" s="75" t="s">
        <v>27</v>
      </c>
      <c r="B94" s="80">
        <v>1</v>
      </c>
      <c r="C94" s="80">
        <f t="shared" si="10"/>
        <v>704</v>
      </c>
      <c r="D94" s="80">
        <v>663</v>
      </c>
      <c r="E94" s="80">
        <v>41</v>
      </c>
      <c r="F94" s="12"/>
      <c r="G94" s="12">
        <v>5.12</v>
      </c>
      <c r="H94" s="12">
        <f t="shared" si="5"/>
        <v>419.84</v>
      </c>
      <c r="I94" s="12">
        <f t="shared" si="11"/>
        <v>518.88</v>
      </c>
    </row>
    <row r="95" spans="1:9" s="63" customFormat="1" x14ac:dyDescent="0.25">
      <c r="A95" s="75" t="s">
        <v>27</v>
      </c>
      <c r="B95" s="80">
        <v>1</v>
      </c>
      <c r="C95" s="80">
        <f t="shared" si="10"/>
        <v>747</v>
      </c>
      <c r="D95" s="80">
        <v>663</v>
      </c>
      <c r="E95" s="80">
        <v>84</v>
      </c>
      <c r="F95" s="12"/>
      <c r="G95" s="12">
        <v>5.12</v>
      </c>
      <c r="H95" s="12">
        <f t="shared" si="5"/>
        <v>860.16</v>
      </c>
      <c r="I95" s="12">
        <f t="shared" si="11"/>
        <v>1063.07</v>
      </c>
    </row>
    <row r="96" spans="1:9" s="63" customFormat="1" x14ac:dyDescent="0.25">
      <c r="A96" s="75" t="s">
        <v>27</v>
      </c>
      <c r="B96" s="80">
        <v>1</v>
      </c>
      <c r="C96" s="80">
        <f t="shared" si="10"/>
        <v>710</v>
      </c>
      <c r="D96" s="80">
        <v>663</v>
      </c>
      <c r="E96" s="80">
        <v>47</v>
      </c>
      <c r="F96" s="12"/>
      <c r="G96" s="12">
        <v>4.82</v>
      </c>
      <c r="H96" s="12">
        <f t="shared" si="5"/>
        <v>453.08</v>
      </c>
      <c r="I96" s="12">
        <f t="shared" si="11"/>
        <v>559.96</v>
      </c>
    </row>
    <row r="97" spans="1:9" s="63" customFormat="1" x14ac:dyDescent="0.25">
      <c r="A97" s="39" t="s">
        <v>425</v>
      </c>
      <c r="B97" s="80">
        <v>1</v>
      </c>
      <c r="C97" s="80">
        <f t="shared" si="10"/>
        <v>691</v>
      </c>
      <c r="D97" s="80">
        <v>663</v>
      </c>
      <c r="E97" s="80">
        <v>28</v>
      </c>
      <c r="F97" s="12"/>
      <c r="G97" s="12">
        <v>4.58</v>
      </c>
      <c r="H97" s="12">
        <f t="shared" si="5"/>
        <v>256.48</v>
      </c>
      <c r="I97" s="12">
        <f t="shared" si="11"/>
        <v>316.98</v>
      </c>
    </row>
    <row r="98" spans="1:9" s="63" customFormat="1" x14ac:dyDescent="0.25">
      <c r="A98" s="75" t="s">
        <v>27</v>
      </c>
      <c r="B98" s="80">
        <v>1</v>
      </c>
      <c r="C98" s="80">
        <f t="shared" si="10"/>
        <v>676.5</v>
      </c>
      <c r="D98" s="80">
        <v>663</v>
      </c>
      <c r="E98" s="80">
        <v>13.5</v>
      </c>
      <c r="F98" s="12"/>
      <c r="G98" s="12">
        <v>4.82</v>
      </c>
      <c r="H98" s="12">
        <f t="shared" si="5"/>
        <v>130.13999999999999</v>
      </c>
      <c r="I98" s="12">
        <f t="shared" si="11"/>
        <v>160.84</v>
      </c>
    </row>
    <row r="99" spans="1:9" s="63" customFormat="1" x14ac:dyDescent="0.25">
      <c r="A99" s="75" t="s">
        <v>27</v>
      </c>
      <c r="B99" s="80">
        <v>1</v>
      </c>
      <c r="C99" s="80">
        <f t="shared" si="10"/>
        <v>691</v>
      </c>
      <c r="D99" s="80">
        <v>663</v>
      </c>
      <c r="E99" s="80">
        <v>28</v>
      </c>
      <c r="F99" s="12"/>
      <c r="G99" s="12">
        <v>5.3</v>
      </c>
      <c r="H99" s="12">
        <f t="shared" si="5"/>
        <v>296.8</v>
      </c>
      <c r="I99" s="12">
        <f t="shared" si="11"/>
        <v>366.82</v>
      </c>
    </row>
    <row r="100" spans="1:9" s="63" customFormat="1" x14ac:dyDescent="0.25">
      <c r="A100" s="75" t="s">
        <v>27</v>
      </c>
      <c r="B100" s="80">
        <v>1</v>
      </c>
      <c r="C100" s="80">
        <f t="shared" si="10"/>
        <v>775</v>
      </c>
      <c r="D100" s="80">
        <v>663</v>
      </c>
      <c r="E100" s="80">
        <v>112</v>
      </c>
      <c r="F100" s="12"/>
      <c r="G100" s="12">
        <v>5.12</v>
      </c>
      <c r="H100" s="12">
        <f t="shared" si="5"/>
        <v>1146.8800000000001</v>
      </c>
      <c r="I100" s="12">
        <f t="shared" si="11"/>
        <v>1417.43</v>
      </c>
    </row>
    <row r="101" spans="1:9" s="63" customFormat="1" x14ac:dyDescent="0.25">
      <c r="A101" s="75" t="s">
        <v>27</v>
      </c>
      <c r="B101" s="80">
        <v>1</v>
      </c>
      <c r="C101" s="80">
        <f t="shared" si="10"/>
        <v>675.5</v>
      </c>
      <c r="D101" s="80">
        <v>663</v>
      </c>
      <c r="E101" s="80">
        <v>12.5</v>
      </c>
      <c r="F101" s="12"/>
      <c r="G101" s="12">
        <v>4.82</v>
      </c>
      <c r="H101" s="12">
        <f t="shared" si="5"/>
        <v>120.5</v>
      </c>
      <c r="I101" s="12">
        <f t="shared" si="11"/>
        <v>148.93</v>
      </c>
    </row>
    <row r="102" spans="1:9" s="63" customFormat="1" x14ac:dyDescent="0.25">
      <c r="A102" s="75" t="s">
        <v>27</v>
      </c>
      <c r="B102" s="80">
        <v>1</v>
      </c>
      <c r="C102" s="80">
        <f t="shared" si="10"/>
        <v>769.5</v>
      </c>
      <c r="D102" s="80">
        <v>663</v>
      </c>
      <c r="E102" s="80">
        <v>106.5</v>
      </c>
      <c r="F102" s="12"/>
      <c r="G102" s="12">
        <v>4.82</v>
      </c>
      <c r="H102" s="12">
        <f t="shared" si="5"/>
        <v>1026.6600000000001</v>
      </c>
      <c r="I102" s="12">
        <f t="shared" si="11"/>
        <v>1268.8499999999999</v>
      </c>
    </row>
    <row r="103" spans="1:9" s="63" customFormat="1" x14ac:dyDescent="0.25">
      <c r="A103" s="39" t="s">
        <v>425</v>
      </c>
      <c r="B103" s="80">
        <v>1</v>
      </c>
      <c r="C103" s="80">
        <f t="shared" si="10"/>
        <v>682</v>
      </c>
      <c r="D103" s="80">
        <v>663</v>
      </c>
      <c r="E103" s="80">
        <v>19</v>
      </c>
      <c r="F103" s="12"/>
      <c r="G103" s="12">
        <v>4.58</v>
      </c>
      <c r="H103" s="12">
        <f t="shared" si="5"/>
        <v>174.04</v>
      </c>
      <c r="I103" s="12">
        <f t="shared" si="11"/>
        <v>215.1</v>
      </c>
    </row>
    <row r="104" spans="1:9" s="63" customFormat="1" x14ac:dyDescent="0.25">
      <c r="A104" s="75" t="s">
        <v>27</v>
      </c>
      <c r="B104" s="80">
        <v>1</v>
      </c>
      <c r="C104" s="80">
        <f>D104+E104</f>
        <v>676</v>
      </c>
      <c r="D104" s="80">
        <v>663</v>
      </c>
      <c r="E104" s="80">
        <v>13</v>
      </c>
      <c r="F104" s="12"/>
      <c r="G104" s="12">
        <v>5.12</v>
      </c>
      <c r="H104" s="12">
        <f t="shared" si="5"/>
        <v>133.12</v>
      </c>
      <c r="I104" s="12">
        <f>ROUND(H104*1.2359,2)</f>
        <v>164.52</v>
      </c>
    </row>
    <row r="105" spans="1:9" ht="33" x14ac:dyDescent="0.25">
      <c r="A105" s="74" t="s">
        <v>431</v>
      </c>
      <c r="B105" s="78">
        <f>SUM(B106:B110)</f>
        <v>5</v>
      </c>
      <c r="C105" s="78"/>
      <c r="D105" s="78"/>
      <c r="E105" s="78">
        <f>SUM(E106:E110)</f>
        <v>228.5</v>
      </c>
      <c r="F105" s="78"/>
      <c r="G105" s="79"/>
      <c r="H105" s="79">
        <f>SUM(H106:H110)</f>
        <v>2199.16</v>
      </c>
      <c r="I105" s="79">
        <f>SUM(I106:I110)</f>
        <v>2717.95</v>
      </c>
    </row>
    <row r="106" spans="1:9" x14ac:dyDescent="0.25">
      <c r="A106" s="39" t="s">
        <v>426</v>
      </c>
      <c r="B106" s="80">
        <v>1</v>
      </c>
      <c r="C106" s="80">
        <f t="shared" ref="C106:C110" si="12">D106+E106</f>
        <v>683</v>
      </c>
      <c r="D106" s="80">
        <v>663</v>
      </c>
      <c r="E106" s="80">
        <v>20</v>
      </c>
      <c r="F106" s="12"/>
      <c r="G106" s="12">
        <v>4.17</v>
      </c>
      <c r="H106" s="12">
        <f t="shared" si="5"/>
        <v>166.8</v>
      </c>
      <c r="I106" s="12">
        <f>ROUND(H106*1.2359,2)</f>
        <v>206.15</v>
      </c>
    </row>
    <row r="107" spans="1:9" x14ac:dyDescent="0.25">
      <c r="A107" s="39" t="s">
        <v>23</v>
      </c>
      <c r="B107" s="80">
        <v>1</v>
      </c>
      <c r="C107" s="80">
        <f t="shared" si="12"/>
        <v>751.5</v>
      </c>
      <c r="D107" s="80">
        <v>663</v>
      </c>
      <c r="E107" s="80">
        <v>88.5</v>
      </c>
      <c r="F107" s="12"/>
      <c r="G107" s="12">
        <v>5.8280000000000003</v>
      </c>
      <c r="H107" s="12">
        <f t="shared" si="5"/>
        <v>1031.56</v>
      </c>
      <c r="I107" s="12">
        <f t="shared" ref="I107:I110" si="13">ROUND(H107*1.2359,2)</f>
        <v>1274.9100000000001</v>
      </c>
    </row>
    <row r="108" spans="1:9" x14ac:dyDescent="0.25">
      <c r="A108" s="39" t="s">
        <v>426</v>
      </c>
      <c r="B108" s="80">
        <v>1</v>
      </c>
      <c r="C108" s="80">
        <f t="shared" si="12"/>
        <v>725</v>
      </c>
      <c r="D108" s="80">
        <v>663</v>
      </c>
      <c r="E108" s="80">
        <v>62</v>
      </c>
      <c r="F108" s="12"/>
      <c r="G108" s="12">
        <v>4.17</v>
      </c>
      <c r="H108" s="12">
        <f t="shared" si="5"/>
        <v>517.08000000000004</v>
      </c>
      <c r="I108" s="12">
        <f t="shared" si="13"/>
        <v>639.05999999999995</v>
      </c>
    </row>
    <row r="109" spans="1:9" x14ac:dyDescent="0.25">
      <c r="A109" s="39" t="s">
        <v>426</v>
      </c>
      <c r="B109" s="80">
        <v>1</v>
      </c>
      <c r="C109" s="80">
        <f t="shared" si="12"/>
        <v>672</v>
      </c>
      <c r="D109" s="80">
        <v>663</v>
      </c>
      <c r="E109" s="80">
        <v>9</v>
      </c>
      <c r="F109" s="12"/>
      <c r="G109" s="12">
        <v>4.17</v>
      </c>
      <c r="H109" s="12">
        <f t="shared" si="5"/>
        <v>75.06</v>
      </c>
      <c r="I109" s="12">
        <f t="shared" si="13"/>
        <v>92.77</v>
      </c>
    </row>
    <row r="110" spans="1:9" x14ac:dyDescent="0.25">
      <c r="A110" s="39" t="s">
        <v>426</v>
      </c>
      <c r="B110" s="80">
        <v>1</v>
      </c>
      <c r="C110" s="80">
        <f t="shared" si="12"/>
        <v>712</v>
      </c>
      <c r="D110" s="80">
        <v>663</v>
      </c>
      <c r="E110" s="80">
        <v>49</v>
      </c>
      <c r="F110" s="12"/>
      <c r="G110" s="12">
        <v>4.17</v>
      </c>
      <c r="H110" s="12">
        <f t="shared" si="5"/>
        <v>408.66</v>
      </c>
      <c r="I110" s="12">
        <f t="shared" si="13"/>
        <v>505.06</v>
      </c>
    </row>
    <row r="111" spans="1:9" x14ac:dyDescent="0.25">
      <c r="B111" s="67"/>
      <c r="C111" s="67"/>
      <c r="D111" s="67"/>
      <c r="E111" s="67"/>
      <c r="F111" s="68"/>
      <c r="G111" s="68"/>
      <c r="H111" s="68"/>
      <c r="I111" s="68"/>
    </row>
  </sheetData>
  <mergeCells count="9">
    <mergeCell ref="H1:I1"/>
    <mergeCell ref="A2:I3"/>
    <mergeCell ref="A7:A8"/>
    <mergeCell ref="B7:B8"/>
    <mergeCell ref="C7:E7"/>
    <mergeCell ref="F7:F8"/>
    <mergeCell ref="G7:G8"/>
    <mergeCell ref="H7:H8"/>
    <mergeCell ref="I7:I8"/>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64056-B25C-4E7B-84AC-3C6364A15D24}">
  <sheetPr>
    <tabColor theme="5" tint="0.59999389629810485"/>
  </sheetPr>
  <dimension ref="A1:I1923"/>
  <sheetViews>
    <sheetView zoomScale="80" zoomScaleNormal="80" workbookViewId="0">
      <selection activeCell="J4" sqref="J4"/>
    </sheetView>
  </sheetViews>
  <sheetFormatPr defaultColWidth="9.140625" defaultRowHeight="16.5" x14ac:dyDescent="0.25"/>
  <cols>
    <col min="1" max="1" width="68.85546875" style="27" customWidth="1"/>
    <col min="2" max="2" width="11.85546875" style="27" customWidth="1"/>
    <col min="3" max="3" width="15" style="27" customWidth="1"/>
    <col min="4" max="4" width="14.28515625" style="27" customWidth="1"/>
    <col min="5" max="5" width="15.42578125" style="27" customWidth="1"/>
    <col min="6" max="6" width="11.5703125" style="27" customWidth="1"/>
    <col min="7" max="7" width="15.28515625" style="27" customWidth="1"/>
    <col min="8" max="8" width="19.28515625" style="27" customWidth="1"/>
    <col min="9" max="9" width="16.85546875" style="27" customWidth="1"/>
    <col min="10" max="16384" width="9.140625" style="27"/>
  </cols>
  <sheetData>
    <row r="1" spans="1:9" x14ac:dyDescent="0.25">
      <c r="H1" s="373" t="s">
        <v>776</v>
      </c>
      <c r="I1" s="373"/>
    </row>
    <row r="2" spans="1:9" s="28" customFormat="1" ht="36" customHeight="1" x14ac:dyDescent="0.25">
      <c r="A2" s="374" t="s">
        <v>427</v>
      </c>
      <c r="B2" s="374"/>
      <c r="C2" s="374"/>
      <c r="D2" s="374"/>
      <c r="E2" s="374"/>
      <c r="F2" s="374"/>
      <c r="G2" s="374"/>
      <c r="H2" s="374"/>
      <c r="I2" s="374"/>
    </row>
    <row r="3" spans="1:9" ht="22.15" customHeight="1" x14ac:dyDescent="0.25"/>
    <row r="4" spans="1:9" x14ac:dyDescent="0.25">
      <c r="A4" s="227" t="s">
        <v>682</v>
      </c>
    </row>
    <row r="5" spans="1:9" x14ac:dyDescent="0.25">
      <c r="A5" s="28" t="s">
        <v>683</v>
      </c>
    </row>
    <row r="6" spans="1:9" x14ac:dyDescent="0.25">
      <c r="E6" s="29"/>
      <c r="H6" s="30"/>
      <c r="I6" s="30"/>
    </row>
    <row r="7" spans="1:9" ht="24.6" customHeight="1" x14ac:dyDescent="0.25">
      <c r="A7" s="375"/>
      <c r="B7" s="375" t="s">
        <v>3</v>
      </c>
      <c r="C7" s="372" t="s">
        <v>4</v>
      </c>
      <c r="D7" s="372"/>
      <c r="E7" s="372"/>
      <c r="F7" s="372" t="s">
        <v>2</v>
      </c>
      <c r="G7" s="372" t="s">
        <v>438</v>
      </c>
      <c r="H7" s="376" t="s">
        <v>5</v>
      </c>
      <c r="I7" s="377" t="s">
        <v>1</v>
      </c>
    </row>
    <row r="8" spans="1:9" ht="20.45" customHeight="1" x14ac:dyDescent="0.25">
      <c r="A8" s="375"/>
      <c r="B8" s="375"/>
      <c r="C8" s="370" t="s">
        <v>143</v>
      </c>
      <c r="D8" s="370" t="s">
        <v>437</v>
      </c>
      <c r="E8" s="372" t="s">
        <v>8</v>
      </c>
      <c r="F8" s="372"/>
      <c r="G8" s="372"/>
      <c r="H8" s="376"/>
      <c r="I8" s="377"/>
    </row>
    <row r="9" spans="1:9" ht="34.15" customHeight="1" x14ac:dyDescent="0.25">
      <c r="A9" s="375"/>
      <c r="B9" s="375"/>
      <c r="C9" s="371"/>
      <c r="D9" s="371"/>
      <c r="E9" s="372"/>
      <c r="F9" s="372"/>
      <c r="G9" s="372"/>
      <c r="H9" s="376"/>
      <c r="I9" s="377"/>
    </row>
    <row r="10" spans="1:9" x14ac:dyDescent="0.25">
      <c r="A10" s="178">
        <v>1</v>
      </c>
      <c r="B10" s="178">
        <v>2</v>
      </c>
      <c r="C10" s="178" t="s">
        <v>81</v>
      </c>
      <c r="D10" s="178">
        <v>4</v>
      </c>
      <c r="E10" s="178">
        <v>5</v>
      </c>
      <c r="F10" s="178">
        <v>6</v>
      </c>
      <c r="G10" s="178">
        <v>7</v>
      </c>
      <c r="H10" s="178">
        <v>8</v>
      </c>
      <c r="I10" s="178" t="s">
        <v>684</v>
      </c>
    </row>
    <row r="11" spans="1:9" s="28" customFormat="1" x14ac:dyDescent="0.25">
      <c r="A11" s="239" t="s">
        <v>0</v>
      </c>
      <c r="B11" s="233">
        <f>B12+B579+B1519+B1343</f>
        <v>1906</v>
      </c>
      <c r="C11" s="233"/>
      <c r="D11" s="233"/>
      <c r="E11" s="233">
        <f>E12+E579+E1519+E1343</f>
        <v>125224.20103109119</v>
      </c>
      <c r="F11" s="234"/>
      <c r="G11" s="234"/>
      <c r="H11" s="234">
        <f>H12+H579+H1519+H1343</f>
        <v>2185430.7399999993</v>
      </c>
      <c r="I11" s="234">
        <f>I12+I579+I1519+I1343</f>
        <v>2698518.1200000006</v>
      </c>
    </row>
    <row r="12" spans="1:9" s="180" customFormat="1" x14ac:dyDescent="0.25">
      <c r="A12" s="229" t="s">
        <v>434</v>
      </c>
      <c r="B12" s="236">
        <f>SUM(B13:B578)</f>
        <v>566</v>
      </c>
      <c r="C12" s="236"/>
      <c r="D12" s="236"/>
      <c r="E12" s="236">
        <f>SUM(E13:E578)</f>
        <v>54982.787553895978</v>
      </c>
      <c r="F12" s="235"/>
      <c r="G12" s="235"/>
      <c r="H12" s="235">
        <f>SUM(H13:H578)</f>
        <v>1238304.7700000007</v>
      </c>
      <c r="I12" s="235">
        <f>SUM(I13:I578)</f>
        <v>1529441.1700000002</v>
      </c>
    </row>
    <row r="13" spans="1:9" s="188" customFormat="1" ht="16.899999999999999" customHeight="1" x14ac:dyDescent="0.25">
      <c r="A13" s="230" t="s">
        <v>523</v>
      </c>
      <c r="B13" s="190">
        <v>1</v>
      </c>
      <c r="C13" s="190">
        <f>D13+E13</f>
        <v>333.59</v>
      </c>
      <c r="D13" s="190">
        <v>0</v>
      </c>
      <c r="E13" s="190">
        <v>333.59</v>
      </c>
      <c r="F13" s="191">
        <v>2092</v>
      </c>
      <c r="G13" s="238">
        <f>F13/168.17</f>
        <v>12.439793066539812</v>
      </c>
      <c r="H13" s="191">
        <f>ROUND(E13*G13*2,2)</f>
        <v>8299.58</v>
      </c>
      <c r="I13" s="191">
        <f t="shared" ref="I13:I19" si="0">ROUND(H13*1.2359,2)</f>
        <v>10257.450000000001</v>
      </c>
    </row>
    <row r="14" spans="1:9" s="188" customFormat="1" ht="16.899999999999999" customHeight="1" x14ac:dyDescent="0.25">
      <c r="A14" s="230" t="s">
        <v>523</v>
      </c>
      <c r="B14" s="190">
        <v>1</v>
      </c>
      <c r="C14" s="190">
        <f t="shared" ref="C14:C77" si="1">D14+E14</f>
        <v>376</v>
      </c>
      <c r="D14" s="190">
        <v>155.75</v>
      </c>
      <c r="E14" s="190">
        <v>220.25</v>
      </c>
      <c r="F14" s="191">
        <v>2092</v>
      </c>
      <c r="G14" s="238">
        <f>F14/168.17</f>
        <v>12.439793066539812</v>
      </c>
      <c r="H14" s="191">
        <f t="shared" ref="H14:H77" si="2">ROUND(E14*G14*2,2)</f>
        <v>5479.73</v>
      </c>
      <c r="I14" s="191">
        <f t="shared" si="0"/>
        <v>6772.4</v>
      </c>
    </row>
    <row r="15" spans="1:9" s="188" customFormat="1" ht="16.899999999999999" customHeight="1" x14ac:dyDescent="0.25">
      <c r="A15" s="230" t="s">
        <v>523</v>
      </c>
      <c r="B15" s="190">
        <v>1</v>
      </c>
      <c r="C15" s="190">
        <f t="shared" si="1"/>
        <v>212</v>
      </c>
      <c r="D15" s="190">
        <v>0</v>
      </c>
      <c r="E15" s="190">
        <v>212</v>
      </c>
      <c r="F15" s="191">
        <v>2092</v>
      </c>
      <c r="G15" s="238">
        <f t="shared" ref="G15:G78" si="3">F15/168.17</f>
        <v>12.439793066539812</v>
      </c>
      <c r="H15" s="191">
        <f t="shared" si="2"/>
        <v>5274.47</v>
      </c>
      <c r="I15" s="191">
        <f t="shared" si="0"/>
        <v>6518.72</v>
      </c>
    </row>
    <row r="16" spans="1:9" s="188" customFormat="1" ht="16.899999999999999" customHeight="1" x14ac:dyDescent="0.25">
      <c r="A16" s="230" t="s">
        <v>523</v>
      </c>
      <c r="B16" s="190">
        <v>1</v>
      </c>
      <c r="C16" s="190">
        <f t="shared" si="1"/>
        <v>320.41633300000001</v>
      </c>
      <c r="D16" s="190">
        <v>315.5</v>
      </c>
      <c r="E16" s="190">
        <v>4.9163329999999998</v>
      </c>
      <c r="F16" s="191">
        <v>2965</v>
      </c>
      <c r="G16" s="238">
        <f t="shared" si="3"/>
        <v>17.630968662662784</v>
      </c>
      <c r="H16" s="191">
        <f t="shared" si="2"/>
        <v>173.36</v>
      </c>
      <c r="I16" s="191">
        <f t="shared" si="0"/>
        <v>214.26</v>
      </c>
    </row>
    <row r="17" spans="1:9" s="188" customFormat="1" ht="16.899999999999999" customHeight="1" x14ac:dyDescent="0.25">
      <c r="A17" s="230" t="s">
        <v>523</v>
      </c>
      <c r="B17" s="190">
        <v>1</v>
      </c>
      <c r="C17" s="190">
        <f t="shared" si="1"/>
        <v>672.33299899999997</v>
      </c>
      <c r="D17" s="190">
        <v>663</v>
      </c>
      <c r="E17" s="190">
        <v>9.3329990000000009</v>
      </c>
      <c r="F17" s="191">
        <v>2965</v>
      </c>
      <c r="G17" s="238">
        <f t="shared" si="3"/>
        <v>17.630968662662784</v>
      </c>
      <c r="H17" s="191">
        <f>ROUND(E17*G17*2,2)</f>
        <v>329.1</v>
      </c>
      <c r="I17" s="191">
        <f t="shared" si="0"/>
        <v>406.73</v>
      </c>
    </row>
    <row r="18" spans="1:9" s="188" customFormat="1" ht="16.899999999999999" customHeight="1" x14ac:dyDescent="0.25">
      <c r="A18" s="230" t="s">
        <v>523</v>
      </c>
      <c r="B18" s="190">
        <v>1</v>
      </c>
      <c r="C18" s="190">
        <f t="shared" si="1"/>
        <v>596.74966600000005</v>
      </c>
      <c r="D18" s="190">
        <v>559</v>
      </c>
      <c r="E18" s="190">
        <v>37.749666000000005</v>
      </c>
      <c r="F18" s="191">
        <v>2965</v>
      </c>
      <c r="G18" s="238">
        <f t="shared" si="3"/>
        <v>17.630968662662784</v>
      </c>
      <c r="H18" s="191">
        <f t="shared" si="2"/>
        <v>1331.13</v>
      </c>
      <c r="I18" s="191">
        <f t="shared" si="0"/>
        <v>1645.14</v>
      </c>
    </row>
    <row r="19" spans="1:9" s="188" customFormat="1" ht="16.899999999999999" customHeight="1" x14ac:dyDescent="0.25">
      <c r="A19" s="230" t="s">
        <v>523</v>
      </c>
      <c r="B19" s="190">
        <v>1</v>
      </c>
      <c r="C19" s="190">
        <f t="shared" si="1"/>
        <v>532.583665</v>
      </c>
      <c r="D19" s="190">
        <v>512</v>
      </c>
      <c r="E19" s="190">
        <v>20.583665000000003</v>
      </c>
      <c r="F19" s="191">
        <v>2965</v>
      </c>
      <c r="G19" s="238">
        <f t="shared" si="3"/>
        <v>17.630968662662784</v>
      </c>
      <c r="H19" s="191">
        <f t="shared" si="2"/>
        <v>725.82</v>
      </c>
      <c r="I19" s="191">
        <f t="shared" si="0"/>
        <v>897.04</v>
      </c>
    </row>
    <row r="20" spans="1:9" s="188" customFormat="1" ht="16.899999999999999" customHeight="1" x14ac:dyDescent="0.25">
      <c r="A20" s="230" t="s">
        <v>523</v>
      </c>
      <c r="B20" s="190">
        <v>1</v>
      </c>
      <c r="C20" s="190">
        <f t="shared" si="1"/>
        <v>597.58366599999999</v>
      </c>
      <c r="D20" s="190">
        <v>575</v>
      </c>
      <c r="E20" s="190">
        <v>22.583666000000001</v>
      </c>
      <c r="F20" s="191">
        <v>2965</v>
      </c>
      <c r="G20" s="238">
        <f t="shared" si="3"/>
        <v>17.630968662662784</v>
      </c>
      <c r="H20" s="191">
        <f t="shared" si="2"/>
        <v>796.34</v>
      </c>
      <c r="I20" s="203">
        <f>ROUND(H20*1.2077,2)</f>
        <v>961.74</v>
      </c>
    </row>
    <row r="21" spans="1:9" s="188" customFormat="1" ht="16.899999999999999" customHeight="1" x14ac:dyDescent="0.25">
      <c r="A21" s="230" t="s">
        <v>523</v>
      </c>
      <c r="B21" s="190">
        <v>1</v>
      </c>
      <c r="C21" s="190">
        <f t="shared" si="1"/>
        <v>589.08299999999997</v>
      </c>
      <c r="D21" s="190">
        <v>583</v>
      </c>
      <c r="E21" s="190">
        <v>6.0830000000000002</v>
      </c>
      <c r="F21" s="191">
        <v>2965</v>
      </c>
      <c r="G21" s="238">
        <f t="shared" si="3"/>
        <v>17.630968662662784</v>
      </c>
      <c r="H21" s="191">
        <f t="shared" si="2"/>
        <v>214.5</v>
      </c>
      <c r="I21" s="191">
        <f t="shared" ref="I21:I26" si="4">ROUND(H21*1.2359,2)</f>
        <v>265.10000000000002</v>
      </c>
    </row>
    <row r="22" spans="1:9" s="188" customFormat="1" ht="16.899999999999999" customHeight="1" x14ac:dyDescent="0.25">
      <c r="A22" s="230" t="s">
        <v>523</v>
      </c>
      <c r="B22" s="190">
        <v>1</v>
      </c>
      <c r="C22" s="190">
        <f t="shared" si="1"/>
        <v>613.08333300000004</v>
      </c>
      <c r="D22" s="190">
        <v>607</v>
      </c>
      <c r="E22" s="190">
        <v>6.0833329999999997</v>
      </c>
      <c r="F22" s="191">
        <v>2965</v>
      </c>
      <c r="G22" s="238">
        <f t="shared" si="3"/>
        <v>17.630968662662784</v>
      </c>
      <c r="H22" s="191">
        <f t="shared" si="2"/>
        <v>214.51</v>
      </c>
      <c r="I22" s="191">
        <f t="shared" si="4"/>
        <v>265.11</v>
      </c>
    </row>
    <row r="23" spans="1:9" s="188" customFormat="1" ht="16.899999999999999" customHeight="1" x14ac:dyDescent="0.25">
      <c r="A23" s="230" t="s">
        <v>523</v>
      </c>
      <c r="B23" s="190">
        <v>1</v>
      </c>
      <c r="C23" s="190">
        <f t="shared" si="1"/>
        <v>623.25</v>
      </c>
      <c r="D23" s="190">
        <v>615</v>
      </c>
      <c r="E23" s="190">
        <v>8.25</v>
      </c>
      <c r="F23" s="191">
        <v>2965</v>
      </c>
      <c r="G23" s="238">
        <f t="shared" si="3"/>
        <v>17.630968662662784</v>
      </c>
      <c r="H23" s="191">
        <f t="shared" si="2"/>
        <v>290.91000000000003</v>
      </c>
      <c r="I23" s="191">
        <f t="shared" si="4"/>
        <v>359.54</v>
      </c>
    </row>
    <row r="24" spans="1:9" s="188" customFormat="1" ht="16.899999999999999" customHeight="1" x14ac:dyDescent="0.25">
      <c r="A24" s="230" t="s">
        <v>523</v>
      </c>
      <c r="B24" s="190">
        <v>1</v>
      </c>
      <c r="C24" s="190">
        <f t="shared" si="1"/>
        <v>583</v>
      </c>
      <c r="D24" s="190">
        <v>559</v>
      </c>
      <c r="E24" s="190">
        <v>24</v>
      </c>
      <c r="F24" s="191">
        <v>2965</v>
      </c>
      <c r="G24" s="238">
        <f t="shared" si="3"/>
        <v>17.630968662662784</v>
      </c>
      <c r="H24" s="191">
        <f t="shared" si="2"/>
        <v>846.29</v>
      </c>
      <c r="I24" s="191">
        <f t="shared" si="4"/>
        <v>1045.93</v>
      </c>
    </row>
    <row r="25" spans="1:9" s="188" customFormat="1" ht="16.899999999999999" customHeight="1" x14ac:dyDescent="0.25">
      <c r="A25" s="230" t="s">
        <v>523</v>
      </c>
      <c r="B25" s="190">
        <v>1</v>
      </c>
      <c r="C25" s="190">
        <f t="shared" si="1"/>
        <v>121</v>
      </c>
      <c r="D25" s="190">
        <v>0</v>
      </c>
      <c r="E25" s="190">
        <v>121</v>
      </c>
      <c r="F25" s="191">
        <v>2965</v>
      </c>
      <c r="G25" s="238">
        <f t="shared" si="3"/>
        <v>17.630968662662784</v>
      </c>
      <c r="H25" s="191">
        <f t="shared" si="2"/>
        <v>4266.6899999999996</v>
      </c>
      <c r="I25" s="191">
        <f t="shared" si="4"/>
        <v>5273.2</v>
      </c>
    </row>
    <row r="26" spans="1:9" s="188" customFormat="1" ht="16.899999999999999" customHeight="1" x14ac:dyDescent="0.25">
      <c r="A26" s="230" t="s">
        <v>523</v>
      </c>
      <c r="B26" s="190">
        <v>1</v>
      </c>
      <c r="C26" s="190">
        <f t="shared" si="1"/>
        <v>144</v>
      </c>
      <c r="D26" s="190">
        <v>0</v>
      </c>
      <c r="E26" s="190">
        <v>144</v>
      </c>
      <c r="F26" s="191">
        <v>2965</v>
      </c>
      <c r="G26" s="238">
        <f t="shared" si="3"/>
        <v>17.630968662662784</v>
      </c>
      <c r="H26" s="191">
        <f t="shared" si="2"/>
        <v>5077.72</v>
      </c>
      <c r="I26" s="191">
        <f t="shared" si="4"/>
        <v>6275.55</v>
      </c>
    </row>
    <row r="27" spans="1:9" s="188" customFormat="1" ht="16.899999999999999" customHeight="1" x14ac:dyDescent="0.25">
      <c r="A27" s="230" t="s">
        <v>523</v>
      </c>
      <c r="B27" s="190">
        <v>1</v>
      </c>
      <c r="C27" s="190">
        <f t="shared" si="1"/>
        <v>638.5</v>
      </c>
      <c r="D27" s="190">
        <v>615</v>
      </c>
      <c r="E27" s="190">
        <v>23.5</v>
      </c>
      <c r="F27" s="191">
        <v>2965</v>
      </c>
      <c r="G27" s="238">
        <f t="shared" si="3"/>
        <v>17.630968662662784</v>
      </c>
      <c r="H27" s="191">
        <f t="shared" si="2"/>
        <v>828.66</v>
      </c>
      <c r="I27" s="203">
        <f>ROUND(H27*1.2077,2)</f>
        <v>1000.77</v>
      </c>
    </row>
    <row r="28" spans="1:9" s="188" customFormat="1" ht="16.899999999999999" customHeight="1" x14ac:dyDescent="0.25">
      <c r="A28" s="230" t="s">
        <v>523</v>
      </c>
      <c r="B28" s="190">
        <v>1</v>
      </c>
      <c r="C28" s="190">
        <f t="shared" si="1"/>
        <v>589.41666599999996</v>
      </c>
      <c r="D28" s="190">
        <v>583</v>
      </c>
      <c r="E28" s="190">
        <v>6.4166660000000002</v>
      </c>
      <c r="F28" s="191">
        <v>2965</v>
      </c>
      <c r="G28" s="238">
        <f t="shared" si="3"/>
        <v>17.630968662662784</v>
      </c>
      <c r="H28" s="191">
        <f t="shared" si="2"/>
        <v>226.26</v>
      </c>
      <c r="I28" s="191">
        <f t="shared" ref="I28:I33" si="5">ROUND(H28*1.2359,2)</f>
        <v>279.63</v>
      </c>
    </row>
    <row r="29" spans="1:9" s="188" customFormat="1" ht="16.899999999999999" customHeight="1" x14ac:dyDescent="0.25">
      <c r="A29" s="230" t="s">
        <v>523</v>
      </c>
      <c r="B29" s="190">
        <v>1</v>
      </c>
      <c r="C29" s="190">
        <f t="shared" si="1"/>
        <v>614.66666599999996</v>
      </c>
      <c r="D29" s="190">
        <v>607</v>
      </c>
      <c r="E29" s="190">
        <v>7.6666660000000002</v>
      </c>
      <c r="F29" s="191">
        <v>2965</v>
      </c>
      <c r="G29" s="238">
        <f t="shared" si="3"/>
        <v>17.630968662662784</v>
      </c>
      <c r="H29" s="191">
        <f t="shared" si="2"/>
        <v>270.33999999999997</v>
      </c>
      <c r="I29" s="191">
        <f t="shared" si="5"/>
        <v>334.11</v>
      </c>
    </row>
    <row r="30" spans="1:9" s="188" customFormat="1" ht="16.899999999999999" customHeight="1" x14ac:dyDescent="0.25">
      <c r="A30" s="230" t="s">
        <v>523</v>
      </c>
      <c r="B30" s="190">
        <v>1</v>
      </c>
      <c r="C30" s="190">
        <f t="shared" si="1"/>
        <v>645.5</v>
      </c>
      <c r="D30" s="190">
        <v>623</v>
      </c>
      <c r="E30" s="190">
        <v>22.5</v>
      </c>
      <c r="F30" s="191">
        <v>2965</v>
      </c>
      <c r="G30" s="238">
        <f t="shared" si="3"/>
        <v>17.630968662662784</v>
      </c>
      <c r="H30" s="191">
        <f t="shared" si="2"/>
        <v>793.39</v>
      </c>
      <c r="I30" s="191">
        <f t="shared" si="5"/>
        <v>980.55</v>
      </c>
    </row>
    <row r="31" spans="1:9" s="188" customFormat="1" ht="16.899999999999999" customHeight="1" x14ac:dyDescent="0.25">
      <c r="A31" s="230" t="s">
        <v>523</v>
      </c>
      <c r="B31" s="190">
        <v>1</v>
      </c>
      <c r="C31" s="190">
        <f t="shared" si="1"/>
        <v>684</v>
      </c>
      <c r="D31" s="190">
        <v>519</v>
      </c>
      <c r="E31" s="190">
        <v>165</v>
      </c>
      <c r="F31" s="191">
        <v>2965</v>
      </c>
      <c r="G31" s="238">
        <f t="shared" si="3"/>
        <v>17.630968662662784</v>
      </c>
      <c r="H31" s="191">
        <f t="shared" si="2"/>
        <v>5818.22</v>
      </c>
      <c r="I31" s="191">
        <f t="shared" si="5"/>
        <v>7190.74</v>
      </c>
    </row>
    <row r="32" spans="1:9" s="188" customFormat="1" ht="16.899999999999999" customHeight="1" x14ac:dyDescent="0.25">
      <c r="A32" s="230" t="s">
        <v>523</v>
      </c>
      <c r="B32" s="190">
        <v>1</v>
      </c>
      <c r="C32" s="190">
        <f t="shared" si="1"/>
        <v>881</v>
      </c>
      <c r="D32" s="190">
        <v>663</v>
      </c>
      <c r="E32" s="190">
        <v>218</v>
      </c>
      <c r="F32" s="191">
        <v>2965</v>
      </c>
      <c r="G32" s="238">
        <f t="shared" si="3"/>
        <v>17.630968662662784</v>
      </c>
      <c r="H32" s="191">
        <f t="shared" si="2"/>
        <v>7687.1</v>
      </c>
      <c r="I32" s="191">
        <f t="shared" si="5"/>
        <v>9500.49</v>
      </c>
    </row>
    <row r="33" spans="1:9" s="188" customFormat="1" ht="16.899999999999999" customHeight="1" x14ac:dyDescent="0.25">
      <c r="A33" s="230" t="s">
        <v>523</v>
      </c>
      <c r="B33" s="190">
        <v>1</v>
      </c>
      <c r="C33" s="190">
        <f t="shared" si="1"/>
        <v>757</v>
      </c>
      <c r="D33" s="190">
        <v>623</v>
      </c>
      <c r="E33" s="190">
        <v>134</v>
      </c>
      <c r="F33" s="191">
        <v>2965</v>
      </c>
      <c r="G33" s="238">
        <f t="shared" si="3"/>
        <v>17.630968662662784</v>
      </c>
      <c r="H33" s="191">
        <f t="shared" si="2"/>
        <v>4725.1000000000004</v>
      </c>
      <c r="I33" s="191">
        <f t="shared" si="5"/>
        <v>5839.75</v>
      </c>
    </row>
    <row r="34" spans="1:9" s="188" customFormat="1" ht="16.899999999999999" customHeight="1" x14ac:dyDescent="0.25">
      <c r="A34" s="230" t="s">
        <v>523</v>
      </c>
      <c r="B34" s="190">
        <v>1</v>
      </c>
      <c r="C34" s="190">
        <f t="shared" si="1"/>
        <v>892</v>
      </c>
      <c r="D34" s="190">
        <v>599</v>
      </c>
      <c r="E34" s="190">
        <v>293</v>
      </c>
      <c r="F34" s="191">
        <v>2965</v>
      </c>
      <c r="G34" s="238">
        <f t="shared" si="3"/>
        <v>17.630968662662784</v>
      </c>
      <c r="H34" s="191">
        <f t="shared" si="2"/>
        <v>10331.75</v>
      </c>
      <c r="I34" s="203">
        <f>ROUND(H34*1.2077,2)</f>
        <v>12477.65</v>
      </c>
    </row>
    <row r="35" spans="1:9" s="188" customFormat="1" ht="16.899999999999999" customHeight="1" x14ac:dyDescent="0.25">
      <c r="A35" s="230" t="s">
        <v>523</v>
      </c>
      <c r="B35" s="190">
        <v>1</v>
      </c>
      <c r="C35" s="190">
        <f t="shared" si="1"/>
        <v>446.78999999999996</v>
      </c>
      <c r="D35" s="190">
        <v>291.5</v>
      </c>
      <c r="E35" s="190">
        <v>155.29</v>
      </c>
      <c r="F35" s="191">
        <v>2965</v>
      </c>
      <c r="G35" s="238">
        <f t="shared" si="3"/>
        <v>17.630968662662784</v>
      </c>
      <c r="H35" s="191">
        <f t="shared" si="2"/>
        <v>5475.83</v>
      </c>
      <c r="I35" s="191">
        <f>ROUND(H35*1.2359,2)</f>
        <v>6767.58</v>
      </c>
    </row>
    <row r="36" spans="1:9" s="188" customFormat="1" ht="16.899999999999999" customHeight="1" x14ac:dyDescent="0.25">
      <c r="A36" s="230" t="s">
        <v>523</v>
      </c>
      <c r="B36" s="190">
        <v>1</v>
      </c>
      <c r="C36" s="190">
        <f t="shared" si="1"/>
        <v>158.70967741935485</v>
      </c>
      <c r="D36" s="190">
        <v>140</v>
      </c>
      <c r="E36" s="190">
        <v>18.70967741935484</v>
      </c>
      <c r="F36" s="191">
        <v>2965</v>
      </c>
      <c r="G36" s="238">
        <f t="shared" si="3"/>
        <v>17.630968662662784</v>
      </c>
      <c r="H36" s="191">
        <f t="shared" si="2"/>
        <v>659.74</v>
      </c>
      <c r="I36" s="191">
        <f>ROUND(H36*1.2359,2)</f>
        <v>815.37</v>
      </c>
    </row>
    <row r="37" spans="1:9" s="188" customFormat="1" ht="16.899999999999999" customHeight="1" x14ac:dyDescent="0.25">
      <c r="A37" s="230" t="s">
        <v>523</v>
      </c>
      <c r="B37" s="190">
        <v>1</v>
      </c>
      <c r="C37" s="190">
        <f t="shared" si="1"/>
        <v>732</v>
      </c>
      <c r="D37" s="190">
        <v>543</v>
      </c>
      <c r="E37" s="190">
        <v>189</v>
      </c>
      <c r="F37" s="191">
        <v>2965</v>
      </c>
      <c r="G37" s="238">
        <f t="shared" si="3"/>
        <v>17.630968662662784</v>
      </c>
      <c r="H37" s="191">
        <f t="shared" si="2"/>
        <v>6664.51</v>
      </c>
      <c r="I37" s="191">
        <f>ROUND(H37*1.2359,2)</f>
        <v>8236.67</v>
      </c>
    </row>
    <row r="38" spans="1:9" s="188" customFormat="1" ht="16.899999999999999" customHeight="1" x14ac:dyDescent="0.25">
      <c r="A38" s="230" t="s">
        <v>523</v>
      </c>
      <c r="B38" s="190">
        <v>1</v>
      </c>
      <c r="C38" s="190">
        <f t="shared" si="1"/>
        <v>600</v>
      </c>
      <c r="D38" s="190">
        <v>543</v>
      </c>
      <c r="E38" s="190">
        <v>57.000000000000007</v>
      </c>
      <c r="F38" s="191">
        <v>2965</v>
      </c>
      <c r="G38" s="238">
        <f t="shared" si="3"/>
        <v>17.630968662662784</v>
      </c>
      <c r="H38" s="191">
        <f t="shared" si="2"/>
        <v>2009.93</v>
      </c>
      <c r="I38" s="203">
        <f>ROUND(H38*1.2077,2)</f>
        <v>2427.39</v>
      </c>
    </row>
    <row r="39" spans="1:9" s="188" customFormat="1" ht="16.899999999999999" customHeight="1" x14ac:dyDescent="0.25">
      <c r="A39" s="230" t="s">
        <v>523</v>
      </c>
      <c r="B39" s="190">
        <v>1</v>
      </c>
      <c r="C39" s="190">
        <f t="shared" si="1"/>
        <v>64</v>
      </c>
      <c r="D39" s="190">
        <v>0</v>
      </c>
      <c r="E39" s="190">
        <v>64</v>
      </c>
      <c r="F39" s="191">
        <v>2965</v>
      </c>
      <c r="G39" s="238">
        <f t="shared" si="3"/>
        <v>17.630968662662784</v>
      </c>
      <c r="H39" s="191">
        <f t="shared" si="2"/>
        <v>2256.7600000000002</v>
      </c>
      <c r="I39" s="203">
        <f>ROUND(H39*1.2077,2)</f>
        <v>2725.49</v>
      </c>
    </row>
    <row r="40" spans="1:9" s="188" customFormat="1" ht="16.899999999999999" customHeight="1" x14ac:dyDescent="0.25">
      <c r="A40" s="230" t="s">
        <v>523</v>
      </c>
      <c r="B40" s="190">
        <v>1</v>
      </c>
      <c r="C40" s="190">
        <f t="shared" si="1"/>
        <v>240</v>
      </c>
      <c r="D40" s="190">
        <v>0</v>
      </c>
      <c r="E40" s="190">
        <v>240</v>
      </c>
      <c r="F40" s="191">
        <v>2965</v>
      </c>
      <c r="G40" s="238">
        <f t="shared" si="3"/>
        <v>17.630968662662784</v>
      </c>
      <c r="H40" s="191">
        <f t="shared" si="2"/>
        <v>8462.86</v>
      </c>
      <c r="I40" s="191">
        <f t="shared" ref="I40:I66" si="6">ROUND(H40*1.2359,2)</f>
        <v>10459.25</v>
      </c>
    </row>
    <row r="41" spans="1:9" s="188" customFormat="1" ht="16.899999999999999" customHeight="1" x14ac:dyDescent="0.25">
      <c r="A41" s="230" t="s">
        <v>523</v>
      </c>
      <c r="B41" s="190">
        <v>1</v>
      </c>
      <c r="C41" s="190">
        <f t="shared" si="1"/>
        <v>177</v>
      </c>
      <c r="D41" s="190">
        <v>155.75</v>
      </c>
      <c r="E41" s="190">
        <v>21.25</v>
      </c>
      <c r="F41" s="191">
        <v>2965</v>
      </c>
      <c r="G41" s="238">
        <f t="shared" si="3"/>
        <v>17.630968662662784</v>
      </c>
      <c r="H41" s="191">
        <f t="shared" si="2"/>
        <v>749.32</v>
      </c>
      <c r="I41" s="191">
        <f t="shared" si="6"/>
        <v>926.08</v>
      </c>
    </row>
    <row r="42" spans="1:9" s="188" customFormat="1" ht="16.899999999999999" customHeight="1" x14ac:dyDescent="0.25">
      <c r="A42" s="230" t="s">
        <v>523</v>
      </c>
      <c r="B42" s="190">
        <v>1</v>
      </c>
      <c r="C42" s="190">
        <f t="shared" si="1"/>
        <v>415.0135363790186</v>
      </c>
      <c r="D42" s="190">
        <v>311.5</v>
      </c>
      <c r="E42" s="190">
        <v>103.5135363790186</v>
      </c>
      <c r="F42" s="191">
        <v>2965</v>
      </c>
      <c r="G42" s="238">
        <f t="shared" si="3"/>
        <v>17.630968662662784</v>
      </c>
      <c r="H42" s="191">
        <f t="shared" si="2"/>
        <v>3650.09</v>
      </c>
      <c r="I42" s="191">
        <f t="shared" si="6"/>
        <v>4511.1499999999996</v>
      </c>
    </row>
    <row r="43" spans="1:9" s="188" customFormat="1" ht="16.899999999999999" customHeight="1" x14ac:dyDescent="0.25">
      <c r="A43" s="230" t="s">
        <v>523</v>
      </c>
      <c r="B43" s="190">
        <v>1</v>
      </c>
      <c r="C43" s="190">
        <f t="shared" si="1"/>
        <v>208</v>
      </c>
      <c r="D43" s="190">
        <v>0</v>
      </c>
      <c r="E43" s="190">
        <v>208</v>
      </c>
      <c r="F43" s="191">
        <v>2965</v>
      </c>
      <c r="G43" s="238">
        <f t="shared" si="3"/>
        <v>17.630968662662784</v>
      </c>
      <c r="H43" s="191">
        <f t="shared" si="2"/>
        <v>7334.48</v>
      </c>
      <c r="I43" s="191">
        <f t="shared" si="6"/>
        <v>9064.68</v>
      </c>
    </row>
    <row r="44" spans="1:9" s="188" customFormat="1" ht="16.899999999999999" customHeight="1" x14ac:dyDescent="0.25">
      <c r="A44" s="230" t="s">
        <v>523</v>
      </c>
      <c r="B44" s="190">
        <v>1</v>
      </c>
      <c r="C44" s="190">
        <f t="shared" si="1"/>
        <v>96</v>
      </c>
      <c r="D44" s="190">
        <v>0</v>
      </c>
      <c r="E44" s="190">
        <v>96</v>
      </c>
      <c r="F44" s="191">
        <v>2965</v>
      </c>
      <c r="G44" s="238">
        <f t="shared" si="3"/>
        <v>17.630968662662784</v>
      </c>
      <c r="H44" s="191">
        <f t="shared" si="2"/>
        <v>3385.15</v>
      </c>
      <c r="I44" s="191">
        <f t="shared" si="6"/>
        <v>4183.71</v>
      </c>
    </row>
    <row r="45" spans="1:9" s="188" customFormat="1" ht="16.899999999999999" customHeight="1" x14ac:dyDescent="0.25">
      <c r="A45" s="230" t="s">
        <v>524</v>
      </c>
      <c r="B45" s="190">
        <v>1</v>
      </c>
      <c r="C45" s="190">
        <f t="shared" si="1"/>
        <v>362.83300000000003</v>
      </c>
      <c r="D45" s="190">
        <v>352</v>
      </c>
      <c r="E45" s="190">
        <v>10.833000000000002</v>
      </c>
      <c r="F45" s="191">
        <v>2427</v>
      </c>
      <c r="G45" s="238">
        <f t="shared" si="3"/>
        <v>14.431824939049772</v>
      </c>
      <c r="H45" s="191">
        <f t="shared" si="2"/>
        <v>312.68</v>
      </c>
      <c r="I45" s="191">
        <f t="shared" si="6"/>
        <v>386.44</v>
      </c>
    </row>
    <row r="46" spans="1:9" s="188" customFormat="1" ht="16.899999999999999" customHeight="1" x14ac:dyDescent="0.25">
      <c r="A46" s="230" t="s">
        <v>524</v>
      </c>
      <c r="B46" s="190">
        <v>1</v>
      </c>
      <c r="C46" s="190">
        <f t="shared" si="1"/>
        <v>452.75</v>
      </c>
      <c r="D46" s="190">
        <v>437.25</v>
      </c>
      <c r="E46" s="190">
        <v>15.5</v>
      </c>
      <c r="F46" s="191">
        <v>2427</v>
      </c>
      <c r="G46" s="238">
        <f t="shared" si="3"/>
        <v>14.431824939049772</v>
      </c>
      <c r="H46" s="191">
        <f t="shared" si="2"/>
        <v>447.39</v>
      </c>
      <c r="I46" s="191">
        <f t="shared" si="6"/>
        <v>552.92999999999995</v>
      </c>
    </row>
    <row r="47" spans="1:9" s="188" customFormat="1" ht="16.899999999999999" customHeight="1" x14ac:dyDescent="0.25">
      <c r="A47" s="230" t="s">
        <v>524</v>
      </c>
      <c r="B47" s="190">
        <v>1</v>
      </c>
      <c r="C47" s="190">
        <f t="shared" si="1"/>
        <v>169.75</v>
      </c>
      <c r="D47" s="190">
        <v>145.75</v>
      </c>
      <c r="E47" s="190">
        <v>24</v>
      </c>
      <c r="F47" s="191">
        <v>2427</v>
      </c>
      <c r="G47" s="238">
        <f t="shared" si="3"/>
        <v>14.431824939049772</v>
      </c>
      <c r="H47" s="191">
        <f t="shared" si="2"/>
        <v>692.73</v>
      </c>
      <c r="I47" s="191">
        <f t="shared" si="6"/>
        <v>856.15</v>
      </c>
    </row>
    <row r="48" spans="1:9" s="188" customFormat="1" ht="16.899999999999999" customHeight="1" x14ac:dyDescent="0.25">
      <c r="A48" s="230" t="s">
        <v>524</v>
      </c>
      <c r="B48" s="190">
        <v>1</v>
      </c>
      <c r="C48" s="190">
        <f t="shared" si="1"/>
        <v>598.58399999999995</v>
      </c>
      <c r="D48" s="190">
        <v>583</v>
      </c>
      <c r="E48" s="190">
        <v>15.584</v>
      </c>
      <c r="F48" s="191">
        <v>2427</v>
      </c>
      <c r="G48" s="238">
        <f t="shared" si="3"/>
        <v>14.431824939049772</v>
      </c>
      <c r="H48" s="191">
        <f t="shared" si="2"/>
        <v>449.81</v>
      </c>
      <c r="I48" s="191">
        <f t="shared" si="6"/>
        <v>555.91999999999996</v>
      </c>
    </row>
    <row r="49" spans="1:9" s="188" customFormat="1" ht="16.899999999999999" customHeight="1" x14ac:dyDescent="0.25">
      <c r="A49" s="230" t="s">
        <v>524</v>
      </c>
      <c r="B49" s="190">
        <v>1</v>
      </c>
      <c r="C49" s="190">
        <f t="shared" si="1"/>
        <v>556.91666599999996</v>
      </c>
      <c r="D49" s="190">
        <v>535</v>
      </c>
      <c r="E49" s="190">
        <v>21.916665999999999</v>
      </c>
      <c r="F49" s="191">
        <v>2427</v>
      </c>
      <c r="G49" s="238">
        <f t="shared" si="3"/>
        <v>14.431824939049772</v>
      </c>
      <c r="H49" s="191">
        <f t="shared" si="2"/>
        <v>632.59</v>
      </c>
      <c r="I49" s="191">
        <f t="shared" si="6"/>
        <v>781.82</v>
      </c>
    </row>
    <row r="50" spans="1:9" s="188" customFormat="1" ht="16.899999999999999" customHeight="1" x14ac:dyDescent="0.25">
      <c r="A50" s="230" t="s">
        <v>524</v>
      </c>
      <c r="B50" s="190">
        <v>1</v>
      </c>
      <c r="C50" s="190">
        <f t="shared" si="1"/>
        <v>548.33266600000002</v>
      </c>
      <c r="D50" s="190">
        <v>512</v>
      </c>
      <c r="E50" s="190">
        <v>36.332666000000003</v>
      </c>
      <c r="F50" s="191">
        <v>2427</v>
      </c>
      <c r="G50" s="238">
        <f t="shared" si="3"/>
        <v>14.431824939049772</v>
      </c>
      <c r="H50" s="191">
        <f t="shared" si="2"/>
        <v>1048.69</v>
      </c>
      <c r="I50" s="191">
        <f t="shared" si="6"/>
        <v>1296.08</v>
      </c>
    </row>
    <row r="51" spans="1:9" s="188" customFormat="1" ht="16.899999999999999" customHeight="1" x14ac:dyDescent="0.25">
      <c r="A51" s="230" t="s">
        <v>524</v>
      </c>
      <c r="B51" s="190">
        <v>1</v>
      </c>
      <c r="C51" s="190">
        <f t="shared" si="1"/>
        <v>629.330333</v>
      </c>
      <c r="D51" s="190">
        <v>607</v>
      </c>
      <c r="E51" s="190">
        <v>22.330332999999985</v>
      </c>
      <c r="F51" s="191">
        <v>2427</v>
      </c>
      <c r="G51" s="238">
        <f t="shared" si="3"/>
        <v>14.431824939049772</v>
      </c>
      <c r="H51" s="191">
        <f t="shared" si="2"/>
        <v>644.53</v>
      </c>
      <c r="I51" s="191">
        <f t="shared" si="6"/>
        <v>796.57</v>
      </c>
    </row>
    <row r="52" spans="1:9" s="188" customFormat="1" ht="16.899999999999999" customHeight="1" x14ac:dyDescent="0.25">
      <c r="A52" s="230" t="s">
        <v>524</v>
      </c>
      <c r="B52" s="190">
        <v>1</v>
      </c>
      <c r="C52" s="190">
        <f t="shared" si="1"/>
        <v>297.5</v>
      </c>
      <c r="D52" s="190">
        <v>287.5</v>
      </c>
      <c r="E52" s="190">
        <v>10</v>
      </c>
      <c r="F52" s="191">
        <v>2427</v>
      </c>
      <c r="G52" s="238">
        <f t="shared" si="3"/>
        <v>14.431824939049772</v>
      </c>
      <c r="H52" s="191">
        <f t="shared" si="2"/>
        <v>288.64</v>
      </c>
      <c r="I52" s="191">
        <f t="shared" si="6"/>
        <v>356.73</v>
      </c>
    </row>
    <row r="53" spans="1:9" s="188" customFormat="1" ht="16.899999999999999" customHeight="1" x14ac:dyDescent="0.25">
      <c r="A53" s="230" t="s">
        <v>524</v>
      </c>
      <c r="B53" s="190">
        <v>1</v>
      </c>
      <c r="C53" s="190">
        <f t="shared" si="1"/>
        <v>148</v>
      </c>
      <c r="D53" s="190">
        <v>142</v>
      </c>
      <c r="E53" s="190">
        <v>6</v>
      </c>
      <c r="F53" s="191">
        <v>2427</v>
      </c>
      <c r="G53" s="238">
        <f t="shared" si="3"/>
        <v>14.431824939049772</v>
      </c>
      <c r="H53" s="191">
        <f t="shared" si="2"/>
        <v>173.18</v>
      </c>
      <c r="I53" s="191">
        <f t="shared" si="6"/>
        <v>214.03</v>
      </c>
    </row>
    <row r="54" spans="1:9" s="188" customFormat="1" ht="16.899999999999999" customHeight="1" x14ac:dyDescent="0.25">
      <c r="A54" s="230" t="s">
        <v>524</v>
      </c>
      <c r="B54" s="190">
        <v>1</v>
      </c>
      <c r="C54" s="190">
        <f t="shared" si="1"/>
        <v>288</v>
      </c>
      <c r="D54" s="190">
        <v>280</v>
      </c>
      <c r="E54" s="190">
        <v>8</v>
      </c>
      <c r="F54" s="191">
        <v>2427</v>
      </c>
      <c r="G54" s="238">
        <f t="shared" si="3"/>
        <v>14.431824939049772</v>
      </c>
      <c r="H54" s="191">
        <f t="shared" si="2"/>
        <v>230.91</v>
      </c>
      <c r="I54" s="191">
        <f t="shared" si="6"/>
        <v>285.38</v>
      </c>
    </row>
    <row r="55" spans="1:9" s="188" customFormat="1" ht="16.899999999999999" customHeight="1" x14ac:dyDescent="0.25">
      <c r="A55" s="230" t="s">
        <v>524</v>
      </c>
      <c r="B55" s="190">
        <v>1</v>
      </c>
      <c r="C55" s="190">
        <f t="shared" si="1"/>
        <v>344.5</v>
      </c>
      <c r="D55" s="190">
        <v>331.5</v>
      </c>
      <c r="E55" s="190">
        <v>13.000000000000002</v>
      </c>
      <c r="F55" s="191">
        <v>2427</v>
      </c>
      <c r="G55" s="238">
        <f t="shared" si="3"/>
        <v>14.431824939049772</v>
      </c>
      <c r="H55" s="191">
        <f t="shared" si="2"/>
        <v>375.23</v>
      </c>
      <c r="I55" s="191">
        <f t="shared" si="6"/>
        <v>463.75</v>
      </c>
    </row>
    <row r="56" spans="1:9" s="188" customFormat="1" ht="16.899999999999999" customHeight="1" x14ac:dyDescent="0.25">
      <c r="A56" s="230" t="s">
        <v>524</v>
      </c>
      <c r="B56" s="190">
        <v>1</v>
      </c>
      <c r="C56" s="190">
        <f t="shared" si="1"/>
        <v>429</v>
      </c>
      <c r="D56" s="190">
        <v>426</v>
      </c>
      <c r="E56" s="190">
        <v>3</v>
      </c>
      <c r="F56" s="191">
        <v>2427</v>
      </c>
      <c r="G56" s="238">
        <f t="shared" si="3"/>
        <v>14.431824939049772</v>
      </c>
      <c r="H56" s="191">
        <f t="shared" si="2"/>
        <v>86.59</v>
      </c>
      <c r="I56" s="191">
        <f t="shared" si="6"/>
        <v>107.02</v>
      </c>
    </row>
    <row r="57" spans="1:9" s="188" customFormat="1" ht="16.899999999999999" customHeight="1" x14ac:dyDescent="0.25">
      <c r="A57" s="230" t="s">
        <v>524</v>
      </c>
      <c r="B57" s="190">
        <v>1</v>
      </c>
      <c r="C57" s="190">
        <f t="shared" si="1"/>
        <v>141.25</v>
      </c>
      <c r="D57" s="190">
        <v>139.75</v>
      </c>
      <c r="E57" s="190">
        <v>1.5</v>
      </c>
      <c r="F57" s="191">
        <v>2427</v>
      </c>
      <c r="G57" s="238">
        <f t="shared" si="3"/>
        <v>14.431824939049772</v>
      </c>
      <c r="H57" s="191">
        <f t="shared" si="2"/>
        <v>43.3</v>
      </c>
      <c r="I57" s="191">
        <f t="shared" si="6"/>
        <v>53.51</v>
      </c>
    </row>
    <row r="58" spans="1:9" s="188" customFormat="1" ht="16.899999999999999" customHeight="1" x14ac:dyDescent="0.25">
      <c r="A58" s="230" t="s">
        <v>524</v>
      </c>
      <c r="B58" s="190">
        <v>1</v>
      </c>
      <c r="C58" s="190">
        <f t="shared" si="1"/>
        <v>440.24</v>
      </c>
      <c r="D58" s="190">
        <v>291.5</v>
      </c>
      <c r="E58" s="190">
        <v>148.74</v>
      </c>
      <c r="F58" s="191">
        <v>2427</v>
      </c>
      <c r="G58" s="238">
        <f t="shared" si="3"/>
        <v>14.431824939049772</v>
      </c>
      <c r="H58" s="191">
        <f t="shared" si="2"/>
        <v>4293.18</v>
      </c>
      <c r="I58" s="191">
        <f t="shared" si="6"/>
        <v>5305.94</v>
      </c>
    </row>
    <row r="59" spans="1:9" s="188" customFormat="1" ht="16.899999999999999" customHeight="1" x14ac:dyDescent="0.25">
      <c r="A59" s="230" t="s">
        <v>524</v>
      </c>
      <c r="B59" s="190">
        <v>1</v>
      </c>
      <c r="C59" s="190">
        <f t="shared" si="1"/>
        <v>191.25535420098848</v>
      </c>
      <c r="D59" s="190">
        <v>164</v>
      </c>
      <c r="E59" s="190">
        <v>27.255354200988467</v>
      </c>
      <c r="F59" s="191">
        <v>2427</v>
      </c>
      <c r="G59" s="238">
        <f t="shared" si="3"/>
        <v>14.431824939049772</v>
      </c>
      <c r="H59" s="191">
        <f t="shared" si="2"/>
        <v>786.69</v>
      </c>
      <c r="I59" s="191">
        <f t="shared" si="6"/>
        <v>972.27</v>
      </c>
    </row>
    <row r="60" spans="1:9" s="188" customFormat="1" ht="16.899999999999999" customHeight="1" x14ac:dyDescent="0.25">
      <c r="A60" s="230" t="s">
        <v>525</v>
      </c>
      <c r="B60" s="190">
        <v>1</v>
      </c>
      <c r="C60" s="190">
        <f t="shared" si="1"/>
        <v>666.99299900000005</v>
      </c>
      <c r="D60" s="190">
        <v>663</v>
      </c>
      <c r="E60" s="190">
        <v>3.9929990000000544</v>
      </c>
      <c r="F60" s="191">
        <v>2696</v>
      </c>
      <c r="G60" s="238">
        <f t="shared" si="3"/>
        <v>16.031396800856278</v>
      </c>
      <c r="H60" s="191">
        <f t="shared" si="2"/>
        <v>128.03</v>
      </c>
      <c r="I60" s="191">
        <f t="shared" si="6"/>
        <v>158.22999999999999</v>
      </c>
    </row>
    <row r="61" spans="1:9" s="188" customFormat="1" ht="16.899999999999999" customHeight="1" x14ac:dyDescent="0.25">
      <c r="A61" s="230" t="s">
        <v>525</v>
      </c>
      <c r="B61" s="190">
        <v>1</v>
      </c>
      <c r="C61" s="190">
        <f t="shared" si="1"/>
        <v>644.99966600000005</v>
      </c>
      <c r="D61" s="190">
        <v>631</v>
      </c>
      <c r="E61" s="190">
        <v>13.999666000000001</v>
      </c>
      <c r="F61" s="191">
        <v>2426</v>
      </c>
      <c r="G61" s="238">
        <f t="shared" si="3"/>
        <v>14.425878575251234</v>
      </c>
      <c r="H61" s="191">
        <f t="shared" si="2"/>
        <v>403.91</v>
      </c>
      <c r="I61" s="191">
        <f t="shared" si="6"/>
        <v>499.19</v>
      </c>
    </row>
    <row r="62" spans="1:9" s="188" customFormat="1" ht="16.899999999999999" customHeight="1" x14ac:dyDescent="0.25">
      <c r="A62" s="230" t="s">
        <v>525</v>
      </c>
      <c r="B62" s="190">
        <v>1</v>
      </c>
      <c r="C62" s="190">
        <f t="shared" si="1"/>
        <v>607.16700000000003</v>
      </c>
      <c r="D62" s="190">
        <v>599</v>
      </c>
      <c r="E62" s="190">
        <v>8.1669999999999998</v>
      </c>
      <c r="F62" s="191">
        <v>2426</v>
      </c>
      <c r="G62" s="238">
        <f t="shared" si="3"/>
        <v>14.425878575251234</v>
      </c>
      <c r="H62" s="191">
        <f t="shared" si="2"/>
        <v>235.63</v>
      </c>
      <c r="I62" s="191">
        <f t="shared" si="6"/>
        <v>291.22000000000003</v>
      </c>
    </row>
    <row r="63" spans="1:9" s="188" customFormat="1" ht="16.899999999999999" customHeight="1" x14ac:dyDescent="0.25">
      <c r="A63" s="230" t="s">
        <v>525</v>
      </c>
      <c r="B63" s="190">
        <v>1</v>
      </c>
      <c r="C63" s="190">
        <f t="shared" si="1"/>
        <v>664.15999899999997</v>
      </c>
      <c r="D63" s="190">
        <v>655</v>
      </c>
      <c r="E63" s="190">
        <v>9.1599989999999707</v>
      </c>
      <c r="F63" s="191">
        <v>2696</v>
      </c>
      <c r="G63" s="238">
        <f t="shared" si="3"/>
        <v>16.031396800856278</v>
      </c>
      <c r="H63" s="191">
        <f t="shared" si="2"/>
        <v>293.7</v>
      </c>
      <c r="I63" s="191">
        <f t="shared" si="6"/>
        <v>362.98</v>
      </c>
    </row>
    <row r="64" spans="1:9" s="188" customFormat="1" ht="16.899999999999999" customHeight="1" x14ac:dyDescent="0.25">
      <c r="A64" s="230" t="s">
        <v>525</v>
      </c>
      <c r="B64" s="190">
        <v>1</v>
      </c>
      <c r="C64" s="190">
        <f t="shared" si="1"/>
        <v>627.58299999999997</v>
      </c>
      <c r="D64" s="190">
        <v>623</v>
      </c>
      <c r="E64" s="190">
        <v>4.5830000000000002</v>
      </c>
      <c r="F64" s="191">
        <v>2696</v>
      </c>
      <c r="G64" s="238">
        <f t="shared" si="3"/>
        <v>16.031396800856278</v>
      </c>
      <c r="H64" s="191">
        <f t="shared" si="2"/>
        <v>146.94</v>
      </c>
      <c r="I64" s="191">
        <f t="shared" si="6"/>
        <v>181.6</v>
      </c>
    </row>
    <row r="65" spans="1:9" s="188" customFormat="1" ht="16.899999999999999" customHeight="1" x14ac:dyDescent="0.25">
      <c r="A65" s="230" t="s">
        <v>525</v>
      </c>
      <c r="B65" s="190">
        <v>1</v>
      </c>
      <c r="C65" s="190">
        <f t="shared" si="1"/>
        <v>571</v>
      </c>
      <c r="D65" s="190">
        <v>511</v>
      </c>
      <c r="E65" s="190">
        <v>60</v>
      </c>
      <c r="F65" s="191">
        <v>2696</v>
      </c>
      <c r="G65" s="238">
        <f t="shared" si="3"/>
        <v>16.031396800856278</v>
      </c>
      <c r="H65" s="191">
        <f t="shared" si="2"/>
        <v>1923.77</v>
      </c>
      <c r="I65" s="191">
        <f t="shared" si="6"/>
        <v>2377.59</v>
      </c>
    </row>
    <row r="66" spans="1:9" s="188" customFormat="1" ht="16.899999999999999" customHeight="1" x14ac:dyDescent="0.25">
      <c r="A66" s="230" t="s">
        <v>525</v>
      </c>
      <c r="B66" s="190">
        <v>1</v>
      </c>
      <c r="C66" s="190">
        <f t="shared" si="1"/>
        <v>591</v>
      </c>
      <c r="D66" s="190">
        <v>559</v>
      </c>
      <c r="E66" s="190">
        <v>32</v>
      </c>
      <c r="F66" s="191">
        <v>2696</v>
      </c>
      <c r="G66" s="238">
        <f t="shared" si="3"/>
        <v>16.031396800856278</v>
      </c>
      <c r="H66" s="191">
        <f t="shared" si="2"/>
        <v>1026.01</v>
      </c>
      <c r="I66" s="191">
        <f t="shared" si="6"/>
        <v>1268.05</v>
      </c>
    </row>
    <row r="67" spans="1:9" s="188" customFormat="1" ht="16.899999999999999" customHeight="1" x14ac:dyDescent="0.25">
      <c r="A67" s="230" t="s">
        <v>525</v>
      </c>
      <c r="B67" s="190">
        <v>1</v>
      </c>
      <c r="C67" s="190">
        <f t="shared" si="1"/>
        <v>317.5</v>
      </c>
      <c r="D67" s="190">
        <v>203.5</v>
      </c>
      <c r="E67" s="190">
        <v>114</v>
      </c>
      <c r="F67" s="191">
        <v>2696</v>
      </c>
      <c r="G67" s="238">
        <f t="shared" si="3"/>
        <v>16.031396800856278</v>
      </c>
      <c r="H67" s="191">
        <f t="shared" si="2"/>
        <v>3655.16</v>
      </c>
      <c r="I67" s="203">
        <f>ROUND(H67*1.2077,2)</f>
        <v>4414.34</v>
      </c>
    </row>
    <row r="68" spans="1:9" s="188" customFormat="1" ht="16.899999999999999" customHeight="1" x14ac:dyDescent="0.25">
      <c r="A68" s="230" t="s">
        <v>525</v>
      </c>
      <c r="B68" s="190">
        <v>1</v>
      </c>
      <c r="C68" s="190">
        <f t="shared" si="1"/>
        <v>741.5</v>
      </c>
      <c r="D68" s="190">
        <v>663</v>
      </c>
      <c r="E68" s="190">
        <v>78.5</v>
      </c>
      <c r="F68" s="191">
        <v>2696</v>
      </c>
      <c r="G68" s="238">
        <f t="shared" si="3"/>
        <v>16.031396800856278</v>
      </c>
      <c r="H68" s="191">
        <f t="shared" si="2"/>
        <v>2516.9299999999998</v>
      </c>
      <c r="I68" s="191">
        <f t="shared" ref="I68:I76" si="7">ROUND(H68*1.2359,2)</f>
        <v>3110.67</v>
      </c>
    </row>
    <row r="69" spans="1:9" s="188" customFormat="1" ht="16.899999999999999" customHeight="1" x14ac:dyDescent="0.25">
      <c r="A69" s="230" t="s">
        <v>525</v>
      </c>
      <c r="B69" s="190">
        <v>1</v>
      </c>
      <c r="C69" s="190">
        <f t="shared" si="1"/>
        <v>475.25</v>
      </c>
      <c r="D69" s="190">
        <v>467.25</v>
      </c>
      <c r="E69" s="190">
        <v>8</v>
      </c>
      <c r="F69" s="191">
        <v>2696</v>
      </c>
      <c r="G69" s="238">
        <f t="shared" si="3"/>
        <v>16.031396800856278</v>
      </c>
      <c r="H69" s="191">
        <f t="shared" si="2"/>
        <v>256.5</v>
      </c>
      <c r="I69" s="191">
        <f t="shared" si="7"/>
        <v>317.01</v>
      </c>
    </row>
    <row r="70" spans="1:9" s="188" customFormat="1" ht="16.899999999999999" customHeight="1" x14ac:dyDescent="0.25">
      <c r="A70" s="230" t="s">
        <v>525</v>
      </c>
      <c r="B70" s="190">
        <v>1</v>
      </c>
      <c r="C70" s="190">
        <f t="shared" si="1"/>
        <v>220.75</v>
      </c>
      <c r="D70" s="190">
        <v>155.75</v>
      </c>
      <c r="E70" s="190">
        <v>65</v>
      </c>
      <c r="F70" s="191">
        <v>2696</v>
      </c>
      <c r="G70" s="238">
        <f t="shared" si="3"/>
        <v>16.031396800856278</v>
      </c>
      <c r="H70" s="191">
        <f t="shared" si="2"/>
        <v>2084.08</v>
      </c>
      <c r="I70" s="191">
        <f t="shared" si="7"/>
        <v>2575.71</v>
      </c>
    </row>
    <row r="71" spans="1:9" s="188" customFormat="1" ht="16.899999999999999" customHeight="1" x14ac:dyDescent="0.25">
      <c r="A71" s="230" t="s">
        <v>525</v>
      </c>
      <c r="B71" s="190">
        <v>1</v>
      </c>
      <c r="C71" s="190">
        <f t="shared" si="1"/>
        <v>713</v>
      </c>
      <c r="D71" s="190">
        <v>663</v>
      </c>
      <c r="E71" s="190">
        <v>50</v>
      </c>
      <c r="F71" s="191">
        <v>2696</v>
      </c>
      <c r="G71" s="238">
        <f t="shared" si="3"/>
        <v>16.031396800856278</v>
      </c>
      <c r="H71" s="191">
        <f t="shared" si="2"/>
        <v>1603.14</v>
      </c>
      <c r="I71" s="191">
        <f t="shared" si="7"/>
        <v>1981.32</v>
      </c>
    </row>
    <row r="72" spans="1:9" s="188" customFormat="1" ht="16.899999999999999" customHeight="1" x14ac:dyDescent="0.25">
      <c r="A72" s="230" t="s">
        <v>525</v>
      </c>
      <c r="B72" s="190">
        <v>1</v>
      </c>
      <c r="C72" s="190">
        <f t="shared" si="1"/>
        <v>395.5</v>
      </c>
      <c r="D72" s="190">
        <v>331.5</v>
      </c>
      <c r="E72" s="190">
        <v>64</v>
      </c>
      <c r="F72" s="191">
        <v>2696</v>
      </c>
      <c r="G72" s="238">
        <f t="shared" si="3"/>
        <v>16.031396800856278</v>
      </c>
      <c r="H72" s="191">
        <f t="shared" si="2"/>
        <v>2052.02</v>
      </c>
      <c r="I72" s="191">
        <f t="shared" si="7"/>
        <v>2536.09</v>
      </c>
    </row>
    <row r="73" spans="1:9" s="188" customFormat="1" ht="16.899999999999999" customHeight="1" x14ac:dyDescent="0.25">
      <c r="A73" s="230" t="s">
        <v>525</v>
      </c>
      <c r="B73" s="190">
        <v>1</v>
      </c>
      <c r="C73" s="190">
        <f t="shared" si="1"/>
        <v>714</v>
      </c>
      <c r="D73" s="190">
        <v>663</v>
      </c>
      <c r="E73" s="190">
        <v>51</v>
      </c>
      <c r="F73" s="191">
        <v>2696</v>
      </c>
      <c r="G73" s="238">
        <f t="shared" si="3"/>
        <v>16.031396800856278</v>
      </c>
      <c r="H73" s="191">
        <f t="shared" si="2"/>
        <v>1635.2</v>
      </c>
      <c r="I73" s="191">
        <f t="shared" si="7"/>
        <v>2020.94</v>
      </c>
    </row>
    <row r="74" spans="1:9" s="188" customFormat="1" ht="16.899999999999999" customHeight="1" x14ac:dyDescent="0.25">
      <c r="A74" s="230" t="s">
        <v>525</v>
      </c>
      <c r="B74" s="190">
        <v>1</v>
      </c>
      <c r="C74" s="190">
        <f t="shared" si="1"/>
        <v>615</v>
      </c>
      <c r="D74" s="190">
        <v>599</v>
      </c>
      <c r="E74" s="190">
        <v>16</v>
      </c>
      <c r="F74" s="191">
        <v>2696</v>
      </c>
      <c r="G74" s="238">
        <f t="shared" si="3"/>
        <v>16.031396800856278</v>
      </c>
      <c r="H74" s="191">
        <f t="shared" si="2"/>
        <v>513</v>
      </c>
      <c r="I74" s="191">
        <f t="shared" si="7"/>
        <v>634.02</v>
      </c>
    </row>
    <row r="75" spans="1:9" s="188" customFormat="1" ht="16.899999999999999" customHeight="1" x14ac:dyDescent="0.25">
      <c r="A75" s="230" t="s">
        <v>525</v>
      </c>
      <c r="B75" s="190">
        <v>1</v>
      </c>
      <c r="C75" s="190">
        <f t="shared" si="1"/>
        <v>13.583665999999999</v>
      </c>
      <c r="D75" s="190">
        <v>0</v>
      </c>
      <c r="E75" s="190">
        <v>13.583665999999999</v>
      </c>
      <c r="F75" s="191">
        <v>2696</v>
      </c>
      <c r="G75" s="238">
        <f t="shared" si="3"/>
        <v>16.031396800856278</v>
      </c>
      <c r="H75" s="191">
        <f t="shared" si="2"/>
        <v>435.53</v>
      </c>
      <c r="I75" s="191">
        <f t="shared" si="7"/>
        <v>538.27</v>
      </c>
    </row>
    <row r="76" spans="1:9" s="188" customFormat="1" ht="16.899999999999999" customHeight="1" x14ac:dyDescent="0.25">
      <c r="A76" s="230" t="s">
        <v>525</v>
      </c>
      <c r="B76" s="190">
        <v>1</v>
      </c>
      <c r="C76" s="190">
        <f t="shared" si="1"/>
        <v>5.5</v>
      </c>
      <c r="D76" s="190">
        <v>0</v>
      </c>
      <c r="E76" s="190">
        <v>5.5</v>
      </c>
      <c r="F76" s="191">
        <v>2696</v>
      </c>
      <c r="G76" s="238">
        <f t="shared" si="3"/>
        <v>16.031396800856278</v>
      </c>
      <c r="H76" s="191">
        <f t="shared" si="2"/>
        <v>176.35</v>
      </c>
      <c r="I76" s="191">
        <f t="shared" si="7"/>
        <v>217.95</v>
      </c>
    </row>
    <row r="77" spans="1:9" s="188" customFormat="1" ht="16.899999999999999" customHeight="1" x14ac:dyDescent="0.25">
      <c r="A77" s="230" t="s">
        <v>525</v>
      </c>
      <c r="B77" s="190">
        <v>1</v>
      </c>
      <c r="C77" s="190">
        <f t="shared" si="1"/>
        <v>699</v>
      </c>
      <c r="D77" s="190">
        <v>663</v>
      </c>
      <c r="E77" s="190">
        <v>36</v>
      </c>
      <c r="F77" s="191">
        <v>2696</v>
      </c>
      <c r="G77" s="238">
        <f t="shared" si="3"/>
        <v>16.031396800856278</v>
      </c>
      <c r="H77" s="191">
        <f t="shared" si="2"/>
        <v>1154.26</v>
      </c>
      <c r="I77" s="203">
        <f>ROUND(H77*1.2077,2)</f>
        <v>1394</v>
      </c>
    </row>
    <row r="78" spans="1:9" s="188" customFormat="1" ht="16.899999999999999" customHeight="1" x14ac:dyDescent="0.25">
      <c r="A78" s="230" t="s">
        <v>525</v>
      </c>
      <c r="B78" s="190">
        <v>1</v>
      </c>
      <c r="C78" s="190">
        <f t="shared" ref="C78:C141" si="8">D78+E78</f>
        <v>589.33333300000004</v>
      </c>
      <c r="D78" s="190">
        <v>583</v>
      </c>
      <c r="E78" s="190">
        <v>6.3333329999999997</v>
      </c>
      <c r="F78" s="191">
        <v>2696</v>
      </c>
      <c r="G78" s="238">
        <f t="shared" si="3"/>
        <v>16.031396800856278</v>
      </c>
      <c r="H78" s="191">
        <f t="shared" ref="H78:H141" si="9">ROUND(E78*G78*2,2)</f>
        <v>203.06</v>
      </c>
      <c r="I78" s="191">
        <f t="shared" ref="I78:I109" si="10">ROUND(H78*1.2359,2)</f>
        <v>250.96</v>
      </c>
    </row>
    <row r="79" spans="1:9" s="188" customFormat="1" ht="16.899999999999999" customHeight="1" x14ac:dyDescent="0.25">
      <c r="A79" s="230" t="s">
        <v>525</v>
      </c>
      <c r="B79" s="190">
        <v>1</v>
      </c>
      <c r="C79" s="190">
        <f t="shared" si="8"/>
        <v>219.5</v>
      </c>
      <c r="D79" s="190">
        <v>211.5</v>
      </c>
      <c r="E79" s="190">
        <v>8</v>
      </c>
      <c r="F79" s="191">
        <v>2696</v>
      </c>
      <c r="G79" s="238">
        <f t="shared" ref="G79:G142" si="11">F79/168.17</f>
        <v>16.031396800856278</v>
      </c>
      <c r="H79" s="191">
        <f t="shared" si="9"/>
        <v>256.5</v>
      </c>
      <c r="I79" s="191">
        <f t="shared" si="10"/>
        <v>317.01</v>
      </c>
    </row>
    <row r="80" spans="1:9" s="188" customFormat="1" ht="16.899999999999999" customHeight="1" x14ac:dyDescent="0.25">
      <c r="A80" s="230" t="s">
        <v>525</v>
      </c>
      <c r="B80" s="190">
        <v>1</v>
      </c>
      <c r="C80" s="190">
        <f t="shared" si="8"/>
        <v>129</v>
      </c>
      <c r="D80" s="190">
        <v>0</v>
      </c>
      <c r="E80" s="190">
        <v>129</v>
      </c>
      <c r="F80" s="191">
        <v>2696</v>
      </c>
      <c r="G80" s="238">
        <f t="shared" si="11"/>
        <v>16.031396800856278</v>
      </c>
      <c r="H80" s="191">
        <f t="shared" si="9"/>
        <v>4136.1000000000004</v>
      </c>
      <c r="I80" s="191">
        <f t="shared" si="10"/>
        <v>5111.8100000000004</v>
      </c>
    </row>
    <row r="81" spans="1:9" s="188" customFormat="1" ht="16.899999999999999" customHeight="1" x14ac:dyDescent="0.25">
      <c r="A81" s="230" t="s">
        <v>526</v>
      </c>
      <c r="B81" s="190">
        <v>1</v>
      </c>
      <c r="C81" s="190">
        <f t="shared" si="8"/>
        <v>232.25</v>
      </c>
      <c r="D81" s="190">
        <v>228</v>
      </c>
      <c r="E81" s="190">
        <v>4.25</v>
      </c>
      <c r="F81" s="191">
        <v>3626</v>
      </c>
      <c r="G81" s="238">
        <f t="shared" si="11"/>
        <v>21.56151513349587</v>
      </c>
      <c r="H81" s="191">
        <f t="shared" si="9"/>
        <v>183.27</v>
      </c>
      <c r="I81" s="191">
        <f t="shared" si="10"/>
        <v>226.5</v>
      </c>
    </row>
    <row r="82" spans="1:9" s="188" customFormat="1" ht="16.899999999999999" customHeight="1" x14ac:dyDescent="0.25">
      <c r="A82" s="230" t="s">
        <v>527</v>
      </c>
      <c r="B82" s="190">
        <v>1</v>
      </c>
      <c r="C82" s="190">
        <f t="shared" si="8"/>
        <v>88.48</v>
      </c>
      <c r="D82" s="190">
        <v>0</v>
      </c>
      <c r="E82" s="190">
        <v>88.48</v>
      </c>
      <c r="F82" s="191">
        <v>3012</v>
      </c>
      <c r="G82" s="238">
        <f t="shared" si="11"/>
        <v>17.910447761194032</v>
      </c>
      <c r="H82" s="191">
        <f t="shared" si="9"/>
        <v>3169.43</v>
      </c>
      <c r="I82" s="191">
        <f t="shared" si="10"/>
        <v>3917.1</v>
      </c>
    </row>
    <row r="83" spans="1:9" s="188" customFormat="1" ht="16.899999999999999" customHeight="1" x14ac:dyDescent="0.25">
      <c r="A83" s="230" t="s">
        <v>527</v>
      </c>
      <c r="B83" s="190">
        <v>1</v>
      </c>
      <c r="C83" s="190">
        <f t="shared" si="8"/>
        <v>288</v>
      </c>
      <c r="D83" s="190">
        <v>0</v>
      </c>
      <c r="E83" s="190">
        <v>288</v>
      </c>
      <c r="F83" s="191">
        <v>3012</v>
      </c>
      <c r="G83" s="238">
        <f t="shared" si="11"/>
        <v>17.910447761194032</v>
      </c>
      <c r="H83" s="191">
        <f t="shared" si="9"/>
        <v>10316.42</v>
      </c>
      <c r="I83" s="191">
        <f t="shared" si="10"/>
        <v>12750.06</v>
      </c>
    </row>
    <row r="84" spans="1:9" s="188" customFormat="1" ht="16.899999999999999" customHeight="1" x14ac:dyDescent="0.25">
      <c r="A84" s="230" t="s">
        <v>527</v>
      </c>
      <c r="B84" s="190">
        <v>1</v>
      </c>
      <c r="C84" s="190">
        <f t="shared" si="8"/>
        <v>264</v>
      </c>
      <c r="D84" s="190">
        <v>0</v>
      </c>
      <c r="E84" s="190">
        <v>264</v>
      </c>
      <c r="F84" s="191">
        <v>3012</v>
      </c>
      <c r="G84" s="238">
        <f t="shared" si="11"/>
        <v>17.910447761194032</v>
      </c>
      <c r="H84" s="191">
        <f t="shared" si="9"/>
        <v>9456.7199999999993</v>
      </c>
      <c r="I84" s="191">
        <f t="shared" si="10"/>
        <v>11687.56</v>
      </c>
    </row>
    <row r="85" spans="1:9" s="188" customFormat="1" ht="16.899999999999999" customHeight="1" x14ac:dyDescent="0.25">
      <c r="A85" s="230" t="s">
        <v>527</v>
      </c>
      <c r="B85" s="190">
        <v>1</v>
      </c>
      <c r="C85" s="190">
        <f t="shared" si="8"/>
        <v>297</v>
      </c>
      <c r="D85" s="190">
        <v>0</v>
      </c>
      <c r="E85" s="190">
        <v>297</v>
      </c>
      <c r="F85" s="191">
        <v>3012</v>
      </c>
      <c r="G85" s="238">
        <f t="shared" si="11"/>
        <v>17.910447761194032</v>
      </c>
      <c r="H85" s="191">
        <f t="shared" si="9"/>
        <v>10638.81</v>
      </c>
      <c r="I85" s="191">
        <f t="shared" si="10"/>
        <v>13148.51</v>
      </c>
    </row>
    <row r="86" spans="1:9" s="188" customFormat="1" ht="16.899999999999999" customHeight="1" x14ac:dyDescent="0.25">
      <c r="A86" s="230" t="s">
        <v>527</v>
      </c>
      <c r="B86" s="190">
        <v>1</v>
      </c>
      <c r="C86" s="190">
        <f t="shared" si="8"/>
        <v>241.6</v>
      </c>
      <c r="D86" s="190">
        <v>0</v>
      </c>
      <c r="E86" s="190">
        <v>241.6</v>
      </c>
      <c r="F86" s="191">
        <v>3012</v>
      </c>
      <c r="G86" s="238">
        <f t="shared" si="11"/>
        <v>17.910447761194032</v>
      </c>
      <c r="H86" s="191">
        <f t="shared" si="9"/>
        <v>8654.33</v>
      </c>
      <c r="I86" s="191">
        <f t="shared" si="10"/>
        <v>10695.89</v>
      </c>
    </row>
    <row r="87" spans="1:9" s="188" customFormat="1" ht="16.899999999999999" customHeight="1" x14ac:dyDescent="0.25">
      <c r="A87" s="230" t="s">
        <v>527</v>
      </c>
      <c r="B87" s="190">
        <v>1</v>
      </c>
      <c r="C87" s="190">
        <f t="shared" si="8"/>
        <v>156.48000000000002</v>
      </c>
      <c r="D87" s="190">
        <v>0</v>
      </c>
      <c r="E87" s="190">
        <v>156.48000000000002</v>
      </c>
      <c r="F87" s="191">
        <v>3012</v>
      </c>
      <c r="G87" s="238">
        <f t="shared" si="11"/>
        <v>17.910447761194032</v>
      </c>
      <c r="H87" s="191">
        <f t="shared" si="9"/>
        <v>5605.25</v>
      </c>
      <c r="I87" s="191">
        <f t="shared" si="10"/>
        <v>6927.53</v>
      </c>
    </row>
    <row r="88" spans="1:9" s="188" customFormat="1" ht="16.899999999999999" customHeight="1" x14ac:dyDescent="0.25">
      <c r="A88" s="230" t="s">
        <v>527</v>
      </c>
      <c r="B88" s="190">
        <v>1</v>
      </c>
      <c r="C88" s="190">
        <f t="shared" si="8"/>
        <v>108.52000000000001</v>
      </c>
      <c r="D88" s="190">
        <v>0</v>
      </c>
      <c r="E88" s="190">
        <v>108.52000000000001</v>
      </c>
      <c r="F88" s="191">
        <v>3012</v>
      </c>
      <c r="G88" s="238">
        <f t="shared" si="11"/>
        <v>17.910447761194032</v>
      </c>
      <c r="H88" s="191">
        <f t="shared" si="9"/>
        <v>3887.28</v>
      </c>
      <c r="I88" s="191">
        <f t="shared" si="10"/>
        <v>4804.29</v>
      </c>
    </row>
    <row r="89" spans="1:9" s="188" customFormat="1" ht="16.899999999999999" customHeight="1" x14ac:dyDescent="0.25">
      <c r="A89" s="230" t="s">
        <v>527</v>
      </c>
      <c r="B89" s="190">
        <v>1</v>
      </c>
      <c r="C89" s="190">
        <f t="shared" si="8"/>
        <v>211.91666600000005</v>
      </c>
      <c r="D89" s="190">
        <v>0</v>
      </c>
      <c r="E89" s="190">
        <v>211.91666600000005</v>
      </c>
      <c r="F89" s="191">
        <v>3012</v>
      </c>
      <c r="G89" s="238">
        <f t="shared" si="11"/>
        <v>17.910447761194032</v>
      </c>
      <c r="H89" s="191">
        <f t="shared" si="9"/>
        <v>7591.04</v>
      </c>
      <c r="I89" s="191">
        <f t="shared" si="10"/>
        <v>9381.77</v>
      </c>
    </row>
    <row r="90" spans="1:9" s="188" customFormat="1" ht="16.899999999999999" customHeight="1" x14ac:dyDescent="0.25">
      <c r="A90" s="230" t="s">
        <v>527</v>
      </c>
      <c r="B90" s="190">
        <v>1</v>
      </c>
      <c r="C90" s="190">
        <f t="shared" si="8"/>
        <v>154.43366600000002</v>
      </c>
      <c r="D90" s="190">
        <v>0</v>
      </c>
      <c r="E90" s="190">
        <v>154.43366600000002</v>
      </c>
      <c r="F90" s="191">
        <v>3012</v>
      </c>
      <c r="G90" s="238">
        <f t="shared" si="11"/>
        <v>17.910447761194032</v>
      </c>
      <c r="H90" s="191">
        <f t="shared" si="9"/>
        <v>5531.95</v>
      </c>
      <c r="I90" s="191">
        <f t="shared" si="10"/>
        <v>6836.94</v>
      </c>
    </row>
    <row r="91" spans="1:9" s="188" customFormat="1" ht="16.899999999999999" customHeight="1" x14ac:dyDescent="0.25">
      <c r="A91" s="230" t="s">
        <v>527</v>
      </c>
      <c r="B91" s="190">
        <v>1</v>
      </c>
      <c r="C91" s="190">
        <f t="shared" si="8"/>
        <v>173.04000000000002</v>
      </c>
      <c r="D91" s="190">
        <v>0</v>
      </c>
      <c r="E91" s="190">
        <v>173.04000000000002</v>
      </c>
      <c r="F91" s="191">
        <v>3012</v>
      </c>
      <c r="G91" s="238">
        <f t="shared" si="11"/>
        <v>17.910447761194032</v>
      </c>
      <c r="H91" s="191">
        <f t="shared" si="9"/>
        <v>6198.45</v>
      </c>
      <c r="I91" s="191">
        <f t="shared" si="10"/>
        <v>7660.66</v>
      </c>
    </row>
    <row r="92" spans="1:9" s="188" customFormat="1" ht="16.899999999999999" customHeight="1" x14ac:dyDescent="0.25">
      <c r="A92" s="230" t="s">
        <v>473</v>
      </c>
      <c r="B92" s="190">
        <v>1</v>
      </c>
      <c r="C92" s="190">
        <f t="shared" si="8"/>
        <v>164.32835820895522</v>
      </c>
      <c r="D92" s="190">
        <v>120</v>
      </c>
      <c r="E92" s="190">
        <v>44.328358208955223</v>
      </c>
      <c r="F92" s="191">
        <v>1303</v>
      </c>
      <c r="G92" s="238">
        <f t="shared" si="11"/>
        <v>7.7481120294939654</v>
      </c>
      <c r="H92" s="191">
        <f t="shared" si="9"/>
        <v>686.92</v>
      </c>
      <c r="I92" s="191">
        <f t="shared" si="10"/>
        <v>848.96</v>
      </c>
    </row>
    <row r="93" spans="1:9" s="188" customFormat="1" ht="16.899999999999999" customHeight="1" x14ac:dyDescent="0.25">
      <c r="A93" s="230" t="s">
        <v>528</v>
      </c>
      <c r="B93" s="190">
        <v>1</v>
      </c>
      <c r="C93" s="190">
        <f t="shared" si="8"/>
        <v>415</v>
      </c>
      <c r="D93" s="190">
        <v>0</v>
      </c>
      <c r="E93" s="190">
        <v>415</v>
      </c>
      <c r="F93" s="191">
        <v>1665</v>
      </c>
      <c r="G93" s="238">
        <f t="shared" si="11"/>
        <v>9.9006957245644287</v>
      </c>
      <c r="H93" s="191">
        <f t="shared" si="9"/>
        <v>8217.58</v>
      </c>
      <c r="I93" s="191">
        <f t="shared" si="10"/>
        <v>10156.11</v>
      </c>
    </row>
    <row r="94" spans="1:9" s="188" customFormat="1" ht="16.899999999999999" customHeight="1" x14ac:dyDescent="0.25">
      <c r="A94" s="230" t="s">
        <v>529</v>
      </c>
      <c r="B94" s="190">
        <v>1</v>
      </c>
      <c r="C94" s="190">
        <f t="shared" si="8"/>
        <v>72</v>
      </c>
      <c r="D94" s="190">
        <v>0</v>
      </c>
      <c r="E94" s="190">
        <v>72</v>
      </c>
      <c r="F94" s="191">
        <v>1874</v>
      </c>
      <c r="G94" s="238">
        <f t="shared" si="11"/>
        <v>11.143485758458704</v>
      </c>
      <c r="H94" s="191">
        <f t="shared" si="9"/>
        <v>1604.66</v>
      </c>
      <c r="I94" s="191">
        <f t="shared" si="10"/>
        <v>1983.2</v>
      </c>
    </row>
    <row r="95" spans="1:9" s="188" customFormat="1" ht="16.899999999999999" customHeight="1" x14ac:dyDescent="0.25">
      <c r="A95" s="230" t="s">
        <v>529</v>
      </c>
      <c r="B95" s="190">
        <v>1</v>
      </c>
      <c r="C95" s="190">
        <f t="shared" si="8"/>
        <v>81</v>
      </c>
      <c r="D95" s="190">
        <v>0</v>
      </c>
      <c r="E95" s="190">
        <v>81</v>
      </c>
      <c r="F95" s="191">
        <v>1874</v>
      </c>
      <c r="G95" s="238">
        <f t="shared" si="11"/>
        <v>11.143485758458704</v>
      </c>
      <c r="H95" s="191">
        <f t="shared" si="9"/>
        <v>1805.24</v>
      </c>
      <c r="I95" s="191">
        <f t="shared" si="10"/>
        <v>2231.1</v>
      </c>
    </row>
    <row r="96" spans="1:9" s="188" customFormat="1" ht="16.899999999999999" customHeight="1" x14ac:dyDescent="0.25">
      <c r="A96" s="230" t="s">
        <v>529</v>
      </c>
      <c r="B96" s="190">
        <v>1</v>
      </c>
      <c r="C96" s="190">
        <f t="shared" si="8"/>
        <v>72</v>
      </c>
      <c r="D96" s="190">
        <v>0</v>
      </c>
      <c r="E96" s="190">
        <v>72</v>
      </c>
      <c r="F96" s="191">
        <v>1874</v>
      </c>
      <c r="G96" s="238">
        <f t="shared" si="11"/>
        <v>11.143485758458704</v>
      </c>
      <c r="H96" s="191">
        <f t="shared" si="9"/>
        <v>1604.66</v>
      </c>
      <c r="I96" s="191">
        <f t="shared" si="10"/>
        <v>1983.2</v>
      </c>
    </row>
    <row r="97" spans="1:9" s="188" customFormat="1" ht="16.899999999999999" customHeight="1" x14ac:dyDescent="0.25">
      <c r="A97" s="230" t="s">
        <v>529</v>
      </c>
      <c r="B97" s="190">
        <v>1</v>
      </c>
      <c r="C97" s="190">
        <f t="shared" si="8"/>
        <v>72</v>
      </c>
      <c r="D97" s="190">
        <v>0</v>
      </c>
      <c r="E97" s="190">
        <v>72</v>
      </c>
      <c r="F97" s="191">
        <v>1874</v>
      </c>
      <c r="G97" s="238">
        <f t="shared" si="11"/>
        <v>11.143485758458704</v>
      </c>
      <c r="H97" s="191">
        <f t="shared" si="9"/>
        <v>1604.66</v>
      </c>
      <c r="I97" s="191">
        <f t="shared" si="10"/>
        <v>1983.2</v>
      </c>
    </row>
    <row r="98" spans="1:9" s="188" customFormat="1" ht="16.899999999999999" customHeight="1" x14ac:dyDescent="0.25">
      <c r="A98" s="230" t="s">
        <v>529</v>
      </c>
      <c r="B98" s="190">
        <v>1</v>
      </c>
      <c r="C98" s="190">
        <f t="shared" si="8"/>
        <v>72</v>
      </c>
      <c r="D98" s="190">
        <v>0</v>
      </c>
      <c r="E98" s="190">
        <v>72</v>
      </c>
      <c r="F98" s="191">
        <v>1874</v>
      </c>
      <c r="G98" s="238">
        <f t="shared" si="11"/>
        <v>11.143485758458704</v>
      </c>
      <c r="H98" s="191">
        <f t="shared" si="9"/>
        <v>1604.66</v>
      </c>
      <c r="I98" s="191">
        <f t="shared" si="10"/>
        <v>1983.2</v>
      </c>
    </row>
    <row r="99" spans="1:9" s="188" customFormat="1" ht="16.899999999999999" customHeight="1" x14ac:dyDescent="0.25">
      <c r="A99" s="230" t="s">
        <v>529</v>
      </c>
      <c r="B99" s="190">
        <v>1</v>
      </c>
      <c r="C99" s="190">
        <f t="shared" si="8"/>
        <v>136</v>
      </c>
      <c r="D99" s="190">
        <v>0</v>
      </c>
      <c r="E99" s="190">
        <v>136</v>
      </c>
      <c r="F99" s="191">
        <v>1874</v>
      </c>
      <c r="G99" s="238">
        <f t="shared" si="11"/>
        <v>11.143485758458704</v>
      </c>
      <c r="H99" s="191">
        <f t="shared" si="9"/>
        <v>3031.03</v>
      </c>
      <c r="I99" s="191">
        <f t="shared" si="10"/>
        <v>3746.05</v>
      </c>
    </row>
    <row r="100" spans="1:9" s="188" customFormat="1" ht="16.899999999999999" customHeight="1" x14ac:dyDescent="0.25">
      <c r="A100" s="230" t="s">
        <v>529</v>
      </c>
      <c r="B100" s="190">
        <v>1</v>
      </c>
      <c r="C100" s="190">
        <f t="shared" si="8"/>
        <v>72</v>
      </c>
      <c r="D100" s="190">
        <v>0</v>
      </c>
      <c r="E100" s="190">
        <v>72</v>
      </c>
      <c r="F100" s="191">
        <v>1874</v>
      </c>
      <c r="G100" s="238">
        <f t="shared" si="11"/>
        <v>11.143485758458704</v>
      </c>
      <c r="H100" s="191">
        <f t="shared" si="9"/>
        <v>1604.66</v>
      </c>
      <c r="I100" s="191">
        <f t="shared" si="10"/>
        <v>1983.2</v>
      </c>
    </row>
    <row r="101" spans="1:9" s="188" customFormat="1" ht="16.899999999999999" customHeight="1" x14ac:dyDescent="0.25">
      <c r="A101" s="230" t="s">
        <v>529</v>
      </c>
      <c r="B101" s="190">
        <v>1</v>
      </c>
      <c r="C101" s="190">
        <f t="shared" si="8"/>
        <v>56</v>
      </c>
      <c r="D101" s="190">
        <v>0</v>
      </c>
      <c r="E101" s="190">
        <v>56</v>
      </c>
      <c r="F101" s="191">
        <v>1874</v>
      </c>
      <c r="G101" s="238">
        <f t="shared" si="11"/>
        <v>11.143485758458704</v>
      </c>
      <c r="H101" s="191">
        <f t="shared" si="9"/>
        <v>1248.07</v>
      </c>
      <c r="I101" s="191">
        <f t="shared" si="10"/>
        <v>1542.49</v>
      </c>
    </row>
    <row r="102" spans="1:9" s="188" customFormat="1" ht="16.899999999999999" customHeight="1" x14ac:dyDescent="0.25">
      <c r="A102" s="230" t="s">
        <v>529</v>
      </c>
      <c r="B102" s="190">
        <v>1</v>
      </c>
      <c r="C102" s="190">
        <f t="shared" si="8"/>
        <v>80</v>
      </c>
      <c r="D102" s="190">
        <v>0</v>
      </c>
      <c r="E102" s="190">
        <v>80</v>
      </c>
      <c r="F102" s="191">
        <v>1874</v>
      </c>
      <c r="G102" s="238">
        <f t="shared" si="11"/>
        <v>11.143485758458704</v>
      </c>
      <c r="H102" s="191">
        <f t="shared" si="9"/>
        <v>1782.96</v>
      </c>
      <c r="I102" s="191">
        <f t="shared" si="10"/>
        <v>2203.56</v>
      </c>
    </row>
    <row r="103" spans="1:9" s="188" customFormat="1" ht="16.899999999999999" customHeight="1" x14ac:dyDescent="0.25">
      <c r="A103" s="230" t="s">
        <v>529</v>
      </c>
      <c r="B103" s="190">
        <v>1</v>
      </c>
      <c r="C103" s="190">
        <f t="shared" si="8"/>
        <v>212</v>
      </c>
      <c r="D103" s="190">
        <v>0</v>
      </c>
      <c r="E103" s="190">
        <v>212</v>
      </c>
      <c r="F103" s="191">
        <v>1874</v>
      </c>
      <c r="G103" s="238">
        <f t="shared" si="11"/>
        <v>11.143485758458704</v>
      </c>
      <c r="H103" s="191">
        <f t="shared" si="9"/>
        <v>4724.84</v>
      </c>
      <c r="I103" s="191">
        <f t="shared" si="10"/>
        <v>5839.43</v>
      </c>
    </row>
    <row r="104" spans="1:9" s="188" customFormat="1" ht="16.899999999999999" customHeight="1" x14ac:dyDescent="0.25">
      <c r="A104" s="230" t="s">
        <v>529</v>
      </c>
      <c r="B104" s="190">
        <v>1</v>
      </c>
      <c r="C104" s="190">
        <f t="shared" si="8"/>
        <v>72</v>
      </c>
      <c r="D104" s="190">
        <v>0</v>
      </c>
      <c r="E104" s="190">
        <v>72</v>
      </c>
      <c r="F104" s="191">
        <v>1874</v>
      </c>
      <c r="G104" s="238">
        <f t="shared" si="11"/>
        <v>11.143485758458704</v>
      </c>
      <c r="H104" s="191">
        <f t="shared" si="9"/>
        <v>1604.66</v>
      </c>
      <c r="I104" s="191">
        <f t="shared" si="10"/>
        <v>1983.2</v>
      </c>
    </row>
    <row r="105" spans="1:9" s="188" customFormat="1" ht="16.899999999999999" customHeight="1" x14ac:dyDescent="0.25">
      <c r="A105" s="230" t="s">
        <v>529</v>
      </c>
      <c r="B105" s="190">
        <v>1</v>
      </c>
      <c r="C105" s="190">
        <f t="shared" si="8"/>
        <v>27</v>
      </c>
      <c r="D105" s="190">
        <v>0</v>
      </c>
      <c r="E105" s="190">
        <v>27</v>
      </c>
      <c r="F105" s="191">
        <v>1874</v>
      </c>
      <c r="G105" s="238">
        <f t="shared" si="11"/>
        <v>11.143485758458704</v>
      </c>
      <c r="H105" s="191">
        <f t="shared" si="9"/>
        <v>601.75</v>
      </c>
      <c r="I105" s="191">
        <f t="shared" si="10"/>
        <v>743.7</v>
      </c>
    </row>
    <row r="106" spans="1:9" s="188" customFormat="1" ht="16.899999999999999" customHeight="1" x14ac:dyDescent="0.25">
      <c r="A106" s="230" t="s">
        <v>529</v>
      </c>
      <c r="B106" s="190">
        <v>1</v>
      </c>
      <c r="C106" s="190">
        <f t="shared" si="8"/>
        <v>168</v>
      </c>
      <c r="D106" s="190">
        <v>0</v>
      </c>
      <c r="E106" s="190">
        <v>168</v>
      </c>
      <c r="F106" s="191">
        <v>1874</v>
      </c>
      <c r="G106" s="238">
        <f t="shared" si="11"/>
        <v>11.143485758458704</v>
      </c>
      <c r="H106" s="191">
        <f t="shared" si="9"/>
        <v>3744.21</v>
      </c>
      <c r="I106" s="191">
        <f t="shared" si="10"/>
        <v>4627.47</v>
      </c>
    </row>
    <row r="107" spans="1:9" s="188" customFormat="1" ht="16.899999999999999" customHeight="1" x14ac:dyDescent="0.25">
      <c r="A107" s="230" t="s">
        <v>529</v>
      </c>
      <c r="B107" s="190">
        <v>1</v>
      </c>
      <c r="C107" s="190">
        <f t="shared" si="8"/>
        <v>48</v>
      </c>
      <c r="D107" s="190">
        <v>0</v>
      </c>
      <c r="E107" s="190">
        <v>48</v>
      </c>
      <c r="F107" s="191">
        <v>1874</v>
      </c>
      <c r="G107" s="238">
        <f t="shared" si="11"/>
        <v>11.143485758458704</v>
      </c>
      <c r="H107" s="191">
        <f t="shared" si="9"/>
        <v>1069.77</v>
      </c>
      <c r="I107" s="191">
        <f t="shared" si="10"/>
        <v>1322.13</v>
      </c>
    </row>
    <row r="108" spans="1:9" s="188" customFormat="1" ht="16.899999999999999" customHeight="1" x14ac:dyDescent="0.25">
      <c r="A108" s="230" t="s">
        <v>529</v>
      </c>
      <c r="B108" s="190">
        <v>1</v>
      </c>
      <c r="C108" s="190">
        <f t="shared" si="8"/>
        <v>224</v>
      </c>
      <c r="D108" s="190">
        <v>0</v>
      </c>
      <c r="E108" s="190">
        <v>224</v>
      </c>
      <c r="F108" s="191">
        <v>1874</v>
      </c>
      <c r="G108" s="238">
        <f t="shared" si="11"/>
        <v>11.143485758458704</v>
      </c>
      <c r="H108" s="191">
        <f t="shared" si="9"/>
        <v>4992.28</v>
      </c>
      <c r="I108" s="191">
        <f t="shared" si="10"/>
        <v>6169.96</v>
      </c>
    </row>
    <row r="109" spans="1:9" s="188" customFormat="1" ht="16.899999999999999" customHeight="1" x14ac:dyDescent="0.25">
      <c r="A109" s="230" t="s">
        <v>529</v>
      </c>
      <c r="B109" s="190">
        <v>1</v>
      </c>
      <c r="C109" s="190">
        <f t="shared" si="8"/>
        <v>112</v>
      </c>
      <c r="D109" s="190">
        <v>0</v>
      </c>
      <c r="E109" s="190">
        <v>112</v>
      </c>
      <c r="F109" s="191">
        <v>1874</v>
      </c>
      <c r="G109" s="238">
        <f t="shared" si="11"/>
        <v>11.143485758458704</v>
      </c>
      <c r="H109" s="191">
        <f t="shared" si="9"/>
        <v>2496.14</v>
      </c>
      <c r="I109" s="191">
        <f t="shared" si="10"/>
        <v>3084.98</v>
      </c>
    </row>
    <row r="110" spans="1:9" s="188" customFormat="1" ht="16.899999999999999" customHeight="1" x14ac:dyDescent="0.25">
      <c r="A110" s="230" t="s">
        <v>529</v>
      </c>
      <c r="B110" s="190">
        <v>1</v>
      </c>
      <c r="C110" s="190">
        <f t="shared" si="8"/>
        <v>144</v>
      </c>
      <c r="D110" s="190">
        <v>0</v>
      </c>
      <c r="E110" s="190">
        <v>144</v>
      </c>
      <c r="F110" s="191">
        <v>1874</v>
      </c>
      <c r="G110" s="238">
        <f t="shared" si="11"/>
        <v>11.143485758458704</v>
      </c>
      <c r="H110" s="191">
        <f t="shared" si="9"/>
        <v>3209.32</v>
      </c>
      <c r="I110" s="191">
        <f t="shared" ref="I110:I141" si="12">ROUND(H110*1.2359,2)</f>
        <v>3966.4</v>
      </c>
    </row>
    <row r="111" spans="1:9" s="188" customFormat="1" ht="16.899999999999999" customHeight="1" x14ac:dyDescent="0.25">
      <c r="A111" s="230" t="s">
        <v>529</v>
      </c>
      <c r="B111" s="190">
        <v>1</v>
      </c>
      <c r="C111" s="190">
        <f t="shared" si="8"/>
        <v>152</v>
      </c>
      <c r="D111" s="190">
        <v>0</v>
      </c>
      <c r="E111" s="190">
        <v>152</v>
      </c>
      <c r="F111" s="191">
        <v>1874</v>
      </c>
      <c r="G111" s="238">
        <f t="shared" si="11"/>
        <v>11.143485758458704</v>
      </c>
      <c r="H111" s="191">
        <f t="shared" si="9"/>
        <v>3387.62</v>
      </c>
      <c r="I111" s="191">
        <f t="shared" si="12"/>
        <v>4186.76</v>
      </c>
    </row>
    <row r="112" spans="1:9" s="188" customFormat="1" ht="16.899999999999999" customHeight="1" x14ac:dyDescent="0.25">
      <c r="A112" s="230" t="s">
        <v>529</v>
      </c>
      <c r="B112" s="190">
        <v>1</v>
      </c>
      <c r="C112" s="190">
        <f t="shared" si="8"/>
        <v>224</v>
      </c>
      <c r="D112" s="190">
        <v>0</v>
      </c>
      <c r="E112" s="190">
        <v>224</v>
      </c>
      <c r="F112" s="191">
        <v>1874</v>
      </c>
      <c r="G112" s="238">
        <f t="shared" si="11"/>
        <v>11.143485758458704</v>
      </c>
      <c r="H112" s="191">
        <f t="shared" si="9"/>
        <v>4992.28</v>
      </c>
      <c r="I112" s="191">
        <f t="shared" si="12"/>
        <v>6169.96</v>
      </c>
    </row>
    <row r="113" spans="1:9" s="188" customFormat="1" ht="16.899999999999999" customHeight="1" x14ac:dyDescent="0.25">
      <c r="A113" s="230" t="s">
        <v>529</v>
      </c>
      <c r="B113" s="190">
        <v>1</v>
      </c>
      <c r="C113" s="190">
        <f t="shared" si="8"/>
        <v>120</v>
      </c>
      <c r="D113" s="190">
        <v>0</v>
      </c>
      <c r="E113" s="190">
        <v>120</v>
      </c>
      <c r="F113" s="191">
        <v>1874</v>
      </c>
      <c r="G113" s="238">
        <f t="shared" si="11"/>
        <v>11.143485758458704</v>
      </c>
      <c r="H113" s="191">
        <f t="shared" si="9"/>
        <v>2674.44</v>
      </c>
      <c r="I113" s="191">
        <f t="shared" si="12"/>
        <v>3305.34</v>
      </c>
    </row>
    <row r="114" spans="1:9" s="188" customFormat="1" ht="16.899999999999999" customHeight="1" x14ac:dyDescent="0.25">
      <c r="A114" s="230" t="s">
        <v>529</v>
      </c>
      <c r="B114" s="190">
        <v>1</v>
      </c>
      <c r="C114" s="190">
        <f t="shared" si="8"/>
        <v>292</v>
      </c>
      <c r="D114" s="190">
        <v>0</v>
      </c>
      <c r="E114" s="190">
        <v>292</v>
      </c>
      <c r="F114" s="191">
        <v>1840</v>
      </c>
      <c r="G114" s="238">
        <f t="shared" si="11"/>
        <v>10.941309389308438</v>
      </c>
      <c r="H114" s="191">
        <f t="shared" si="9"/>
        <v>6389.72</v>
      </c>
      <c r="I114" s="191">
        <f t="shared" si="12"/>
        <v>7897.05</v>
      </c>
    </row>
    <row r="115" spans="1:9" s="188" customFormat="1" ht="16.899999999999999" customHeight="1" x14ac:dyDescent="0.25">
      <c r="A115" s="230" t="s">
        <v>529</v>
      </c>
      <c r="B115" s="190">
        <v>1</v>
      </c>
      <c r="C115" s="190">
        <f t="shared" si="8"/>
        <v>96</v>
      </c>
      <c r="D115" s="190">
        <v>0</v>
      </c>
      <c r="E115" s="190">
        <v>96</v>
      </c>
      <c r="F115" s="191">
        <v>1840</v>
      </c>
      <c r="G115" s="238">
        <f t="shared" si="11"/>
        <v>10.941309389308438</v>
      </c>
      <c r="H115" s="191">
        <f t="shared" si="9"/>
        <v>2100.73</v>
      </c>
      <c r="I115" s="191">
        <f t="shared" si="12"/>
        <v>2596.29</v>
      </c>
    </row>
    <row r="116" spans="1:9" s="188" customFormat="1" ht="16.899999999999999" customHeight="1" x14ac:dyDescent="0.25">
      <c r="A116" s="230" t="s">
        <v>529</v>
      </c>
      <c r="B116" s="190">
        <v>1</v>
      </c>
      <c r="C116" s="190">
        <f t="shared" si="8"/>
        <v>526</v>
      </c>
      <c r="D116" s="190">
        <v>0</v>
      </c>
      <c r="E116" s="190">
        <v>526</v>
      </c>
      <c r="F116" s="191">
        <v>1840</v>
      </c>
      <c r="G116" s="238">
        <f t="shared" si="11"/>
        <v>10.941309389308438</v>
      </c>
      <c r="H116" s="191">
        <f t="shared" si="9"/>
        <v>11510.26</v>
      </c>
      <c r="I116" s="191">
        <f t="shared" si="12"/>
        <v>14225.53</v>
      </c>
    </row>
    <row r="117" spans="1:9" s="188" customFormat="1" ht="16.899999999999999" customHeight="1" x14ac:dyDescent="0.25">
      <c r="A117" s="230" t="s">
        <v>529</v>
      </c>
      <c r="B117" s="190">
        <v>1</v>
      </c>
      <c r="C117" s="190">
        <f t="shared" si="8"/>
        <v>108</v>
      </c>
      <c r="D117" s="190">
        <v>0</v>
      </c>
      <c r="E117" s="190">
        <v>108</v>
      </c>
      <c r="F117" s="191">
        <v>1840</v>
      </c>
      <c r="G117" s="238">
        <f t="shared" si="11"/>
        <v>10.941309389308438</v>
      </c>
      <c r="H117" s="191">
        <f t="shared" si="9"/>
        <v>2363.3200000000002</v>
      </c>
      <c r="I117" s="191">
        <f t="shared" si="12"/>
        <v>2920.83</v>
      </c>
    </row>
    <row r="118" spans="1:9" s="188" customFormat="1" ht="16.899999999999999" customHeight="1" x14ac:dyDescent="0.25">
      <c r="A118" s="230" t="s">
        <v>529</v>
      </c>
      <c r="B118" s="190">
        <v>1</v>
      </c>
      <c r="C118" s="190">
        <f t="shared" si="8"/>
        <v>190</v>
      </c>
      <c r="D118" s="190">
        <v>0</v>
      </c>
      <c r="E118" s="190">
        <v>190</v>
      </c>
      <c r="F118" s="191">
        <v>1840</v>
      </c>
      <c r="G118" s="238">
        <f t="shared" si="11"/>
        <v>10.941309389308438</v>
      </c>
      <c r="H118" s="191">
        <f t="shared" si="9"/>
        <v>4157.7</v>
      </c>
      <c r="I118" s="191">
        <f t="shared" si="12"/>
        <v>5138.5</v>
      </c>
    </row>
    <row r="119" spans="1:9" s="188" customFormat="1" ht="16.899999999999999" customHeight="1" x14ac:dyDescent="0.25">
      <c r="A119" s="230" t="s">
        <v>529</v>
      </c>
      <c r="B119" s="190">
        <v>1</v>
      </c>
      <c r="C119" s="190">
        <f t="shared" si="8"/>
        <v>12</v>
      </c>
      <c r="D119" s="190">
        <v>0</v>
      </c>
      <c r="E119" s="190">
        <v>12</v>
      </c>
      <c r="F119" s="191">
        <v>1840</v>
      </c>
      <c r="G119" s="238">
        <f t="shared" si="11"/>
        <v>10.941309389308438</v>
      </c>
      <c r="H119" s="191">
        <f t="shared" si="9"/>
        <v>262.58999999999997</v>
      </c>
      <c r="I119" s="191">
        <f t="shared" si="12"/>
        <v>324.52999999999997</v>
      </c>
    </row>
    <row r="120" spans="1:9" s="188" customFormat="1" ht="16.899999999999999" customHeight="1" x14ac:dyDescent="0.25">
      <c r="A120" s="230" t="s">
        <v>529</v>
      </c>
      <c r="B120" s="190">
        <v>1</v>
      </c>
      <c r="C120" s="190">
        <f t="shared" si="8"/>
        <v>208</v>
      </c>
      <c r="D120" s="190">
        <v>0</v>
      </c>
      <c r="E120" s="190">
        <v>208</v>
      </c>
      <c r="F120" s="191">
        <v>1840</v>
      </c>
      <c r="G120" s="238">
        <f t="shared" si="11"/>
        <v>10.941309389308438</v>
      </c>
      <c r="H120" s="191">
        <f t="shared" si="9"/>
        <v>4551.58</v>
      </c>
      <c r="I120" s="191">
        <f t="shared" si="12"/>
        <v>5625.3</v>
      </c>
    </row>
    <row r="121" spans="1:9" s="188" customFormat="1" ht="16.899999999999999" customHeight="1" x14ac:dyDescent="0.25">
      <c r="A121" s="230" t="s">
        <v>529</v>
      </c>
      <c r="B121" s="190">
        <v>1</v>
      </c>
      <c r="C121" s="190">
        <f t="shared" si="8"/>
        <v>36</v>
      </c>
      <c r="D121" s="190">
        <v>0</v>
      </c>
      <c r="E121" s="190">
        <v>36</v>
      </c>
      <c r="F121" s="191">
        <v>1840</v>
      </c>
      <c r="G121" s="238">
        <f t="shared" si="11"/>
        <v>10.941309389308438</v>
      </c>
      <c r="H121" s="191">
        <f t="shared" si="9"/>
        <v>787.77</v>
      </c>
      <c r="I121" s="191">
        <f t="shared" si="12"/>
        <v>973.6</v>
      </c>
    </row>
    <row r="122" spans="1:9" s="188" customFormat="1" ht="16.899999999999999" customHeight="1" x14ac:dyDescent="0.25">
      <c r="A122" s="230" t="s">
        <v>530</v>
      </c>
      <c r="B122" s="190">
        <v>1</v>
      </c>
      <c r="C122" s="190">
        <f t="shared" si="8"/>
        <v>478</v>
      </c>
      <c r="D122" s="190">
        <v>0</v>
      </c>
      <c r="E122" s="190">
        <v>478</v>
      </c>
      <c r="F122" s="191">
        <v>1665</v>
      </c>
      <c r="G122" s="238">
        <f t="shared" si="11"/>
        <v>9.9006957245644287</v>
      </c>
      <c r="H122" s="191">
        <f t="shared" si="9"/>
        <v>9465.07</v>
      </c>
      <c r="I122" s="191">
        <f t="shared" si="12"/>
        <v>11697.88</v>
      </c>
    </row>
    <row r="123" spans="1:9" s="188" customFormat="1" ht="16.899999999999999" customHeight="1" x14ac:dyDescent="0.25">
      <c r="A123" s="230" t="s">
        <v>530</v>
      </c>
      <c r="B123" s="190">
        <v>1</v>
      </c>
      <c r="C123" s="190">
        <f t="shared" si="8"/>
        <v>233</v>
      </c>
      <c r="D123" s="190">
        <v>0</v>
      </c>
      <c r="E123" s="190">
        <v>233</v>
      </c>
      <c r="F123" s="191">
        <v>1665</v>
      </c>
      <c r="G123" s="238">
        <f t="shared" si="11"/>
        <v>9.9006957245644287</v>
      </c>
      <c r="H123" s="191">
        <f t="shared" si="9"/>
        <v>4613.72</v>
      </c>
      <c r="I123" s="191">
        <f t="shared" si="12"/>
        <v>5702.1</v>
      </c>
    </row>
    <row r="124" spans="1:9" s="188" customFormat="1" ht="16.899999999999999" customHeight="1" x14ac:dyDescent="0.25">
      <c r="A124" s="230" t="s">
        <v>530</v>
      </c>
      <c r="B124" s="190">
        <v>1</v>
      </c>
      <c r="C124" s="190">
        <f t="shared" si="8"/>
        <v>307</v>
      </c>
      <c r="D124" s="190">
        <v>0</v>
      </c>
      <c r="E124" s="190">
        <v>307</v>
      </c>
      <c r="F124" s="191">
        <v>1665</v>
      </c>
      <c r="G124" s="238">
        <f t="shared" si="11"/>
        <v>9.9006957245644287</v>
      </c>
      <c r="H124" s="191">
        <f t="shared" si="9"/>
        <v>6079.03</v>
      </c>
      <c r="I124" s="191">
        <f t="shared" si="12"/>
        <v>7513.07</v>
      </c>
    </row>
    <row r="125" spans="1:9" s="188" customFormat="1" ht="16.899999999999999" customHeight="1" x14ac:dyDescent="0.25">
      <c r="A125" s="230" t="s">
        <v>530</v>
      </c>
      <c r="B125" s="190">
        <v>1</v>
      </c>
      <c r="C125" s="190">
        <f t="shared" si="8"/>
        <v>238</v>
      </c>
      <c r="D125" s="190">
        <v>0</v>
      </c>
      <c r="E125" s="190">
        <v>238</v>
      </c>
      <c r="F125" s="191">
        <v>1665</v>
      </c>
      <c r="G125" s="238">
        <f t="shared" si="11"/>
        <v>9.9006957245644287</v>
      </c>
      <c r="H125" s="191">
        <f t="shared" si="9"/>
        <v>4712.7299999999996</v>
      </c>
      <c r="I125" s="191">
        <f t="shared" si="12"/>
        <v>5824.46</v>
      </c>
    </row>
    <row r="126" spans="1:9" s="188" customFormat="1" ht="16.899999999999999" customHeight="1" x14ac:dyDescent="0.25">
      <c r="A126" s="230" t="s">
        <v>530</v>
      </c>
      <c r="B126" s="190">
        <v>1</v>
      </c>
      <c r="C126" s="190">
        <f t="shared" si="8"/>
        <v>288</v>
      </c>
      <c r="D126" s="190">
        <v>0</v>
      </c>
      <c r="E126" s="190">
        <v>288</v>
      </c>
      <c r="F126" s="191">
        <v>1665</v>
      </c>
      <c r="G126" s="238">
        <f t="shared" si="11"/>
        <v>9.9006957245644287</v>
      </c>
      <c r="H126" s="191">
        <f t="shared" si="9"/>
        <v>5702.8</v>
      </c>
      <c r="I126" s="191">
        <f t="shared" si="12"/>
        <v>7048.09</v>
      </c>
    </row>
    <row r="127" spans="1:9" s="188" customFormat="1" ht="16.899999999999999" customHeight="1" x14ac:dyDescent="0.25">
      <c r="A127" s="230" t="s">
        <v>530</v>
      </c>
      <c r="B127" s="190">
        <v>1</v>
      </c>
      <c r="C127" s="190">
        <f t="shared" si="8"/>
        <v>781</v>
      </c>
      <c r="D127" s="190">
        <v>623</v>
      </c>
      <c r="E127" s="190">
        <v>158</v>
      </c>
      <c r="F127" s="191">
        <v>1665</v>
      </c>
      <c r="G127" s="238">
        <f t="shared" si="11"/>
        <v>9.9006957245644287</v>
      </c>
      <c r="H127" s="191">
        <f t="shared" si="9"/>
        <v>3128.62</v>
      </c>
      <c r="I127" s="191">
        <f t="shared" si="12"/>
        <v>3866.66</v>
      </c>
    </row>
    <row r="128" spans="1:9" s="188" customFormat="1" ht="16.899999999999999" customHeight="1" x14ac:dyDescent="0.25">
      <c r="A128" s="230" t="s">
        <v>530</v>
      </c>
      <c r="B128" s="190">
        <v>1</v>
      </c>
      <c r="C128" s="190">
        <f t="shared" si="8"/>
        <v>151.5</v>
      </c>
      <c r="D128" s="190">
        <v>0</v>
      </c>
      <c r="E128" s="190">
        <v>151.5</v>
      </c>
      <c r="F128" s="191">
        <v>1530</v>
      </c>
      <c r="G128" s="238">
        <f t="shared" si="11"/>
        <v>9.0979366117619076</v>
      </c>
      <c r="H128" s="191">
        <f t="shared" si="9"/>
        <v>2756.67</v>
      </c>
      <c r="I128" s="191">
        <f t="shared" si="12"/>
        <v>3406.97</v>
      </c>
    </row>
    <row r="129" spans="1:9" s="188" customFormat="1" ht="16.899999999999999" customHeight="1" x14ac:dyDescent="0.25">
      <c r="A129" s="230" t="s">
        <v>530</v>
      </c>
      <c r="B129" s="190">
        <v>1</v>
      </c>
      <c r="C129" s="190">
        <f t="shared" si="8"/>
        <v>373</v>
      </c>
      <c r="D129" s="190">
        <v>0</v>
      </c>
      <c r="E129" s="190">
        <v>373</v>
      </c>
      <c r="F129" s="191">
        <v>1665</v>
      </c>
      <c r="G129" s="238">
        <f t="shared" si="11"/>
        <v>9.9006957245644287</v>
      </c>
      <c r="H129" s="191">
        <f t="shared" si="9"/>
        <v>7385.92</v>
      </c>
      <c r="I129" s="191">
        <f t="shared" si="12"/>
        <v>9128.26</v>
      </c>
    </row>
    <row r="130" spans="1:9" s="188" customFormat="1" ht="16.899999999999999" customHeight="1" x14ac:dyDescent="0.25">
      <c r="A130" s="230" t="s">
        <v>530</v>
      </c>
      <c r="B130" s="190">
        <v>1</v>
      </c>
      <c r="C130" s="190">
        <f t="shared" si="8"/>
        <v>308</v>
      </c>
      <c r="D130" s="190">
        <v>0</v>
      </c>
      <c r="E130" s="190">
        <v>308</v>
      </c>
      <c r="F130" s="191">
        <v>1665</v>
      </c>
      <c r="G130" s="238">
        <f t="shared" si="11"/>
        <v>9.9006957245644287</v>
      </c>
      <c r="H130" s="191">
        <f t="shared" si="9"/>
        <v>6098.83</v>
      </c>
      <c r="I130" s="191">
        <f t="shared" si="12"/>
        <v>7537.54</v>
      </c>
    </row>
    <row r="131" spans="1:9" s="188" customFormat="1" ht="16.899999999999999" customHeight="1" x14ac:dyDescent="0.25">
      <c r="A131" s="230" t="s">
        <v>530</v>
      </c>
      <c r="B131" s="190">
        <v>1</v>
      </c>
      <c r="C131" s="190">
        <f t="shared" si="8"/>
        <v>6.4163329999999998</v>
      </c>
      <c r="D131" s="190">
        <v>0</v>
      </c>
      <c r="E131" s="190">
        <v>6.4163329999999998</v>
      </c>
      <c r="F131" s="191">
        <v>1798</v>
      </c>
      <c r="G131" s="238">
        <f t="shared" si="11"/>
        <v>10.691562109769876</v>
      </c>
      <c r="H131" s="191">
        <f t="shared" si="9"/>
        <v>137.19999999999999</v>
      </c>
      <c r="I131" s="191">
        <f t="shared" si="12"/>
        <v>169.57</v>
      </c>
    </row>
    <row r="132" spans="1:9" s="188" customFormat="1" ht="16.899999999999999" customHeight="1" x14ac:dyDescent="0.25">
      <c r="A132" s="230" t="s">
        <v>530</v>
      </c>
      <c r="B132" s="190">
        <v>1</v>
      </c>
      <c r="C132" s="190">
        <f t="shared" si="8"/>
        <v>5.6669999999999998</v>
      </c>
      <c r="D132" s="190">
        <v>0</v>
      </c>
      <c r="E132" s="190">
        <v>5.6669999999999998</v>
      </c>
      <c r="F132" s="191">
        <v>1798</v>
      </c>
      <c r="G132" s="238">
        <f t="shared" si="11"/>
        <v>10.691562109769876</v>
      </c>
      <c r="H132" s="191">
        <f t="shared" si="9"/>
        <v>121.18</v>
      </c>
      <c r="I132" s="191">
        <f t="shared" si="12"/>
        <v>149.77000000000001</v>
      </c>
    </row>
    <row r="133" spans="1:9" s="188" customFormat="1" ht="16.899999999999999" customHeight="1" x14ac:dyDescent="0.25">
      <c r="A133" s="230" t="s">
        <v>530</v>
      </c>
      <c r="B133" s="190">
        <v>1</v>
      </c>
      <c r="C133" s="190">
        <f t="shared" si="8"/>
        <v>337</v>
      </c>
      <c r="D133" s="190">
        <v>0</v>
      </c>
      <c r="E133" s="190">
        <v>337</v>
      </c>
      <c r="F133" s="191">
        <v>1665</v>
      </c>
      <c r="G133" s="238">
        <f t="shared" si="11"/>
        <v>9.9006957245644287</v>
      </c>
      <c r="H133" s="191">
        <f t="shared" si="9"/>
        <v>6673.07</v>
      </c>
      <c r="I133" s="191">
        <f t="shared" si="12"/>
        <v>8247.25</v>
      </c>
    </row>
    <row r="134" spans="1:9" s="188" customFormat="1" ht="16.899999999999999" customHeight="1" x14ac:dyDescent="0.25">
      <c r="A134" s="230" t="s">
        <v>530</v>
      </c>
      <c r="B134" s="190">
        <v>1</v>
      </c>
      <c r="C134" s="190">
        <f t="shared" si="8"/>
        <v>135</v>
      </c>
      <c r="D134" s="190">
        <v>0</v>
      </c>
      <c r="E134" s="190">
        <v>135</v>
      </c>
      <c r="F134" s="191">
        <v>1665</v>
      </c>
      <c r="G134" s="238">
        <f t="shared" si="11"/>
        <v>9.9006957245644287</v>
      </c>
      <c r="H134" s="191">
        <f t="shared" si="9"/>
        <v>2673.19</v>
      </c>
      <c r="I134" s="191">
        <f t="shared" si="12"/>
        <v>3303.8</v>
      </c>
    </row>
    <row r="135" spans="1:9" s="188" customFormat="1" ht="16.899999999999999" customHeight="1" x14ac:dyDescent="0.25">
      <c r="A135" s="230" t="s">
        <v>530</v>
      </c>
      <c r="B135" s="190">
        <v>1</v>
      </c>
      <c r="C135" s="190">
        <f t="shared" si="8"/>
        <v>391</v>
      </c>
      <c r="D135" s="190">
        <v>0</v>
      </c>
      <c r="E135" s="190">
        <v>391</v>
      </c>
      <c r="F135" s="191">
        <v>1665</v>
      </c>
      <c r="G135" s="238">
        <f t="shared" si="11"/>
        <v>9.9006957245644287</v>
      </c>
      <c r="H135" s="191">
        <f t="shared" si="9"/>
        <v>7742.34</v>
      </c>
      <c r="I135" s="191">
        <f t="shared" si="12"/>
        <v>9568.76</v>
      </c>
    </row>
    <row r="136" spans="1:9" s="188" customFormat="1" ht="16.899999999999999" customHeight="1" x14ac:dyDescent="0.25">
      <c r="A136" s="230" t="s">
        <v>530</v>
      </c>
      <c r="B136" s="190">
        <v>1</v>
      </c>
      <c r="C136" s="190">
        <f t="shared" si="8"/>
        <v>125</v>
      </c>
      <c r="D136" s="190">
        <v>0</v>
      </c>
      <c r="E136" s="190">
        <v>125</v>
      </c>
      <c r="F136" s="191">
        <v>1530</v>
      </c>
      <c r="G136" s="238">
        <f t="shared" si="11"/>
        <v>9.0979366117619076</v>
      </c>
      <c r="H136" s="191">
        <f t="shared" si="9"/>
        <v>2274.48</v>
      </c>
      <c r="I136" s="191">
        <f t="shared" si="12"/>
        <v>2811.03</v>
      </c>
    </row>
    <row r="137" spans="1:9" s="188" customFormat="1" ht="16.899999999999999" customHeight="1" x14ac:dyDescent="0.25">
      <c r="A137" s="230" t="s">
        <v>530</v>
      </c>
      <c r="B137" s="190">
        <v>1</v>
      </c>
      <c r="C137" s="190">
        <f t="shared" si="8"/>
        <v>38.5</v>
      </c>
      <c r="D137" s="190">
        <v>0</v>
      </c>
      <c r="E137" s="190">
        <v>38.5</v>
      </c>
      <c r="F137" s="191">
        <v>1530</v>
      </c>
      <c r="G137" s="238">
        <f t="shared" si="11"/>
        <v>9.0979366117619076</v>
      </c>
      <c r="H137" s="191">
        <f t="shared" si="9"/>
        <v>700.54</v>
      </c>
      <c r="I137" s="191">
        <f t="shared" si="12"/>
        <v>865.8</v>
      </c>
    </row>
    <row r="138" spans="1:9" s="188" customFormat="1" ht="16.899999999999999" customHeight="1" x14ac:dyDescent="0.25">
      <c r="A138" s="230" t="s">
        <v>530</v>
      </c>
      <c r="B138" s="190">
        <v>1</v>
      </c>
      <c r="C138" s="190">
        <f t="shared" si="8"/>
        <v>220</v>
      </c>
      <c r="D138" s="190">
        <v>0</v>
      </c>
      <c r="E138" s="190">
        <v>220</v>
      </c>
      <c r="F138" s="191">
        <v>1665</v>
      </c>
      <c r="G138" s="238">
        <f t="shared" si="11"/>
        <v>9.9006957245644287</v>
      </c>
      <c r="H138" s="191">
        <f t="shared" si="9"/>
        <v>4356.3100000000004</v>
      </c>
      <c r="I138" s="191">
        <f t="shared" si="12"/>
        <v>5383.96</v>
      </c>
    </row>
    <row r="139" spans="1:9" s="188" customFormat="1" ht="16.899999999999999" customHeight="1" x14ac:dyDescent="0.25">
      <c r="A139" s="230" t="s">
        <v>530</v>
      </c>
      <c r="B139" s="190">
        <v>1</v>
      </c>
      <c r="C139" s="190">
        <f t="shared" si="8"/>
        <v>90</v>
      </c>
      <c r="D139" s="190">
        <v>0</v>
      </c>
      <c r="E139" s="190">
        <v>90</v>
      </c>
      <c r="F139" s="191">
        <v>1665</v>
      </c>
      <c r="G139" s="238">
        <f t="shared" si="11"/>
        <v>9.9006957245644287</v>
      </c>
      <c r="H139" s="191">
        <f t="shared" si="9"/>
        <v>1782.13</v>
      </c>
      <c r="I139" s="191">
        <f t="shared" si="12"/>
        <v>2202.5300000000002</v>
      </c>
    </row>
    <row r="140" spans="1:9" s="188" customFormat="1" ht="16.899999999999999" customHeight="1" x14ac:dyDescent="0.25">
      <c r="A140" s="230" t="s">
        <v>530</v>
      </c>
      <c r="B140" s="190">
        <v>1</v>
      </c>
      <c r="C140" s="190">
        <f t="shared" si="8"/>
        <v>60</v>
      </c>
      <c r="D140" s="190">
        <v>0</v>
      </c>
      <c r="E140" s="190">
        <v>60</v>
      </c>
      <c r="F140" s="191">
        <v>1665</v>
      </c>
      <c r="G140" s="238">
        <f t="shared" si="11"/>
        <v>9.9006957245644287</v>
      </c>
      <c r="H140" s="191">
        <f t="shared" si="9"/>
        <v>1188.08</v>
      </c>
      <c r="I140" s="191">
        <f t="shared" si="12"/>
        <v>1468.35</v>
      </c>
    </row>
    <row r="141" spans="1:9" s="188" customFormat="1" ht="16.899999999999999" customHeight="1" x14ac:dyDescent="0.25">
      <c r="A141" s="230" t="s">
        <v>530</v>
      </c>
      <c r="B141" s="190">
        <v>1</v>
      </c>
      <c r="C141" s="190">
        <f t="shared" si="8"/>
        <v>68</v>
      </c>
      <c r="D141" s="190">
        <v>0</v>
      </c>
      <c r="E141" s="190">
        <v>68</v>
      </c>
      <c r="F141" s="191">
        <v>1665</v>
      </c>
      <c r="G141" s="238">
        <f t="shared" si="11"/>
        <v>9.9006957245644287</v>
      </c>
      <c r="H141" s="191">
        <f t="shared" si="9"/>
        <v>1346.49</v>
      </c>
      <c r="I141" s="191">
        <f t="shared" si="12"/>
        <v>1664.13</v>
      </c>
    </row>
    <row r="142" spans="1:9" s="188" customFormat="1" ht="16.899999999999999" customHeight="1" x14ac:dyDescent="0.25">
      <c r="A142" s="230" t="s">
        <v>530</v>
      </c>
      <c r="B142" s="190">
        <v>1</v>
      </c>
      <c r="C142" s="190">
        <f t="shared" ref="C142:C205" si="13">D142+E142</f>
        <v>62</v>
      </c>
      <c r="D142" s="190">
        <v>0</v>
      </c>
      <c r="E142" s="190">
        <v>62</v>
      </c>
      <c r="F142" s="191">
        <v>1665</v>
      </c>
      <c r="G142" s="238">
        <f t="shared" si="11"/>
        <v>9.9006957245644287</v>
      </c>
      <c r="H142" s="191">
        <f t="shared" ref="H142:H205" si="14">ROUND(E142*G142*2,2)</f>
        <v>1227.69</v>
      </c>
      <c r="I142" s="191">
        <f t="shared" ref="I142:I173" si="15">ROUND(H142*1.2359,2)</f>
        <v>1517.3</v>
      </c>
    </row>
    <row r="143" spans="1:9" s="188" customFormat="1" ht="16.899999999999999" customHeight="1" x14ac:dyDescent="0.25">
      <c r="A143" s="230" t="s">
        <v>530</v>
      </c>
      <c r="B143" s="190">
        <v>1</v>
      </c>
      <c r="C143" s="190">
        <f t="shared" si="13"/>
        <v>74</v>
      </c>
      <c r="D143" s="190">
        <v>0</v>
      </c>
      <c r="E143" s="190">
        <v>74</v>
      </c>
      <c r="F143" s="191">
        <v>1665</v>
      </c>
      <c r="G143" s="238">
        <f t="shared" ref="G143:G206" si="16">F143/168.17</f>
        <v>9.9006957245644287</v>
      </c>
      <c r="H143" s="191">
        <f t="shared" si="14"/>
        <v>1465.3</v>
      </c>
      <c r="I143" s="191">
        <f t="shared" si="15"/>
        <v>1810.96</v>
      </c>
    </row>
    <row r="144" spans="1:9" s="188" customFormat="1" ht="16.899999999999999" customHeight="1" x14ac:dyDescent="0.25">
      <c r="A144" s="230" t="s">
        <v>530</v>
      </c>
      <c r="B144" s="190">
        <v>1</v>
      </c>
      <c r="C144" s="190">
        <f t="shared" si="13"/>
        <v>62</v>
      </c>
      <c r="D144" s="190">
        <v>0</v>
      </c>
      <c r="E144" s="190">
        <v>62</v>
      </c>
      <c r="F144" s="191">
        <v>1665</v>
      </c>
      <c r="G144" s="238">
        <f t="shared" si="16"/>
        <v>9.9006957245644287</v>
      </c>
      <c r="H144" s="191">
        <f t="shared" si="14"/>
        <v>1227.69</v>
      </c>
      <c r="I144" s="191">
        <f t="shared" si="15"/>
        <v>1517.3</v>
      </c>
    </row>
    <row r="145" spans="1:9" s="188" customFormat="1" ht="16.899999999999999" customHeight="1" x14ac:dyDescent="0.25">
      <c r="A145" s="230" t="s">
        <v>530</v>
      </c>
      <c r="B145" s="190">
        <v>1</v>
      </c>
      <c r="C145" s="190">
        <f t="shared" si="13"/>
        <v>74</v>
      </c>
      <c r="D145" s="190">
        <v>0</v>
      </c>
      <c r="E145" s="190">
        <v>74</v>
      </c>
      <c r="F145" s="191">
        <v>1665</v>
      </c>
      <c r="G145" s="238">
        <f t="shared" si="16"/>
        <v>9.9006957245644287</v>
      </c>
      <c r="H145" s="191">
        <f t="shared" si="14"/>
        <v>1465.3</v>
      </c>
      <c r="I145" s="191">
        <f t="shared" si="15"/>
        <v>1810.96</v>
      </c>
    </row>
    <row r="146" spans="1:9" s="188" customFormat="1" ht="16.899999999999999" customHeight="1" x14ac:dyDescent="0.25">
      <c r="A146" s="230" t="s">
        <v>530</v>
      </c>
      <c r="B146" s="190">
        <v>1</v>
      </c>
      <c r="C146" s="190">
        <f t="shared" si="13"/>
        <v>82</v>
      </c>
      <c r="D146" s="190">
        <v>0</v>
      </c>
      <c r="E146" s="190">
        <v>82</v>
      </c>
      <c r="F146" s="191">
        <v>1530</v>
      </c>
      <c r="G146" s="238">
        <f t="shared" si="16"/>
        <v>9.0979366117619076</v>
      </c>
      <c r="H146" s="191">
        <f t="shared" si="14"/>
        <v>1492.06</v>
      </c>
      <c r="I146" s="191">
        <f t="shared" si="15"/>
        <v>1844.04</v>
      </c>
    </row>
    <row r="147" spans="1:9" s="188" customFormat="1" ht="16.899999999999999" customHeight="1" x14ac:dyDescent="0.25">
      <c r="A147" s="230" t="s">
        <v>530</v>
      </c>
      <c r="B147" s="190">
        <v>1</v>
      </c>
      <c r="C147" s="190">
        <f t="shared" si="13"/>
        <v>116.5</v>
      </c>
      <c r="D147" s="190">
        <v>0</v>
      </c>
      <c r="E147" s="190">
        <v>116.5</v>
      </c>
      <c r="F147" s="191">
        <v>1530</v>
      </c>
      <c r="G147" s="238">
        <f t="shared" si="16"/>
        <v>9.0979366117619076</v>
      </c>
      <c r="H147" s="191">
        <f t="shared" si="14"/>
        <v>2119.8200000000002</v>
      </c>
      <c r="I147" s="191">
        <f t="shared" si="15"/>
        <v>2619.89</v>
      </c>
    </row>
    <row r="148" spans="1:9" s="188" customFormat="1" ht="16.899999999999999" customHeight="1" x14ac:dyDescent="0.25">
      <c r="A148" s="230" t="s">
        <v>530</v>
      </c>
      <c r="B148" s="190">
        <v>1</v>
      </c>
      <c r="C148" s="190">
        <f t="shared" si="13"/>
        <v>94</v>
      </c>
      <c r="D148" s="190">
        <v>0</v>
      </c>
      <c r="E148" s="190">
        <v>94</v>
      </c>
      <c r="F148" s="191">
        <v>1530</v>
      </c>
      <c r="G148" s="238">
        <f t="shared" si="16"/>
        <v>9.0979366117619076</v>
      </c>
      <c r="H148" s="191">
        <f t="shared" si="14"/>
        <v>1710.41</v>
      </c>
      <c r="I148" s="191">
        <f t="shared" si="15"/>
        <v>2113.9</v>
      </c>
    </row>
    <row r="149" spans="1:9" s="188" customFormat="1" ht="16.899999999999999" customHeight="1" x14ac:dyDescent="0.25">
      <c r="A149" s="230" t="s">
        <v>530</v>
      </c>
      <c r="B149" s="190">
        <v>1</v>
      </c>
      <c r="C149" s="190">
        <f t="shared" si="13"/>
        <v>111.5</v>
      </c>
      <c r="D149" s="190">
        <v>0</v>
      </c>
      <c r="E149" s="190">
        <v>111.5</v>
      </c>
      <c r="F149" s="191">
        <v>1530</v>
      </c>
      <c r="G149" s="238">
        <f t="shared" si="16"/>
        <v>9.0979366117619076</v>
      </c>
      <c r="H149" s="191">
        <f t="shared" si="14"/>
        <v>2028.84</v>
      </c>
      <c r="I149" s="191">
        <f t="shared" si="15"/>
        <v>2507.44</v>
      </c>
    </row>
    <row r="150" spans="1:9" s="188" customFormat="1" ht="16.899999999999999" customHeight="1" x14ac:dyDescent="0.25">
      <c r="A150" s="230" t="s">
        <v>530</v>
      </c>
      <c r="B150" s="190">
        <v>1</v>
      </c>
      <c r="C150" s="190">
        <f t="shared" si="13"/>
        <v>134</v>
      </c>
      <c r="D150" s="190">
        <v>0</v>
      </c>
      <c r="E150" s="190">
        <v>134</v>
      </c>
      <c r="F150" s="191">
        <v>1530</v>
      </c>
      <c r="G150" s="238">
        <f t="shared" si="16"/>
        <v>9.0979366117619076</v>
      </c>
      <c r="H150" s="191">
        <f t="shared" si="14"/>
        <v>2438.25</v>
      </c>
      <c r="I150" s="191">
        <f t="shared" si="15"/>
        <v>3013.43</v>
      </c>
    </row>
    <row r="151" spans="1:9" s="188" customFormat="1" ht="16.899999999999999" customHeight="1" x14ac:dyDescent="0.25">
      <c r="A151" s="230" t="s">
        <v>530</v>
      </c>
      <c r="B151" s="190">
        <v>1</v>
      </c>
      <c r="C151" s="190">
        <f t="shared" si="13"/>
        <v>171.5</v>
      </c>
      <c r="D151" s="190">
        <v>0</v>
      </c>
      <c r="E151" s="190">
        <v>171.5</v>
      </c>
      <c r="F151" s="191">
        <v>1530</v>
      </c>
      <c r="G151" s="238">
        <f t="shared" si="16"/>
        <v>9.0979366117619076</v>
      </c>
      <c r="H151" s="191">
        <f t="shared" si="14"/>
        <v>3120.59</v>
      </c>
      <c r="I151" s="191">
        <f t="shared" si="15"/>
        <v>3856.74</v>
      </c>
    </row>
    <row r="152" spans="1:9" s="188" customFormat="1" ht="16.899999999999999" customHeight="1" x14ac:dyDescent="0.25">
      <c r="A152" s="230" t="s">
        <v>530</v>
      </c>
      <c r="B152" s="190">
        <v>1</v>
      </c>
      <c r="C152" s="190">
        <f t="shared" si="13"/>
        <v>59.5</v>
      </c>
      <c r="D152" s="190">
        <v>0</v>
      </c>
      <c r="E152" s="190">
        <v>59.5</v>
      </c>
      <c r="F152" s="191">
        <v>1530</v>
      </c>
      <c r="G152" s="238">
        <f t="shared" si="16"/>
        <v>9.0979366117619076</v>
      </c>
      <c r="H152" s="191">
        <f t="shared" si="14"/>
        <v>1082.6500000000001</v>
      </c>
      <c r="I152" s="191">
        <f t="shared" si="15"/>
        <v>1338.05</v>
      </c>
    </row>
    <row r="153" spans="1:9" s="188" customFormat="1" ht="16.899999999999999" customHeight="1" x14ac:dyDescent="0.25">
      <c r="A153" s="230" t="s">
        <v>530</v>
      </c>
      <c r="B153" s="190">
        <v>1</v>
      </c>
      <c r="C153" s="190">
        <f t="shared" si="13"/>
        <v>419.67</v>
      </c>
      <c r="D153" s="190">
        <v>383</v>
      </c>
      <c r="E153" s="190">
        <v>36.67</v>
      </c>
      <c r="F153" s="191">
        <v>1665</v>
      </c>
      <c r="G153" s="238">
        <f t="shared" si="16"/>
        <v>9.9006957245644287</v>
      </c>
      <c r="H153" s="191">
        <f t="shared" si="14"/>
        <v>726.12</v>
      </c>
      <c r="I153" s="191">
        <f t="shared" si="15"/>
        <v>897.41</v>
      </c>
    </row>
    <row r="154" spans="1:9" s="188" customFormat="1" ht="16.899999999999999" customHeight="1" x14ac:dyDescent="0.25">
      <c r="A154" s="230" t="s">
        <v>531</v>
      </c>
      <c r="B154" s="190">
        <v>1</v>
      </c>
      <c r="C154" s="190">
        <f t="shared" si="13"/>
        <v>48</v>
      </c>
      <c r="D154" s="190">
        <v>0</v>
      </c>
      <c r="E154" s="190">
        <v>48</v>
      </c>
      <c r="F154" s="191">
        <v>1798</v>
      </c>
      <c r="G154" s="238">
        <f t="shared" si="16"/>
        <v>10.691562109769876</v>
      </c>
      <c r="H154" s="191">
        <f t="shared" si="14"/>
        <v>1026.3900000000001</v>
      </c>
      <c r="I154" s="191">
        <f t="shared" si="15"/>
        <v>1268.52</v>
      </c>
    </row>
    <row r="155" spans="1:9" s="188" customFormat="1" ht="16.899999999999999" customHeight="1" x14ac:dyDescent="0.25">
      <c r="A155" s="230" t="s">
        <v>531</v>
      </c>
      <c r="B155" s="190">
        <v>1</v>
      </c>
      <c r="C155" s="190">
        <f t="shared" si="13"/>
        <v>236.54</v>
      </c>
      <c r="D155" s="190">
        <v>0</v>
      </c>
      <c r="E155" s="190">
        <v>236.54</v>
      </c>
      <c r="F155" s="191">
        <v>1725</v>
      </c>
      <c r="G155" s="238">
        <f t="shared" si="16"/>
        <v>10.257477552476661</v>
      </c>
      <c r="H155" s="191">
        <f t="shared" si="14"/>
        <v>4852.6099999999997</v>
      </c>
      <c r="I155" s="191">
        <f t="shared" si="15"/>
        <v>5997.34</v>
      </c>
    </row>
    <row r="156" spans="1:9" s="188" customFormat="1" ht="16.899999999999999" customHeight="1" x14ac:dyDescent="0.25">
      <c r="A156" s="230" t="s">
        <v>531</v>
      </c>
      <c r="B156" s="190">
        <v>1</v>
      </c>
      <c r="C156" s="190">
        <f t="shared" si="13"/>
        <v>120</v>
      </c>
      <c r="D156" s="190">
        <v>0</v>
      </c>
      <c r="E156" s="190">
        <v>120</v>
      </c>
      <c r="F156" s="191">
        <v>1798</v>
      </c>
      <c r="G156" s="238">
        <f t="shared" si="16"/>
        <v>10.691562109769876</v>
      </c>
      <c r="H156" s="191">
        <f t="shared" si="14"/>
        <v>2565.9699999999998</v>
      </c>
      <c r="I156" s="191">
        <f t="shared" si="15"/>
        <v>3171.28</v>
      </c>
    </row>
    <row r="157" spans="1:9" s="188" customFormat="1" ht="16.899999999999999" customHeight="1" x14ac:dyDescent="0.25">
      <c r="A157" s="230" t="s">
        <v>531</v>
      </c>
      <c r="B157" s="190">
        <v>1</v>
      </c>
      <c r="C157" s="190">
        <f t="shared" si="13"/>
        <v>4.5833329999999997</v>
      </c>
      <c r="D157" s="190">
        <v>0</v>
      </c>
      <c r="E157" s="190">
        <v>4.5833329999999997</v>
      </c>
      <c r="F157" s="191">
        <v>1798</v>
      </c>
      <c r="G157" s="238">
        <f t="shared" si="16"/>
        <v>10.691562109769876</v>
      </c>
      <c r="H157" s="191">
        <f t="shared" si="14"/>
        <v>98.01</v>
      </c>
      <c r="I157" s="191">
        <f t="shared" si="15"/>
        <v>121.13</v>
      </c>
    </row>
    <row r="158" spans="1:9" s="188" customFormat="1" ht="16.899999999999999" customHeight="1" x14ac:dyDescent="0.25">
      <c r="A158" s="230" t="s">
        <v>531</v>
      </c>
      <c r="B158" s="190">
        <v>1</v>
      </c>
      <c r="C158" s="190">
        <f t="shared" si="13"/>
        <v>443</v>
      </c>
      <c r="D158" s="190">
        <v>0</v>
      </c>
      <c r="E158" s="190">
        <v>443</v>
      </c>
      <c r="F158" s="191">
        <v>1798</v>
      </c>
      <c r="G158" s="238">
        <f t="shared" si="16"/>
        <v>10.691562109769876</v>
      </c>
      <c r="H158" s="191">
        <f t="shared" si="14"/>
        <v>9472.7199999999993</v>
      </c>
      <c r="I158" s="191">
        <f t="shared" si="15"/>
        <v>11707.33</v>
      </c>
    </row>
    <row r="159" spans="1:9" s="188" customFormat="1" ht="16.899999999999999" customHeight="1" x14ac:dyDescent="0.25">
      <c r="A159" s="230" t="s">
        <v>531</v>
      </c>
      <c r="B159" s="190">
        <v>1</v>
      </c>
      <c r="C159" s="190">
        <f t="shared" si="13"/>
        <v>24</v>
      </c>
      <c r="D159" s="190">
        <v>0</v>
      </c>
      <c r="E159" s="190">
        <v>24</v>
      </c>
      <c r="F159" s="191">
        <v>1798</v>
      </c>
      <c r="G159" s="238">
        <f t="shared" si="16"/>
        <v>10.691562109769876</v>
      </c>
      <c r="H159" s="191">
        <f t="shared" si="14"/>
        <v>513.19000000000005</v>
      </c>
      <c r="I159" s="191">
        <f t="shared" si="15"/>
        <v>634.25</v>
      </c>
    </row>
    <row r="160" spans="1:9" s="188" customFormat="1" ht="16.899999999999999" customHeight="1" x14ac:dyDescent="0.25">
      <c r="A160" s="230" t="s">
        <v>531</v>
      </c>
      <c r="B160" s="190">
        <v>1</v>
      </c>
      <c r="C160" s="190">
        <f t="shared" si="13"/>
        <v>208.5</v>
      </c>
      <c r="D160" s="190">
        <v>0</v>
      </c>
      <c r="E160" s="190">
        <v>208.5</v>
      </c>
      <c r="F160" s="191">
        <v>1798</v>
      </c>
      <c r="G160" s="238">
        <f t="shared" si="16"/>
        <v>10.691562109769876</v>
      </c>
      <c r="H160" s="191">
        <f t="shared" si="14"/>
        <v>4458.38</v>
      </c>
      <c r="I160" s="191">
        <f t="shared" si="15"/>
        <v>5510.11</v>
      </c>
    </row>
    <row r="161" spans="1:9" s="188" customFormat="1" ht="16.899999999999999" customHeight="1" x14ac:dyDescent="0.25">
      <c r="A161" s="230" t="s">
        <v>531</v>
      </c>
      <c r="B161" s="190">
        <v>1</v>
      </c>
      <c r="C161" s="190">
        <f t="shared" si="13"/>
        <v>200.5</v>
      </c>
      <c r="D161" s="190">
        <v>0</v>
      </c>
      <c r="E161" s="190">
        <v>200.5</v>
      </c>
      <c r="F161" s="191">
        <v>1798</v>
      </c>
      <c r="G161" s="238">
        <f t="shared" si="16"/>
        <v>10.691562109769876</v>
      </c>
      <c r="H161" s="191">
        <f t="shared" si="14"/>
        <v>4287.32</v>
      </c>
      <c r="I161" s="191">
        <f t="shared" si="15"/>
        <v>5298.7</v>
      </c>
    </row>
    <row r="162" spans="1:9" s="188" customFormat="1" ht="16.899999999999999" customHeight="1" x14ac:dyDescent="0.25">
      <c r="A162" s="230" t="s">
        <v>531</v>
      </c>
      <c r="B162" s="190">
        <v>1</v>
      </c>
      <c r="C162" s="190">
        <f t="shared" si="13"/>
        <v>248.5</v>
      </c>
      <c r="D162" s="190">
        <v>0</v>
      </c>
      <c r="E162" s="190">
        <v>248.5</v>
      </c>
      <c r="F162" s="191">
        <v>1798</v>
      </c>
      <c r="G162" s="238">
        <f t="shared" si="16"/>
        <v>10.691562109769876</v>
      </c>
      <c r="H162" s="191">
        <f t="shared" si="14"/>
        <v>5313.71</v>
      </c>
      <c r="I162" s="191">
        <f t="shared" si="15"/>
        <v>6567.21</v>
      </c>
    </row>
    <row r="163" spans="1:9" s="188" customFormat="1" ht="16.899999999999999" customHeight="1" x14ac:dyDescent="0.25">
      <c r="A163" s="230" t="s">
        <v>531</v>
      </c>
      <c r="B163" s="190">
        <v>1</v>
      </c>
      <c r="C163" s="190">
        <f t="shared" si="13"/>
        <v>243.5</v>
      </c>
      <c r="D163" s="190">
        <v>231.5</v>
      </c>
      <c r="E163" s="190">
        <v>12</v>
      </c>
      <c r="F163" s="191">
        <v>1798</v>
      </c>
      <c r="G163" s="238">
        <f t="shared" si="16"/>
        <v>10.691562109769876</v>
      </c>
      <c r="H163" s="191">
        <f t="shared" si="14"/>
        <v>256.60000000000002</v>
      </c>
      <c r="I163" s="191">
        <f t="shared" si="15"/>
        <v>317.13</v>
      </c>
    </row>
    <row r="164" spans="1:9" s="188" customFormat="1" ht="16.899999999999999" customHeight="1" x14ac:dyDescent="0.25">
      <c r="A164" s="230" t="s">
        <v>531</v>
      </c>
      <c r="B164" s="190">
        <v>1</v>
      </c>
      <c r="C164" s="190">
        <f t="shared" si="13"/>
        <v>334.4</v>
      </c>
      <c r="D164" s="190">
        <v>331.5</v>
      </c>
      <c r="E164" s="190">
        <v>2.9</v>
      </c>
      <c r="F164" s="191">
        <v>1798</v>
      </c>
      <c r="G164" s="238">
        <f t="shared" si="16"/>
        <v>10.691562109769876</v>
      </c>
      <c r="H164" s="191">
        <f t="shared" si="14"/>
        <v>62.01</v>
      </c>
      <c r="I164" s="191">
        <f t="shared" si="15"/>
        <v>76.64</v>
      </c>
    </row>
    <row r="165" spans="1:9" s="188" customFormat="1" ht="16.899999999999999" customHeight="1" x14ac:dyDescent="0.25">
      <c r="A165" s="230" t="s">
        <v>531</v>
      </c>
      <c r="B165" s="190">
        <v>1</v>
      </c>
      <c r="C165" s="190">
        <f t="shared" si="13"/>
        <v>224</v>
      </c>
      <c r="D165" s="190">
        <v>0</v>
      </c>
      <c r="E165" s="190">
        <v>224</v>
      </c>
      <c r="F165" s="191">
        <v>1798</v>
      </c>
      <c r="G165" s="238">
        <f t="shared" si="16"/>
        <v>10.691562109769876</v>
      </c>
      <c r="H165" s="191">
        <f t="shared" si="14"/>
        <v>4789.82</v>
      </c>
      <c r="I165" s="191">
        <f t="shared" si="15"/>
        <v>5919.74</v>
      </c>
    </row>
    <row r="166" spans="1:9" s="188" customFormat="1" ht="16.899999999999999" customHeight="1" x14ac:dyDescent="0.25">
      <c r="A166" s="230" t="s">
        <v>531</v>
      </c>
      <c r="B166" s="190">
        <v>1</v>
      </c>
      <c r="C166" s="190">
        <f t="shared" si="13"/>
        <v>11.166665999999999</v>
      </c>
      <c r="D166" s="190">
        <v>0</v>
      </c>
      <c r="E166" s="190">
        <v>11.166665999999999</v>
      </c>
      <c r="F166" s="191">
        <v>1798</v>
      </c>
      <c r="G166" s="238">
        <f t="shared" si="16"/>
        <v>10.691562109769876</v>
      </c>
      <c r="H166" s="191">
        <f t="shared" si="14"/>
        <v>238.78</v>
      </c>
      <c r="I166" s="191">
        <f t="shared" si="15"/>
        <v>295.11</v>
      </c>
    </row>
    <row r="167" spans="1:9" s="188" customFormat="1" ht="16.899999999999999" customHeight="1" x14ac:dyDescent="0.25">
      <c r="A167" s="230" t="s">
        <v>531</v>
      </c>
      <c r="B167" s="190">
        <v>1</v>
      </c>
      <c r="C167" s="190">
        <f t="shared" si="13"/>
        <v>15.5</v>
      </c>
      <c r="D167" s="190">
        <v>0</v>
      </c>
      <c r="E167" s="190">
        <v>15.5</v>
      </c>
      <c r="F167" s="191">
        <v>1798</v>
      </c>
      <c r="G167" s="238">
        <f t="shared" si="16"/>
        <v>10.691562109769876</v>
      </c>
      <c r="H167" s="191">
        <f t="shared" si="14"/>
        <v>331.44</v>
      </c>
      <c r="I167" s="191">
        <f t="shared" si="15"/>
        <v>409.63</v>
      </c>
    </row>
    <row r="168" spans="1:9" s="188" customFormat="1" ht="16.899999999999999" customHeight="1" x14ac:dyDescent="0.25">
      <c r="A168" s="230" t="s">
        <v>532</v>
      </c>
      <c r="B168" s="190">
        <v>1</v>
      </c>
      <c r="C168" s="190">
        <f t="shared" si="13"/>
        <v>792</v>
      </c>
      <c r="D168" s="190">
        <v>663</v>
      </c>
      <c r="E168" s="190">
        <v>129</v>
      </c>
      <c r="F168" s="191">
        <v>1530</v>
      </c>
      <c r="G168" s="238">
        <f t="shared" si="16"/>
        <v>9.0979366117619076</v>
      </c>
      <c r="H168" s="191">
        <f t="shared" si="14"/>
        <v>2347.27</v>
      </c>
      <c r="I168" s="191">
        <f t="shared" si="15"/>
        <v>2900.99</v>
      </c>
    </row>
    <row r="169" spans="1:9" s="188" customFormat="1" ht="16.899999999999999" customHeight="1" x14ac:dyDescent="0.25">
      <c r="A169" s="230" t="s">
        <v>532</v>
      </c>
      <c r="B169" s="190">
        <v>1</v>
      </c>
      <c r="C169" s="190">
        <f t="shared" si="13"/>
        <v>79</v>
      </c>
      <c r="D169" s="190">
        <v>0</v>
      </c>
      <c r="E169" s="190">
        <v>79</v>
      </c>
      <c r="F169" s="191">
        <v>1530</v>
      </c>
      <c r="G169" s="238">
        <f t="shared" si="16"/>
        <v>9.0979366117619076</v>
      </c>
      <c r="H169" s="191">
        <f t="shared" si="14"/>
        <v>1437.47</v>
      </c>
      <c r="I169" s="191">
        <f t="shared" si="15"/>
        <v>1776.57</v>
      </c>
    </row>
    <row r="170" spans="1:9" s="188" customFormat="1" ht="16.899999999999999" customHeight="1" x14ac:dyDescent="0.25">
      <c r="A170" s="230" t="s">
        <v>532</v>
      </c>
      <c r="B170" s="190">
        <v>1</v>
      </c>
      <c r="C170" s="190">
        <f t="shared" si="13"/>
        <v>293.5</v>
      </c>
      <c r="D170" s="190">
        <v>0</v>
      </c>
      <c r="E170" s="190">
        <v>293.5</v>
      </c>
      <c r="F170" s="191">
        <v>1530</v>
      </c>
      <c r="G170" s="238">
        <f t="shared" si="16"/>
        <v>9.0979366117619076</v>
      </c>
      <c r="H170" s="191">
        <f t="shared" si="14"/>
        <v>5340.49</v>
      </c>
      <c r="I170" s="191">
        <f t="shared" si="15"/>
        <v>6600.31</v>
      </c>
    </row>
    <row r="171" spans="1:9" s="188" customFormat="1" ht="16.899999999999999" customHeight="1" x14ac:dyDescent="0.25">
      <c r="A171" s="230" t="s">
        <v>533</v>
      </c>
      <c r="B171" s="190">
        <v>1</v>
      </c>
      <c r="C171" s="190">
        <f t="shared" si="13"/>
        <v>224</v>
      </c>
      <c r="D171" s="190">
        <v>0</v>
      </c>
      <c r="E171" s="190">
        <v>224</v>
      </c>
      <c r="F171" s="191">
        <v>1648</v>
      </c>
      <c r="G171" s="238">
        <f t="shared" si="16"/>
        <v>9.7996075399892977</v>
      </c>
      <c r="H171" s="191">
        <f t="shared" si="14"/>
        <v>4390.22</v>
      </c>
      <c r="I171" s="191">
        <f t="shared" si="15"/>
        <v>5425.87</v>
      </c>
    </row>
    <row r="172" spans="1:9" s="188" customFormat="1" ht="16.899999999999999" customHeight="1" x14ac:dyDescent="0.25">
      <c r="A172" s="230" t="s">
        <v>533</v>
      </c>
      <c r="B172" s="190">
        <v>1</v>
      </c>
      <c r="C172" s="190">
        <f t="shared" si="13"/>
        <v>184</v>
      </c>
      <c r="D172" s="190">
        <v>0</v>
      </c>
      <c r="E172" s="190">
        <v>184</v>
      </c>
      <c r="F172" s="191">
        <v>1648</v>
      </c>
      <c r="G172" s="238">
        <f t="shared" si="16"/>
        <v>9.7996075399892977</v>
      </c>
      <c r="H172" s="191">
        <f t="shared" si="14"/>
        <v>3606.26</v>
      </c>
      <c r="I172" s="191">
        <f t="shared" si="15"/>
        <v>4456.9799999999996</v>
      </c>
    </row>
    <row r="173" spans="1:9" s="188" customFormat="1" ht="16.899999999999999" customHeight="1" x14ac:dyDescent="0.25">
      <c r="A173" s="230" t="s">
        <v>533</v>
      </c>
      <c r="B173" s="190">
        <v>1</v>
      </c>
      <c r="C173" s="190">
        <f t="shared" si="13"/>
        <v>192</v>
      </c>
      <c r="D173" s="190">
        <v>0</v>
      </c>
      <c r="E173" s="190">
        <v>192</v>
      </c>
      <c r="F173" s="191">
        <v>1648</v>
      </c>
      <c r="G173" s="238">
        <f t="shared" si="16"/>
        <v>9.7996075399892977</v>
      </c>
      <c r="H173" s="191">
        <f t="shared" si="14"/>
        <v>3763.05</v>
      </c>
      <c r="I173" s="191">
        <f t="shared" si="15"/>
        <v>4650.75</v>
      </c>
    </row>
    <row r="174" spans="1:9" s="188" customFormat="1" ht="16.899999999999999" customHeight="1" x14ac:dyDescent="0.25">
      <c r="A174" s="230" t="s">
        <v>534</v>
      </c>
      <c r="B174" s="190">
        <v>1</v>
      </c>
      <c r="C174" s="190">
        <f t="shared" si="13"/>
        <v>180</v>
      </c>
      <c r="D174" s="190">
        <v>0</v>
      </c>
      <c r="E174" s="190">
        <v>180</v>
      </c>
      <c r="F174" s="191">
        <v>1665</v>
      </c>
      <c r="G174" s="238">
        <f t="shared" si="16"/>
        <v>9.9006957245644287</v>
      </c>
      <c r="H174" s="191">
        <f t="shared" si="14"/>
        <v>3564.25</v>
      </c>
      <c r="I174" s="191">
        <f t="shared" ref="I174:I205" si="17">ROUND(H174*1.2359,2)</f>
        <v>4405.0600000000004</v>
      </c>
    </row>
    <row r="175" spans="1:9" s="188" customFormat="1" ht="16.899999999999999" customHeight="1" x14ac:dyDescent="0.25">
      <c r="A175" s="230" t="s">
        <v>534</v>
      </c>
      <c r="B175" s="190">
        <v>1</v>
      </c>
      <c r="C175" s="190">
        <f t="shared" si="13"/>
        <v>88</v>
      </c>
      <c r="D175" s="190">
        <v>0</v>
      </c>
      <c r="E175" s="190">
        <v>88</v>
      </c>
      <c r="F175" s="191">
        <v>1665</v>
      </c>
      <c r="G175" s="238">
        <f t="shared" si="16"/>
        <v>9.9006957245644287</v>
      </c>
      <c r="H175" s="191">
        <f t="shared" si="14"/>
        <v>1742.52</v>
      </c>
      <c r="I175" s="191">
        <f t="shared" si="17"/>
        <v>2153.58</v>
      </c>
    </row>
    <row r="176" spans="1:9" s="188" customFormat="1" ht="16.899999999999999" customHeight="1" x14ac:dyDescent="0.25">
      <c r="A176" s="230" t="s">
        <v>534</v>
      </c>
      <c r="B176" s="190">
        <v>1</v>
      </c>
      <c r="C176" s="190">
        <f t="shared" si="13"/>
        <v>160</v>
      </c>
      <c r="D176" s="190">
        <v>0</v>
      </c>
      <c r="E176" s="190">
        <v>160</v>
      </c>
      <c r="F176" s="191">
        <v>1665</v>
      </c>
      <c r="G176" s="238">
        <f t="shared" si="16"/>
        <v>9.9006957245644287</v>
      </c>
      <c r="H176" s="191">
        <f t="shared" si="14"/>
        <v>3168.22</v>
      </c>
      <c r="I176" s="191">
        <f t="shared" si="17"/>
        <v>3915.6</v>
      </c>
    </row>
    <row r="177" spans="1:9" s="188" customFormat="1" ht="16.899999999999999" customHeight="1" x14ac:dyDescent="0.25">
      <c r="A177" s="230" t="s">
        <v>534</v>
      </c>
      <c r="B177" s="190">
        <v>1</v>
      </c>
      <c r="C177" s="190">
        <f t="shared" si="13"/>
        <v>128</v>
      </c>
      <c r="D177" s="190">
        <v>0</v>
      </c>
      <c r="E177" s="190">
        <v>128</v>
      </c>
      <c r="F177" s="191">
        <v>1665</v>
      </c>
      <c r="G177" s="238">
        <f t="shared" si="16"/>
        <v>9.9006957245644287</v>
      </c>
      <c r="H177" s="191">
        <f t="shared" si="14"/>
        <v>2534.58</v>
      </c>
      <c r="I177" s="191">
        <f t="shared" si="17"/>
        <v>3132.49</v>
      </c>
    </row>
    <row r="178" spans="1:9" s="188" customFormat="1" ht="16.899999999999999" customHeight="1" x14ac:dyDescent="0.25">
      <c r="A178" s="230" t="s">
        <v>534</v>
      </c>
      <c r="B178" s="190">
        <v>1</v>
      </c>
      <c r="C178" s="190">
        <f t="shared" si="13"/>
        <v>216</v>
      </c>
      <c r="D178" s="190">
        <v>0</v>
      </c>
      <c r="E178" s="190">
        <v>216</v>
      </c>
      <c r="F178" s="191">
        <v>1665</v>
      </c>
      <c r="G178" s="238">
        <f t="shared" si="16"/>
        <v>9.9006957245644287</v>
      </c>
      <c r="H178" s="191">
        <f t="shared" si="14"/>
        <v>4277.1000000000004</v>
      </c>
      <c r="I178" s="191">
        <f t="shared" si="17"/>
        <v>5286.07</v>
      </c>
    </row>
    <row r="179" spans="1:9" s="188" customFormat="1" ht="16.899999999999999" customHeight="1" x14ac:dyDescent="0.25">
      <c r="A179" s="230" t="s">
        <v>535</v>
      </c>
      <c r="B179" s="190">
        <v>1</v>
      </c>
      <c r="C179" s="190">
        <f t="shared" si="13"/>
        <v>168</v>
      </c>
      <c r="D179" s="190">
        <v>0</v>
      </c>
      <c r="E179" s="190">
        <v>168</v>
      </c>
      <c r="F179" s="191">
        <v>1665</v>
      </c>
      <c r="G179" s="238">
        <f t="shared" si="16"/>
        <v>9.9006957245644287</v>
      </c>
      <c r="H179" s="191">
        <f t="shared" si="14"/>
        <v>3326.63</v>
      </c>
      <c r="I179" s="191">
        <f t="shared" si="17"/>
        <v>4111.38</v>
      </c>
    </row>
    <row r="180" spans="1:9" s="188" customFormat="1" ht="16.899999999999999" customHeight="1" x14ac:dyDescent="0.25">
      <c r="A180" s="230" t="s">
        <v>535</v>
      </c>
      <c r="B180" s="190">
        <v>1</v>
      </c>
      <c r="C180" s="190">
        <f t="shared" si="13"/>
        <v>272</v>
      </c>
      <c r="D180" s="190">
        <v>0</v>
      </c>
      <c r="E180" s="190">
        <v>272</v>
      </c>
      <c r="F180" s="191">
        <v>1665</v>
      </c>
      <c r="G180" s="238">
        <f t="shared" si="16"/>
        <v>9.9006957245644287</v>
      </c>
      <c r="H180" s="191">
        <f t="shared" si="14"/>
        <v>5385.98</v>
      </c>
      <c r="I180" s="191">
        <f t="shared" si="17"/>
        <v>6656.53</v>
      </c>
    </row>
    <row r="181" spans="1:9" s="188" customFormat="1" ht="16.899999999999999" customHeight="1" x14ac:dyDescent="0.25">
      <c r="A181" s="230" t="s">
        <v>535</v>
      </c>
      <c r="B181" s="190">
        <v>1</v>
      </c>
      <c r="C181" s="190">
        <f t="shared" si="13"/>
        <v>224</v>
      </c>
      <c r="D181" s="190">
        <v>0</v>
      </c>
      <c r="E181" s="190">
        <v>224</v>
      </c>
      <c r="F181" s="191">
        <v>1665</v>
      </c>
      <c r="G181" s="238">
        <f t="shared" si="16"/>
        <v>9.9006957245644287</v>
      </c>
      <c r="H181" s="191">
        <f t="shared" si="14"/>
        <v>4435.51</v>
      </c>
      <c r="I181" s="191">
        <f t="shared" si="17"/>
        <v>5481.85</v>
      </c>
    </row>
    <row r="182" spans="1:9" s="188" customFormat="1" ht="16.899999999999999" customHeight="1" x14ac:dyDescent="0.25">
      <c r="A182" s="230" t="s">
        <v>535</v>
      </c>
      <c r="B182" s="190">
        <v>1</v>
      </c>
      <c r="C182" s="190">
        <f t="shared" si="13"/>
        <v>78</v>
      </c>
      <c r="D182" s="190">
        <v>0</v>
      </c>
      <c r="E182" s="190">
        <v>78</v>
      </c>
      <c r="F182" s="191">
        <v>1665</v>
      </c>
      <c r="G182" s="238">
        <f t="shared" si="16"/>
        <v>9.9006957245644287</v>
      </c>
      <c r="H182" s="191">
        <f t="shared" si="14"/>
        <v>1544.51</v>
      </c>
      <c r="I182" s="191">
        <f t="shared" si="17"/>
        <v>1908.86</v>
      </c>
    </row>
    <row r="183" spans="1:9" s="188" customFormat="1" ht="16.899999999999999" customHeight="1" x14ac:dyDescent="0.25">
      <c r="A183" s="230" t="s">
        <v>535</v>
      </c>
      <c r="B183" s="190">
        <v>1</v>
      </c>
      <c r="C183" s="190">
        <f t="shared" si="13"/>
        <v>256</v>
      </c>
      <c r="D183" s="190">
        <v>0</v>
      </c>
      <c r="E183" s="190">
        <v>256</v>
      </c>
      <c r="F183" s="191">
        <v>1665</v>
      </c>
      <c r="G183" s="238">
        <f t="shared" si="16"/>
        <v>9.9006957245644287</v>
      </c>
      <c r="H183" s="191">
        <f t="shared" si="14"/>
        <v>5069.16</v>
      </c>
      <c r="I183" s="191">
        <f t="shared" si="17"/>
        <v>6264.97</v>
      </c>
    </row>
    <row r="184" spans="1:9" s="188" customFormat="1" ht="16.899999999999999" customHeight="1" x14ac:dyDescent="0.25">
      <c r="A184" s="230" t="s">
        <v>535</v>
      </c>
      <c r="B184" s="190">
        <v>1</v>
      </c>
      <c r="C184" s="190">
        <f t="shared" si="13"/>
        <v>188</v>
      </c>
      <c r="D184" s="190">
        <v>0</v>
      </c>
      <c r="E184" s="190">
        <v>188</v>
      </c>
      <c r="F184" s="191">
        <v>1665</v>
      </c>
      <c r="G184" s="238">
        <f t="shared" si="16"/>
        <v>9.9006957245644287</v>
      </c>
      <c r="H184" s="191">
        <f t="shared" si="14"/>
        <v>3722.66</v>
      </c>
      <c r="I184" s="191">
        <f t="shared" si="17"/>
        <v>4600.84</v>
      </c>
    </row>
    <row r="185" spans="1:9" s="188" customFormat="1" ht="16.899999999999999" customHeight="1" x14ac:dyDescent="0.25">
      <c r="A185" s="230" t="s">
        <v>535</v>
      </c>
      <c r="B185" s="190">
        <v>1</v>
      </c>
      <c r="C185" s="190">
        <f t="shared" si="13"/>
        <v>268</v>
      </c>
      <c r="D185" s="190">
        <v>0</v>
      </c>
      <c r="E185" s="190">
        <v>268</v>
      </c>
      <c r="F185" s="191">
        <v>1665</v>
      </c>
      <c r="G185" s="238">
        <f t="shared" si="16"/>
        <v>9.9006957245644287</v>
      </c>
      <c r="H185" s="191">
        <f t="shared" si="14"/>
        <v>5306.77</v>
      </c>
      <c r="I185" s="191">
        <f t="shared" si="17"/>
        <v>6558.64</v>
      </c>
    </row>
    <row r="186" spans="1:9" s="188" customFormat="1" ht="16.899999999999999" customHeight="1" x14ac:dyDescent="0.25">
      <c r="A186" s="230" t="s">
        <v>535</v>
      </c>
      <c r="B186" s="190">
        <v>1</v>
      </c>
      <c r="C186" s="190">
        <f t="shared" si="13"/>
        <v>246</v>
      </c>
      <c r="D186" s="190">
        <v>0</v>
      </c>
      <c r="E186" s="190">
        <v>246</v>
      </c>
      <c r="F186" s="191">
        <v>1665</v>
      </c>
      <c r="G186" s="238">
        <f t="shared" si="16"/>
        <v>9.9006957245644287</v>
      </c>
      <c r="H186" s="191">
        <f t="shared" si="14"/>
        <v>4871.1400000000003</v>
      </c>
      <c r="I186" s="191">
        <f t="shared" si="17"/>
        <v>6020.24</v>
      </c>
    </row>
    <row r="187" spans="1:9" s="188" customFormat="1" ht="16.899999999999999" customHeight="1" x14ac:dyDescent="0.25">
      <c r="A187" s="230" t="s">
        <v>535</v>
      </c>
      <c r="B187" s="190">
        <v>1</v>
      </c>
      <c r="C187" s="190">
        <f t="shared" si="13"/>
        <v>137</v>
      </c>
      <c r="D187" s="190">
        <v>0</v>
      </c>
      <c r="E187" s="190">
        <v>137</v>
      </c>
      <c r="F187" s="191">
        <v>1665</v>
      </c>
      <c r="G187" s="238">
        <f t="shared" si="16"/>
        <v>9.9006957245644287</v>
      </c>
      <c r="H187" s="191">
        <f t="shared" si="14"/>
        <v>2712.79</v>
      </c>
      <c r="I187" s="191">
        <f t="shared" si="17"/>
        <v>3352.74</v>
      </c>
    </row>
    <row r="188" spans="1:9" s="188" customFormat="1" ht="16.899999999999999" customHeight="1" x14ac:dyDescent="0.25">
      <c r="A188" s="230" t="s">
        <v>535</v>
      </c>
      <c r="B188" s="190">
        <v>1</v>
      </c>
      <c r="C188" s="190">
        <f t="shared" si="13"/>
        <v>140</v>
      </c>
      <c r="D188" s="190">
        <v>0</v>
      </c>
      <c r="E188" s="190">
        <v>140</v>
      </c>
      <c r="F188" s="191">
        <v>1665</v>
      </c>
      <c r="G188" s="238">
        <f t="shared" si="16"/>
        <v>9.9006957245644287</v>
      </c>
      <c r="H188" s="191">
        <f t="shared" si="14"/>
        <v>2772.19</v>
      </c>
      <c r="I188" s="191">
        <f t="shared" si="17"/>
        <v>3426.15</v>
      </c>
    </row>
    <row r="189" spans="1:9" s="188" customFormat="1" ht="16.899999999999999" customHeight="1" x14ac:dyDescent="0.25">
      <c r="A189" s="230" t="s">
        <v>536</v>
      </c>
      <c r="B189" s="190">
        <v>1</v>
      </c>
      <c r="C189" s="190">
        <f t="shared" si="13"/>
        <v>104</v>
      </c>
      <c r="D189" s="190">
        <v>0</v>
      </c>
      <c r="E189" s="190">
        <v>104</v>
      </c>
      <c r="F189" s="191">
        <v>1665</v>
      </c>
      <c r="G189" s="238">
        <f t="shared" si="16"/>
        <v>9.9006957245644287</v>
      </c>
      <c r="H189" s="191">
        <f t="shared" si="14"/>
        <v>2059.34</v>
      </c>
      <c r="I189" s="191">
        <f t="shared" si="17"/>
        <v>2545.14</v>
      </c>
    </row>
    <row r="190" spans="1:9" s="188" customFormat="1" ht="16.899999999999999" customHeight="1" x14ac:dyDescent="0.25">
      <c r="A190" s="230" t="s">
        <v>536</v>
      </c>
      <c r="B190" s="190">
        <v>1</v>
      </c>
      <c r="C190" s="190">
        <f t="shared" si="13"/>
        <v>272</v>
      </c>
      <c r="D190" s="190">
        <v>0</v>
      </c>
      <c r="E190" s="190">
        <v>272</v>
      </c>
      <c r="F190" s="191">
        <v>1665</v>
      </c>
      <c r="G190" s="238">
        <f t="shared" si="16"/>
        <v>9.9006957245644287</v>
      </c>
      <c r="H190" s="191">
        <f t="shared" si="14"/>
        <v>5385.98</v>
      </c>
      <c r="I190" s="191">
        <f t="shared" si="17"/>
        <v>6656.53</v>
      </c>
    </row>
    <row r="191" spans="1:9" s="188" customFormat="1" ht="16.899999999999999" customHeight="1" x14ac:dyDescent="0.25">
      <c r="A191" s="230" t="s">
        <v>536</v>
      </c>
      <c r="B191" s="190">
        <v>1</v>
      </c>
      <c r="C191" s="190">
        <f t="shared" si="13"/>
        <v>232</v>
      </c>
      <c r="D191" s="190">
        <v>0</v>
      </c>
      <c r="E191" s="190">
        <v>232</v>
      </c>
      <c r="F191" s="191">
        <v>1665</v>
      </c>
      <c r="G191" s="238">
        <f t="shared" si="16"/>
        <v>9.9006957245644287</v>
      </c>
      <c r="H191" s="191">
        <f t="shared" si="14"/>
        <v>4593.92</v>
      </c>
      <c r="I191" s="191">
        <f t="shared" si="17"/>
        <v>5677.63</v>
      </c>
    </row>
    <row r="192" spans="1:9" s="188" customFormat="1" ht="16.899999999999999" customHeight="1" x14ac:dyDescent="0.25">
      <c r="A192" s="230" t="s">
        <v>536</v>
      </c>
      <c r="B192" s="190">
        <v>1</v>
      </c>
      <c r="C192" s="190">
        <f t="shared" si="13"/>
        <v>72</v>
      </c>
      <c r="D192" s="190">
        <v>0</v>
      </c>
      <c r="E192" s="190">
        <v>72</v>
      </c>
      <c r="F192" s="191">
        <v>1665</v>
      </c>
      <c r="G192" s="238">
        <f t="shared" si="16"/>
        <v>9.9006957245644287</v>
      </c>
      <c r="H192" s="191">
        <f t="shared" si="14"/>
        <v>1425.7</v>
      </c>
      <c r="I192" s="191">
        <f t="shared" si="17"/>
        <v>1762.02</v>
      </c>
    </row>
    <row r="193" spans="1:9" s="188" customFormat="1" ht="16.899999999999999" customHeight="1" x14ac:dyDescent="0.25">
      <c r="A193" s="230" t="s">
        <v>537</v>
      </c>
      <c r="B193" s="190">
        <v>1</v>
      </c>
      <c r="C193" s="190">
        <f t="shared" si="13"/>
        <v>42</v>
      </c>
      <c r="D193" s="190">
        <v>0</v>
      </c>
      <c r="E193" s="190">
        <v>42</v>
      </c>
      <c r="F193" s="191">
        <v>1601</v>
      </c>
      <c r="G193" s="238">
        <f t="shared" si="16"/>
        <v>9.5201284414580485</v>
      </c>
      <c r="H193" s="191">
        <f t="shared" si="14"/>
        <v>799.69</v>
      </c>
      <c r="I193" s="191">
        <f t="shared" si="17"/>
        <v>988.34</v>
      </c>
    </row>
    <row r="194" spans="1:9" s="188" customFormat="1" ht="16.899999999999999" customHeight="1" x14ac:dyDescent="0.25">
      <c r="A194" s="230" t="s">
        <v>537</v>
      </c>
      <c r="B194" s="190">
        <v>1</v>
      </c>
      <c r="C194" s="190">
        <f t="shared" si="13"/>
        <v>215</v>
      </c>
      <c r="D194" s="190">
        <v>0</v>
      </c>
      <c r="E194" s="190">
        <v>215</v>
      </c>
      <c r="F194" s="191">
        <v>1601</v>
      </c>
      <c r="G194" s="238">
        <f t="shared" si="16"/>
        <v>9.5201284414580485</v>
      </c>
      <c r="H194" s="191">
        <f t="shared" si="14"/>
        <v>4093.66</v>
      </c>
      <c r="I194" s="191">
        <f t="shared" si="17"/>
        <v>5059.3500000000004</v>
      </c>
    </row>
    <row r="195" spans="1:9" s="188" customFormat="1" ht="16.899999999999999" customHeight="1" x14ac:dyDescent="0.25">
      <c r="A195" s="230" t="s">
        <v>537</v>
      </c>
      <c r="B195" s="190">
        <v>1</v>
      </c>
      <c r="C195" s="190">
        <f t="shared" si="13"/>
        <v>8</v>
      </c>
      <c r="D195" s="190">
        <v>0</v>
      </c>
      <c r="E195" s="190">
        <v>8</v>
      </c>
      <c r="F195" s="191">
        <v>1500</v>
      </c>
      <c r="G195" s="238">
        <f t="shared" si="16"/>
        <v>8.919545697805793</v>
      </c>
      <c r="H195" s="191">
        <f t="shared" si="14"/>
        <v>142.71</v>
      </c>
      <c r="I195" s="191">
        <f t="shared" si="17"/>
        <v>176.38</v>
      </c>
    </row>
    <row r="196" spans="1:9" s="188" customFormat="1" ht="16.899999999999999" customHeight="1" x14ac:dyDescent="0.25">
      <c r="A196" s="230" t="s">
        <v>537</v>
      </c>
      <c r="B196" s="190">
        <v>1</v>
      </c>
      <c r="C196" s="190">
        <f t="shared" si="13"/>
        <v>195</v>
      </c>
      <c r="D196" s="190">
        <v>0</v>
      </c>
      <c r="E196" s="190">
        <v>195</v>
      </c>
      <c r="F196" s="191">
        <v>1601</v>
      </c>
      <c r="G196" s="238">
        <f t="shared" si="16"/>
        <v>9.5201284414580485</v>
      </c>
      <c r="H196" s="191">
        <f t="shared" si="14"/>
        <v>3712.85</v>
      </c>
      <c r="I196" s="191">
        <f t="shared" si="17"/>
        <v>4588.71</v>
      </c>
    </row>
    <row r="197" spans="1:9" s="188" customFormat="1" ht="16.899999999999999" customHeight="1" x14ac:dyDescent="0.25">
      <c r="A197" s="230" t="s">
        <v>537</v>
      </c>
      <c r="B197" s="190">
        <v>1</v>
      </c>
      <c r="C197" s="190">
        <f t="shared" si="13"/>
        <v>237</v>
      </c>
      <c r="D197" s="190">
        <v>0</v>
      </c>
      <c r="E197" s="190">
        <v>237</v>
      </c>
      <c r="F197" s="191">
        <v>1601</v>
      </c>
      <c r="G197" s="238">
        <f t="shared" si="16"/>
        <v>9.5201284414580485</v>
      </c>
      <c r="H197" s="191">
        <f t="shared" si="14"/>
        <v>4512.54</v>
      </c>
      <c r="I197" s="191">
        <f t="shared" si="17"/>
        <v>5577.05</v>
      </c>
    </row>
    <row r="198" spans="1:9" s="188" customFormat="1" ht="16.899999999999999" customHeight="1" x14ac:dyDescent="0.25">
      <c r="A198" s="230" t="s">
        <v>537</v>
      </c>
      <c r="B198" s="190">
        <v>1</v>
      </c>
      <c r="C198" s="190">
        <f t="shared" si="13"/>
        <v>213</v>
      </c>
      <c r="D198" s="190">
        <v>0</v>
      </c>
      <c r="E198" s="190">
        <v>213</v>
      </c>
      <c r="F198" s="191">
        <v>1601</v>
      </c>
      <c r="G198" s="238">
        <f t="shared" si="16"/>
        <v>9.5201284414580485</v>
      </c>
      <c r="H198" s="191">
        <f t="shared" si="14"/>
        <v>4055.57</v>
      </c>
      <c r="I198" s="191">
        <f t="shared" si="17"/>
        <v>5012.28</v>
      </c>
    </row>
    <row r="199" spans="1:9" s="188" customFormat="1" ht="16.899999999999999" customHeight="1" x14ac:dyDescent="0.25">
      <c r="A199" s="230" t="s">
        <v>537</v>
      </c>
      <c r="B199" s="190">
        <v>1</v>
      </c>
      <c r="C199" s="190">
        <f t="shared" si="13"/>
        <v>213</v>
      </c>
      <c r="D199" s="190">
        <v>0</v>
      </c>
      <c r="E199" s="190">
        <v>213</v>
      </c>
      <c r="F199" s="191">
        <v>1601</v>
      </c>
      <c r="G199" s="238">
        <f t="shared" si="16"/>
        <v>9.5201284414580485</v>
      </c>
      <c r="H199" s="191">
        <f t="shared" si="14"/>
        <v>4055.57</v>
      </c>
      <c r="I199" s="191">
        <f t="shared" si="17"/>
        <v>5012.28</v>
      </c>
    </row>
    <row r="200" spans="1:9" s="188" customFormat="1" ht="16.899999999999999" customHeight="1" x14ac:dyDescent="0.25">
      <c r="A200" s="230" t="s">
        <v>537</v>
      </c>
      <c r="B200" s="190">
        <v>1</v>
      </c>
      <c r="C200" s="190">
        <f t="shared" si="13"/>
        <v>4</v>
      </c>
      <c r="D200" s="190">
        <v>0</v>
      </c>
      <c r="E200" s="190">
        <v>4</v>
      </c>
      <c r="F200" s="191">
        <v>1500</v>
      </c>
      <c r="G200" s="238">
        <f t="shared" si="16"/>
        <v>8.919545697805793</v>
      </c>
      <c r="H200" s="191">
        <f t="shared" si="14"/>
        <v>71.36</v>
      </c>
      <c r="I200" s="191">
        <f t="shared" si="17"/>
        <v>88.19</v>
      </c>
    </row>
    <row r="201" spans="1:9" s="188" customFormat="1" ht="16.899999999999999" customHeight="1" x14ac:dyDescent="0.25">
      <c r="A201" s="230" t="s">
        <v>537</v>
      </c>
      <c r="B201" s="190">
        <v>1</v>
      </c>
      <c r="C201" s="190">
        <f t="shared" si="13"/>
        <v>16</v>
      </c>
      <c r="D201" s="190">
        <v>0</v>
      </c>
      <c r="E201" s="190">
        <v>16</v>
      </c>
      <c r="F201" s="191">
        <v>1500</v>
      </c>
      <c r="G201" s="238">
        <f t="shared" si="16"/>
        <v>8.919545697805793</v>
      </c>
      <c r="H201" s="191">
        <f t="shared" si="14"/>
        <v>285.43</v>
      </c>
      <c r="I201" s="191">
        <f t="shared" si="17"/>
        <v>352.76</v>
      </c>
    </row>
    <row r="202" spans="1:9" s="188" customFormat="1" ht="16.899999999999999" customHeight="1" x14ac:dyDescent="0.25">
      <c r="A202" s="230" t="s">
        <v>537</v>
      </c>
      <c r="B202" s="190">
        <v>1</v>
      </c>
      <c r="C202" s="190">
        <f t="shared" si="13"/>
        <v>8</v>
      </c>
      <c r="D202" s="190">
        <v>0</v>
      </c>
      <c r="E202" s="190">
        <v>8</v>
      </c>
      <c r="F202" s="191">
        <v>1500</v>
      </c>
      <c r="G202" s="238">
        <f t="shared" si="16"/>
        <v>8.919545697805793</v>
      </c>
      <c r="H202" s="191">
        <f t="shared" si="14"/>
        <v>142.71</v>
      </c>
      <c r="I202" s="191">
        <f t="shared" si="17"/>
        <v>176.38</v>
      </c>
    </row>
    <row r="203" spans="1:9" s="188" customFormat="1" ht="16.899999999999999" customHeight="1" x14ac:dyDescent="0.25">
      <c r="A203" s="230" t="s">
        <v>537</v>
      </c>
      <c r="B203" s="190">
        <v>1</v>
      </c>
      <c r="C203" s="190">
        <f t="shared" si="13"/>
        <v>32</v>
      </c>
      <c r="D203" s="190">
        <v>0</v>
      </c>
      <c r="E203" s="190">
        <v>32</v>
      </c>
      <c r="F203" s="191">
        <v>1500</v>
      </c>
      <c r="G203" s="238">
        <f t="shared" si="16"/>
        <v>8.919545697805793</v>
      </c>
      <c r="H203" s="191">
        <f t="shared" si="14"/>
        <v>570.85</v>
      </c>
      <c r="I203" s="191">
        <f t="shared" si="17"/>
        <v>705.51</v>
      </c>
    </row>
    <row r="204" spans="1:9" s="188" customFormat="1" ht="16.899999999999999" customHeight="1" x14ac:dyDescent="0.25">
      <c r="A204" s="230" t="s">
        <v>537</v>
      </c>
      <c r="B204" s="190">
        <v>1</v>
      </c>
      <c r="C204" s="190">
        <f t="shared" si="13"/>
        <v>186</v>
      </c>
      <c r="D204" s="190">
        <v>0</v>
      </c>
      <c r="E204" s="190">
        <v>186</v>
      </c>
      <c r="F204" s="191">
        <v>1601</v>
      </c>
      <c r="G204" s="238">
        <f t="shared" si="16"/>
        <v>9.5201284414580485</v>
      </c>
      <c r="H204" s="191">
        <f t="shared" si="14"/>
        <v>3541.49</v>
      </c>
      <c r="I204" s="191">
        <f t="shared" si="17"/>
        <v>4376.93</v>
      </c>
    </row>
    <row r="205" spans="1:9" s="188" customFormat="1" ht="16.899999999999999" customHeight="1" x14ac:dyDescent="0.25">
      <c r="A205" s="230" t="s">
        <v>537</v>
      </c>
      <c r="B205" s="190">
        <v>1</v>
      </c>
      <c r="C205" s="190">
        <f t="shared" si="13"/>
        <v>12</v>
      </c>
      <c r="D205" s="190">
        <v>0</v>
      </c>
      <c r="E205" s="190">
        <v>12</v>
      </c>
      <c r="F205" s="191">
        <v>1500</v>
      </c>
      <c r="G205" s="238">
        <f t="shared" si="16"/>
        <v>8.919545697805793</v>
      </c>
      <c r="H205" s="191">
        <f t="shared" si="14"/>
        <v>214.07</v>
      </c>
      <c r="I205" s="191">
        <f t="shared" si="17"/>
        <v>264.57</v>
      </c>
    </row>
    <row r="206" spans="1:9" s="188" customFormat="1" ht="16.899999999999999" customHeight="1" x14ac:dyDescent="0.25">
      <c r="A206" s="230" t="s">
        <v>538</v>
      </c>
      <c r="B206" s="190">
        <v>1</v>
      </c>
      <c r="C206" s="190">
        <f t="shared" ref="C206:C269" si="18">D206+E206</f>
        <v>272</v>
      </c>
      <c r="D206" s="190">
        <v>0</v>
      </c>
      <c r="E206" s="190">
        <v>272</v>
      </c>
      <c r="F206" s="191">
        <v>1665</v>
      </c>
      <c r="G206" s="238">
        <f t="shared" si="16"/>
        <v>9.9006957245644287</v>
      </c>
      <c r="H206" s="191">
        <f t="shared" ref="H206:H269" si="19">ROUND(E206*G206*2,2)</f>
        <v>5385.98</v>
      </c>
      <c r="I206" s="191">
        <f t="shared" ref="I206:I223" si="20">ROUND(H206*1.2359,2)</f>
        <v>6656.53</v>
      </c>
    </row>
    <row r="207" spans="1:9" s="188" customFormat="1" ht="16.899999999999999" customHeight="1" x14ac:dyDescent="0.25">
      <c r="A207" s="230" t="s">
        <v>538</v>
      </c>
      <c r="B207" s="190">
        <v>1</v>
      </c>
      <c r="C207" s="190">
        <f t="shared" si="18"/>
        <v>320</v>
      </c>
      <c r="D207" s="190">
        <v>0</v>
      </c>
      <c r="E207" s="190">
        <v>320</v>
      </c>
      <c r="F207" s="191">
        <v>1665</v>
      </c>
      <c r="G207" s="238">
        <f t="shared" ref="G207:G270" si="21">F207/168.17</f>
        <v>9.9006957245644287</v>
      </c>
      <c r="H207" s="191">
        <f t="shared" si="19"/>
        <v>6336.45</v>
      </c>
      <c r="I207" s="191">
        <f t="shared" si="20"/>
        <v>7831.22</v>
      </c>
    </row>
    <row r="208" spans="1:9" s="188" customFormat="1" ht="16.899999999999999" customHeight="1" x14ac:dyDescent="0.25">
      <c r="A208" s="230" t="s">
        <v>538</v>
      </c>
      <c r="B208" s="190">
        <v>1</v>
      </c>
      <c r="C208" s="190">
        <f t="shared" si="18"/>
        <v>260</v>
      </c>
      <c r="D208" s="190">
        <v>0</v>
      </c>
      <c r="E208" s="190">
        <v>260</v>
      </c>
      <c r="F208" s="191">
        <v>1665</v>
      </c>
      <c r="G208" s="238">
        <f t="shared" si="21"/>
        <v>9.9006957245644287</v>
      </c>
      <c r="H208" s="191">
        <f t="shared" si="19"/>
        <v>5148.3599999999997</v>
      </c>
      <c r="I208" s="191">
        <f t="shared" si="20"/>
        <v>6362.86</v>
      </c>
    </row>
    <row r="209" spans="1:9" s="188" customFormat="1" ht="16.899999999999999" customHeight="1" x14ac:dyDescent="0.25">
      <c r="A209" s="230" t="s">
        <v>538</v>
      </c>
      <c r="B209" s="190">
        <v>1</v>
      </c>
      <c r="C209" s="190">
        <f t="shared" si="18"/>
        <v>240</v>
      </c>
      <c r="D209" s="190">
        <v>0</v>
      </c>
      <c r="E209" s="190">
        <v>240</v>
      </c>
      <c r="F209" s="191">
        <v>1665</v>
      </c>
      <c r="G209" s="238">
        <f t="shared" si="21"/>
        <v>9.9006957245644287</v>
      </c>
      <c r="H209" s="191">
        <f t="shared" si="19"/>
        <v>4752.33</v>
      </c>
      <c r="I209" s="191">
        <f t="shared" si="20"/>
        <v>5873.4</v>
      </c>
    </row>
    <row r="210" spans="1:9" s="188" customFormat="1" ht="16.899999999999999" customHeight="1" x14ac:dyDescent="0.25">
      <c r="A210" s="230" t="s">
        <v>539</v>
      </c>
      <c r="B210" s="190">
        <v>1</v>
      </c>
      <c r="C210" s="190">
        <f t="shared" si="18"/>
        <v>164</v>
      </c>
      <c r="D210" s="190">
        <v>0</v>
      </c>
      <c r="E210" s="190">
        <v>164</v>
      </c>
      <c r="F210" s="191">
        <v>1665</v>
      </c>
      <c r="G210" s="238">
        <f t="shared" si="21"/>
        <v>9.9006957245644287</v>
      </c>
      <c r="H210" s="191">
        <f t="shared" si="19"/>
        <v>3247.43</v>
      </c>
      <c r="I210" s="191">
        <f t="shared" si="20"/>
        <v>4013.5</v>
      </c>
    </row>
    <row r="211" spans="1:9" s="188" customFormat="1" ht="16.899999999999999" customHeight="1" x14ac:dyDescent="0.25">
      <c r="A211" s="230" t="s">
        <v>539</v>
      </c>
      <c r="B211" s="190">
        <v>1</v>
      </c>
      <c r="C211" s="190">
        <f t="shared" si="18"/>
        <v>34.5</v>
      </c>
      <c r="D211" s="190">
        <v>0</v>
      </c>
      <c r="E211" s="190">
        <v>34.5</v>
      </c>
      <c r="F211" s="191">
        <v>1665</v>
      </c>
      <c r="G211" s="238">
        <f t="shared" si="21"/>
        <v>9.9006957245644287</v>
      </c>
      <c r="H211" s="191">
        <f t="shared" si="19"/>
        <v>683.15</v>
      </c>
      <c r="I211" s="191">
        <f t="shared" si="20"/>
        <v>844.31</v>
      </c>
    </row>
    <row r="212" spans="1:9" s="188" customFormat="1" ht="16.899999999999999" customHeight="1" x14ac:dyDescent="0.25">
      <c r="A212" s="230" t="s">
        <v>539</v>
      </c>
      <c r="B212" s="190">
        <v>1</v>
      </c>
      <c r="C212" s="190">
        <f t="shared" si="18"/>
        <v>134</v>
      </c>
      <c r="D212" s="190">
        <v>0</v>
      </c>
      <c r="E212" s="190">
        <v>134</v>
      </c>
      <c r="F212" s="191">
        <v>1665</v>
      </c>
      <c r="G212" s="238">
        <f t="shared" si="21"/>
        <v>9.9006957245644287</v>
      </c>
      <c r="H212" s="191">
        <f t="shared" si="19"/>
        <v>2653.39</v>
      </c>
      <c r="I212" s="191">
        <f t="shared" si="20"/>
        <v>3279.32</v>
      </c>
    </row>
    <row r="213" spans="1:9" s="188" customFormat="1" ht="16.899999999999999" customHeight="1" x14ac:dyDescent="0.25">
      <c r="A213" s="230" t="s">
        <v>540</v>
      </c>
      <c r="B213" s="190">
        <v>1</v>
      </c>
      <c r="C213" s="190">
        <f t="shared" si="18"/>
        <v>23</v>
      </c>
      <c r="D213" s="190">
        <v>0</v>
      </c>
      <c r="E213" s="190">
        <v>23</v>
      </c>
      <c r="F213" s="191">
        <v>1798</v>
      </c>
      <c r="G213" s="238">
        <f t="shared" si="21"/>
        <v>10.691562109769876</v>
      </c>
      <c r="H213" s="191">
        <f t="shared" si="19"/>
        <v>491.81</v>
      </c>
      <c r="I213" s="191">
        <f t="shared" si="20"/>
        <v>607.83000000000004</v>
      </c>
    </row>
    <row r="214" spans="1:9" s="188" customFormat="1" ht="16.899999999999999" customHeight="1" x14ac:dyDescent="0.25">
      <c r="A214" s="230" t="s">
        <v>540</v>
      </c>
      <c r="B214" s="190">
        <v>1</v>
      </c>
      <c r="C214" s="190">
        <f t="shared" si="18"/>
        <v>23</v>
      </c>
      <c r="D214" s="190">
        <v>0</v>
      </c>
      <c r="E214" s="190">
        <v>23</v>
      </c>
      <c r="F214" s="191">
        <v>1798</v>
      </c>
      <c r="G214" s="238">
        <f t="shared" si="21"/>
        <v>10.691562109769876</v>
      </c>
      <c r="H214" s="191">
        <f t="shared" si="19"/>
        <v>491.81</v>
      </c>
      <c r="I214" s="191">
        <f t="shared" si="20"/>
        <v>607.83000000000004</v>
      </c>
    </row>
    <row r="215" spans="1:9" s="188" customFormat="1" ht="16.899999999999999" customHeight="1" x14ac:dyDescent="0.25">
      <c r="A215" s="230" t="s">
        <v>540</v>
      </c>
      <c r="B215" s="190">
        <v>1</v>
      </c>
      <c r="C215" s="190">
        <f t="shared" si="18"/>
        <v>424</v>
      </c>
      <c r="D215" s="190">
        <v>0</v>
      </c>
      <c r="E215" s="190">
        <v>424</v>
      </c>
      <c r="F215" s="191">
        <v>1635</v>
      </c>
      <c r="G215" s="238">
        <f t="shared" si="21"/>
        <v>9.7223048106083141</v>
      </c>
      <c r="H215" s="191">
        <f t="shared" si="19"/>
        <v>8244.51</v>
      </c>
      <c r="I215" s="191">
        <f t="shared" si="20"/>
        <v>10189.39</v>
      </c>
    </row>
    <row r="216" spans="1:9" s="188" customFormat="1" ht="16.899999999999999" customHeight="1" x14ac:dyDescent="0.25">
      <c r="A216" s="230" t="s">
        <v>540</v>
      </c>
      <c r="B216" s="190">
        <v>1</v>
      </c>
      <c r="C216" s="190">
        <f t="shared" si="18"/>
        <v>264</v>
      </c>
      <c r="D216" s="190">
        <v>0</v>
      </c>
      <c r="E216" s="190">
        <v>264</v>
      </c>
      <c r="F216" s="191">
        <v>1635</v>
      </c>
      <c r="G216" s="238">
        <f t="shared" si="21"/>
        <v>9.7223048106083141</v>
      </c>
      <c r="H216" s="191">
        <f t="shared" si="19"/>
        <v>5133.38</v>
      </c>
      <c r="I216" s="191">
        <f t="shared" si="20"/>
        <v>6344.34</v>
      </c>
    </row>
    <row r="217" spans="1:9" s="188" customFormat="1" ht="16.899999999999999" customHeight="1" x14ac:dyDescent="0.25">
      <c r="A217" s="230" t="s">
        <v>540</v>
      </c>
      <c r="B217" s="190">
        <v>1</v>
      </c>
      <c r="C217" s="190">
        <f t="shared" si="18"/>
        <v>416</v>
      </c>
      <c r="D217" s="190">
        <v>0</v>
      </c>
      <c r="E217" s="190">
        <v>416</v>
      </c>
      <c r="F217" s="191">
        <v>1635</v>
      </c>
      <c r="G217" s="238">
        <f t="shared" si="21"/>
        <v>9.7223048106083141</v>
      </c>
      <c r="H217" s="191">
        <f t="shared" si="19"/>
        <v>8088.96</v>
      </c>
      <c r="I217" s="191">
        <f t="shared" si="20"/>
        <v>9997.15</v>
      </c>
    </row>
    <row r="218" spans="1:9" s="188" customFormat="1" ht="16.899999999999999" customHeight="1" x14ac:dyDescent="0.25">
      <c r="A218" s="230" t="s">
        <v>540</v>
      </c>
      <c r="B218" s="190">
        <v>1</v>
      </c>
      <c r="C218" s="190">
        <f t="shared" si="18"/>
        <v>324</v>
      </c>
      <c r="D218" s="190">
        <v>0</v>
      </c>
      <c r="E218" s="190">
        <v>324</v>
      </c>
      <c r="F218" s="191">
        <v>1635</v>
      </c>
      <c r="G218" s="238">
        <f t="shared" si="21"/>
        <v>9.7223048106083141</v>
      </c>
      <c r="H218" s="191">
        <f t="shared" si="19"/>
        <v>6300.05</v>
      </c>
      <c r="I218" s="191">
        <f t="shared" si="20"/>
        <v>7786.23</v>
      </c>
    </row>
    <row r="219" spans="1:9" s="188" customFormat="1" ht="16.899999999999999" customHeight="1" x14ac:dyDescent="0.25">
      <c r="A219" s="230" t="s">
        <v>540</v>
      </c>
      <c r="B219" s="190">
        <v>1</v>
      </c>
      <c r="C219" s="190">
        <f t="shared" si="18"/>
        <v>272</v>
      </c>
      <c r="D219" s="190">
        <v>0</v>
      </c>
      <c r="E219" s="190">
        <v>272</v>
      </c>
      <c r="F219" s="191">
        <v>1635</v>
      </c>
      <c r="G219" s="238">
        <f t="shared" si="21"/>
        <v>9.7223048106083141</v>
      </c>
      <c r="H219" s="191">
        <f t="shared" si="19"/>
        <v>5288.93</v>
      </c>
      <c r="I219" s="191">
        <f t="shared" si="20"/>
        <v>6536.59</v>
      </c>
    </row>
    <row r="220" spans="1:9" s="188" customFormat="1" ht="16.899999999999999" customHeight="1" x14ac:dyDescent="0.25">
      <c r="A220" s="230" t="s">
        <v>540</v>
      </c>
      <c r="B220" s="190">
        <v>1</v>
      </c>
      <c r="C220" s="190">
        <f t="shared" si="18"/>
        <v>332</v>
      </c>
      <c r="D220" s="190">
        <v>0</v>
      </c>
      <c r="E220" s="190">
        <v>332</v>
      </c>
      <c r="F220" s="191">
        <v>1635</v>
      </c>
      <c r="G220" s="238">
        <f t="shared" si="21"/>
        <v>9.7223048106083141</v>
      </c>
      <c r="H220" s="191">
        <f t="shared" si="19"/>
        <v>6455.61</v>
      </c>
      <c r="I220" s="191">
        <f t="shared" si="20"/>
        <v>7978.49</v>
      </c>
    </row>
    <row r="221" spans="1:9" s="188" customFormat="1" ht="16.899999999999999" customHeight="1" x14ac:dyDescent="0.25">
      <c r="A221" s="230" t="s">
        <v>540</v>
      </c>
      <c r="B221" s="190">
        <v>1</v>
      </c>
      <c r="C221" s="190">
        <f t="shared" si="18"/>
        <v>244</v>
      </c>
      <c r="D221" s="190">
        <v>0</v>
      </c>
      <c r="E221" s="190">
        <v>244</v>
      </c>
      <c r="F221" s="191">
        <v>1635</v>
      </c>
      <c r="G221" s="238">
        <f t="shared" si="21"/>
        <v>9.7223048106083141</v>
      </c>
      <c r="H221" s="191">
        <f t="shared" si="19"/>
        <v>4744.4799999999996</v>
      </c>
      <c r="I221" s="191">
        <f t="shared" si="20"/>
        <v>5863.7</v>
      </c>
    </row>
    <row r="222" spans="1:9" s="188" customFormat="1" ht="16.899999999999999" customHeight="1" x14ac:dyDescent="0.25">
      <c r="A222" s="230" t="s">
        <v>541</v>
      </c>
      <c r="B222" s="190">
        <v>1</v>
      </c>
      <c r="C222" s="190">
        <f t="shared" si="18"/>
        <v>832</v>
      </c>
      <c r="D222" s="190">
        <v>639</v>
      </c>
      <c r="E222" s="190">
        <v>193</v>
      </c>
      <c r="F222" s="191">
        <v>1880</v>
      </c>
      <c r="G222" s="238">
        <f t="shared" si="21"/>
        <v>11.179163941249927</v>
      </c>
      <c r="H222" s="191">
        <f t="shared" si="19"/>
        <v>4315.16</v>
      </c>
      <c r="I222" s="191">
        <f t="shared" si="20"/>
        <v>5333.11</v>
      </c>
    </row>
    <row r="223" spans="1:9" s="188" customFormat="1" ht="16.899999999999999" customHeight="1" x14ac:dyDescent="0.25">
      <c r="A223" s="230" t="s">
        <v>541</v>
      </c>
      <c r="B223" s="190">
        <v>1</v>
      </c>
      <c r="C223" s="190">
        <f t="shared" si="18"/>
        <v>684</v>
      </c>
      <c r="D223" s="190">
        <v>591</v>
      </c>
      <c r="E223" s="190">
        <v>93</v>
      </c>
      <c r="F223" s="191">
        <v>1880</v>
      </c>
      <c r="G223" s="238">
        <f t="shared" si="21"/>
        <v>11.179163941249927</v>
      </c>
      <c r="H223" s="191">
        <f t="shared" si="19"/>
        <v>2079.3200000000002</v>
      </c>
      <c r="I223" s="191">
        <f t="shared" si="20"/>
        <v>2569.83</v>
      </c>
    </row>
    <row r="224" spans="1:9" s="188" customFormat="1" ht="16.899999999999999" customHeight="1" x14ac:dyDescent="0.25">
      <c r="A224" s="230" t="s">
        <v>141</v>
      </c>
      <c r="B224" s="190">
        <v>1</v>
      </c>
      <c r="C224" s="190">
        <f t="shared" si="18"/>
        <v>714</v>
      </c>
      <c r="D224" s="190">
        <v>583</v>
      </c>
      <c r="E224" s="190">
        <v>131</v>
      </c>
      <c r="F224" s="191">
        <v>1893</v>
      </c>
      <c r="G224" s="238">
        <f t="shared" si="21"/>
        <v>11.25646667063091</v>
      </c>
      <c r="H224" s="191">
        <f t="shared" si="19"/>
        <v>2949.19</v>
      </c>
      <c r="I224" s="203">
        <f>ROUND(H224*1.2077,2)</f>
        <v>3561.74</v>
      </c>
    </row>
    <row r="225" spans="1:9" s="188" customFormat="1" ht="16.899999999999999" customHeight="1" x14ac:dyDescent="0.25">
      <c r="A225" s="230" t="s">
        <v>141</v>
      </c>
      <c r="B225" s="190">
        <v>1</v>
      </c>
      <c r="C225" s="190">
        <f t="shared" si="18"/>
        <v>124</v>
      </c>
      <c r="D225" s="190">
        <v>0</v>
      </c>
      <c r="E225" s="190">
        <v>124</v>
      </c>
      <c r="F225" s="191">
        <v>1893</v>
      </c>
      <c r="G225" s="238">
        <f t="shared" si="21"/>
        <v>11.25646667063091</v>
      </c>
      <c r="H225" s="191">
        <f t="shared" si="19"/>
        <v>2791.6</v>
      </c>
      <c r="I225" s="191">
        <f t="shared" ref="I225:I256" si="22">ROUND(H225*1.2359,2)</f>
        <v>3450.14</v>
      </c>
    </row>
    <row r="226" spans="1:9" s="188" customFormat="1" ht="16.899999999999999" customHeight="1" x14ac:dyDescent="0.25">
      <c r="A226" s="230" t="s">
        <v>141</v>
      </c>
      <c r="B226" s="190">
        <v>1</v>
      </c>
      <c r="C226" s="190">
        <f t="shared" si="18"/>
        <v>48</v>
      </c>
      <c r="D226" s="190">
        <v>0</v>
      </c>
      <c r="E226" s="190">
        <v>48</v>
      </c>
      <c r="F226" s="191">
        <v>1893</v>
      </c>
      <c r="G226" s="238">
        <f t="shared" si="21"/>
        <v>11.25646667063091</v>
      </c>
      <c r="H226" s="191">
        <f t="shared" si="19"/>
        <v>1080.6199999999999</v>
      </c>
      <c r="I226" s="191">
        <f t="shared" si="22"/>
        <v>1335.54</v>
      </c>
    </row>
    <row r="227" spans="1:9" s="188" customFormat="1" ht="16.899999999999999" customHeight="1" x14ac:dyDescent="0.25">
      <c r="A227" s="230" t="s">
        <v>141</v>
      </c>
      <c r="B227" s="190">
        <v>1</v>
      </c>
      <c r="C227" s="190">
        <f t="shared" si="18"/>
        <v>71.5</v>
      </c>
      <c r="D227" s="190">
        <v>0</v>
      </c>
      <c r="E227" s="190">
        <v>71.5</v>
      </c>
      <c r="F227" s="191">
        <v>1893</v>
      </c>
      <c r="G227" s="238">
        <f t="shared" si="21"/>
        <v>11.25646667063091</v>
      </c>
      <c r="H227" s="191">
        <f t="shared" si="19"/>
        <v>1609.67</v>
      </c>
      <c r="I227" s="191">
        <f t="shared" si="22"/>
        <v>1989.39</v>
      </c>
    </row>
    <row r="228" spans="1:9" s="188" customFormat="1" ht="16.899999999999999" customHeight="1" x14ac:dyDescent="0.25">
      <c r="A228" s="230" t="s">
        <v>141</v>
      </c>
      <c r="B228" s="190">
        <v>1</v>
      </c>
      <c r="C228" s="190">
        <f t="shared" si="18"/>
        <v>124</v>
      </c>
      <c r="D228" s="190">
        <v>0</v>
      </c>
      <c r="E228" s="190">
        <v>124</v>
      </c>
      <c r="F228" s="191">
        <v>1893</v>
      </c>
      <c r="G228" s="238">
        <f t="shared" si="21"/>
        <v>11.25646667063091</v>
      </c>
      <c r="H228" s="191">
        <f t="shared" si="19"/>
        <v>2791.6</v>
      </c>
      <c r="I228" s="191">
        <f t="shared" si="22"/>
        <v>3450.14</v>
      </c>
    </row>
    <row r="229" spans="1:9" s="188" customFormat="1" ht="16.899999999999999" customHeight="1" x14ac:dyDescent="0.25">
      <c r="A229" s="230" t="s">
        <v>542</v>
      </c>
      <c r="B229" s="190">
        <v>1</v>
      </c>
      <c r="C229" s="190">
        <f t="shared" si="18"/>
        <v>31.75</v>
      </c>
      <c r="D229" s="190">
        <v>0</v>
      </c>
      <c r="E229" s="190">
        <v>31.75</v>
      </c>
      <c r="F229" s="191">
        <v>2041</v>
      </c>
      <c r="G229" s="238">
        <f t="shared" si="21"/>
        <v>12.136528512814415</v>
      </c>
      <c r="H229" s="191">
        <f t="shared" si="19"/>
        <v>770.67</v>
      </c>
      <c r="I229" s="191">
        <f t="shared" si="22"/>
        <v>952.47</v>
      </c>
    </row>
    <row r="230" spans="1:9" s="188" customFormat="1" ht="16.899999999999999" customHeight="1" x14ac:dyDescent="0.25">
      <c r="A230" s="230" t="s">
        <v>542</v>
      </c>
      <c r="B230" s="190">
        <v>1</v>
      </c>
      <c r="C230" s="190">
        <f t="shared" si="18"/>
        <v>240.5</v>
      </c>
      <c r="D230" s="190">
        <v>126</v>
      </c>
      <c r="E230" s="190">
        <v>114.5</v>
      </c>
      <c r="F230" s="191">
        <v>2041</v>
      </c>
      <c r="G230" s="238">
        <f t="shared" si="21"/>
        <v>12.136528512814415</v>
      </c>
      <c r="H230" s="191">
        <f t="shared" si="19"/>
        <v>2779.27</v>
      </c>
      <c r="I230" s="191">
        <f t="shared" si="22"/>
        <v>3434.9</v>
      </c>
    </row>
    <row r="231" spans="1:9" s="188" customFormat="1" ht="16.899999999999999" customHeight="1" x14ac:dyDescent="0.25">
      <c r="A231" s="230" t="s">
        <v>542</v>
      </c>
      <c r="B231" s="190">
        <v>1</v>
      </c>
      <c r="C231" s="190">
        <f t="shared" si="18"/>
        <v>799.5</v>
      </c>
      <c r="D231" s="190">
        <v>663</v>
      </c>
      <c r="E231" s="190">
        <v>136.5</v>
      </c>
      <c r="F231" s="191">
        <v>2041</v>
      </c>
      <c r="G231" s="238">
        <f t="shared" si="21"/>
        <v>12.136528512814415</v>
      </c>
      <c r="H231" s="191">
        <f t="shared" si="19"/>
        <v>3313.27</v>
      </c>
      <c r="I231" s="191">
        <f t="shared" si="22"/>
        <v>4094.87</v>
      </c>
    </row>
    <row r="232" spans="1:9" s="188" customFormat="1" ht="16.899999999999999" customHeight="1" x14ac:dyDescent="0.25">
      <c r="A232" s="230" t="s">
        <v>542</v>
      </c>
      <c r="B232" s="190">
        <v>1</v>
      </c>
      <c r="C232" s="190">
        <f t="shared" si="18"/>
        <v>39.5</v>
      </c>
      <c r="D232" s="190">
        <v>0</v>
      </c>
      <c r="E232" s="190">
        <v>39.5</v>
      </c>
      <c r="F232" s="191">
        <v>2041</v>
      </c>
      <c r="G232" s="238">
        <f t="shared" si="21"/>
        <v>12.136528512814415</v>
      </c>
      <c r="H232" s="191">
        <f t="shared" si="19"/>
        <v>958.79</v>
      </c>
      <c r="I232" s="191">
        <f t="shared" si="22"/>
        <v>1184.97</v>
      </c>
    </row>
    <row r="233" spans="1:9" s="188" customFormat="1" ht="16.899999999999999" customHeight="1" x14ac:dyDescent="0.25">
      <c r="A233" s="230" t="s">
        <v>542</v>
      </c>
      <c r="B233" s="190">
        <v>1</v>
      </c>
      <c r="C233" s="190">
        <f t="shared" si="18"/>
        <v>192</v>
      </c>
      <c r="D233" s="190">
        <v>0</v>
      </c>
      <c r="E233" s="190">
        <v>192</v>
      </c>
      <c r="F233" s="191">
        <v>2041</v>
      </c>
      <c r="G233" s="238">
        <f t="shared" si="21"/>
        <v>12.136528512814415</v>
      </c>
      <c r="H233" s="191">
        <f t="shared" si="19"/>
        <v>4660.43</v>
      </c>
      <c r="I233" s="191">
        <f t="shared" si="22"/>
        <v>5759.83</v>
      </c>
    </row>
    <row r="234" spans="1:9" s="188" customFormat="1" ht="16.899999999999999" customHeight="1" x14ac:dyDescent="0.25">
      <c r="A234" s="230" t="s">
        <v>542</v>
      </c>
      <c r="B234" s="190">
        <v>1</v>
      </c>
      <c r="C234" s="190">
        <f t="shared" si="18"/>
        <v>16</v>
      </c>
      <c r="D234" s="190">
        <v>0</v>
      </c>
      <c r="E234" s="190">
        <v>16</v>
      </c>
      <c r="F234" s="191">
        <v>2041</v>
      </c>
      <c r="G234" s="238">
        <f t="shared" si="21"/>
        <v>12.136528512814415</v>
      </c>
      <c r="H234" s="191">
        <f t="shared" si="19"/>
        <v>388.37</v>
      </c>
      <c r="I234" s="191">
        <f t="shared" si="22"/>
        <v>479.99</v>
      </c>
    </row>
    <row r="235" spans="1:9" s="188" customFormat="1" ht="16.899999999999999" customHeight="1" x14ac:dyDescent="0.25">
      <c r="A235" s="230" t="s">
        <v>542</v>
      </c>
      <c r="B235" s="190">
        <v>1</v>
      </c>
      <c r="C235" s="190">
        <f t="shared" si="18"/>
        <v>2</v>
      </c>
      <c r="D235" s="190">
        <v>0</v>
      </c>
      <c r="E235" s="190">
        <v>2</v>
      </c>
      <c r="F235" s="191">
        <v>2041</v>
      </c>
      <c r="G235" s="238">
        <f t="shared" si="21"/>
        <v>12.136528512814415</v>
      </c>
      <c r="H235" s="191">
        <f t="shared" si="19"/>
        <v>48.55</v>
      </c>
      <c r="I235" s="191">
        <f t="shared" si="22"/>
        <v>60</v>
      </c>
    </row>
    <row r="236" spans="1:9" s="188" customFormat="1" ht="16.899999999999999" customHeight="1" x14ac:dyDescent="0.25">
      <c r="A236" s="230" t="s">
        <v>542</v>
      </c>
      <c r="B236" s="190">
        <v>1</v>
      </c>
      <c r="C236" s="190">
        <f t="shared" si="18"/>
        <v>366.5</v>
      </c>
      <c r="D236" s="190">
        <v>299.5</v>
      </c>
      <c r="E236" s="190">
        <v>67</v>
      </c>
      <c r="F236" s="191">
        <v>2041</v>
      </c>
      <c r="G236" s="238">
        <f t="shared" si="21"/>
        <v>12.136528512814415</v>
      </c>
      <c r="H236" s="191">
        <f t="shared" si="19"/>
        <v>1626.29</v>
      </c>
      <c r="I236" s="191">
        <f t="shared" si="22"/>
        <v>2009.93</v>
      </c>
    </row>
    <row r="237" spans="1:9" s="188" customFormat="1" ht="16.899999999999999" customHeight="1" x14ac:dyDescent="0.25">
      <c r="A237" s="230" t="s">
        <v>542</v>
      </c>
      <c r="B237" s="190">
        <v>1</v>
      </c>
      <c r="C237" s="190">
        <f t="shared" si="18"/>
        <v>336</v>
      </c>
      <c r="D237" s="190">
        <v>235.5</v>
      </c>
      <c r="E237" s="190">
        <v>100.5</v>
      </c>
      <c r="F237" s="191">
        <v>2041</v>
      </c>
      <c r="G237" s="238">
        <f t="shared" si="21"/>
        <v>12.136528512814415</v>
      </c>
      <c r="H237" s="191">
        <f t="shared" si="19"/>
        <v>2439.44</v>
      </c>
      <c r="I237" s="191">
        <f t="shared" si="22"/>
        <v>3014.9</v>
      </c>
    </row>
    <row r="238" spans="1:9" s="188" customFormat="1" ht="16.899999999999999" customHeight="1" x14ac:dyDescent="0.25">
      <c r="A238" s="230" t="s">
        <v>542</v>
      </c>
      <c r="B238" s="190">
        <v>1</v>
      </c>
      <c r="C238" s="190">
        <f t="shared" si="18"/>
        <v>45</v>
      </c>
      <c r="D238" s="190">
        <v>0</v>
      </c>
      <c r="E238" s="190">
        <v>45</v>
      </c>
      <c r="F238" s="191">
        <v>2041</v>
      </c>
      <c r="G238" s="238">
        <f t="shared" si="21"/>
        <v>12.136528512814415</v>
      </c>
      <c r="H238" s="191">
        <f t="shared" si="19"/>
        <v>1092.29</v>
      </c>
      <c r="I238" s="191">
        <f t="shared" si="22"/>
        <v>1349.96</v>
      </c>
    </row>
    <row r="239" spans="1:9" s="188" customFormat="1" ht="16.899999999999999" customHeight="1" x14ac:dyDescent="0.25">
      <c r="A239" s="230" t="s">
        <v>543</v>
      </c>
      <c r="B239" s="190">
        <v>1</v>
      </c>
      <c r="C239" s="190">
        <f t="shared" si="18"/>
        <v>172</v>
      </c>
      <c r="D239" s="190">
        <v>0</v>
      </c>
      <c r="E239" s="190">
        <v>172</v>
      </c>
      <c r="F239" s="191">
        <v>1838</v>
      </c>
      <c r="G239" s="238">
        <f t="shared" si="21"/>
        <v>10.929416661711365</v>
      </c>
      <c r="H239" s="191">
        <f t="shared" si="19"/>
        <v>3759.72</v>
      </c>
      <c r="I239" s="191">
        <f t="shared" si="22"/>
        <v>4646.6400000000003</v>
      </c>
    </row>
    <row r="240" spans="1:9" s="188" customFormat="1" ht="16.899999999999999" customHeight="1" x14ac:dyDescent="0.25">
      <c r="A240" s="230" t="s">
        <v>543</v>
      </c>
      <c r="B240" s="190">
        <v>1</v>
      </c>
      <c r="C240" s="190">
        <f t="shared" si="18"/>
        <v>223</v>
      </c>
      <c r="D240" s="190">
        <v>165.75</v>
      </c>
      <c r="E240" s="190">
        <v>57.25</v>
      </c>
      <c r="F240" s="191">
        <v>1838</v>
      </c>
      <c r="G240" s="238">
        <f t="shared" si="21"/>
        <v>10.929416661711365</v>
      </c>
      <c r="H240" s="191">
        <f t="shared" si="19"/>
        <v>1251.42</v>
      </c>
      <c r="I240" s="191">
        <f t="shared" si="22"/>
        <v>1546.63</v>
      </c>
    </row>
    <row r="241" spans="1:9" s="188" customFormat="1" ht="16.899999999999999" customHeight="1" x14ac:dyDescent="0.25">
      <c r="A241" s="230" t="s">
        <v>543</v>
      </c>
      <c r="B241" s="190">
        <v>1</v>
      </c>
      <c r="C241" s="190">
        <f t="shared" si="18"/>
        <v>163.5</v>
      </c>
      <c r="D241" s="190">
        <v>0</v>
      </c>
      <c r="E241" s="190">
        <v>163.5</v>
      </c>
      <c r="F241" s="191">
        <v>1838</v>
      </c>
      <c r="G241" s="238">
        <f t="shared" si="21"/>
        <v>10.929416661711365</v>
      </c>
      <c r="H241" s="191">
        <f t="shared" si="19"/>
        <v>3573.92</v>
      </c>
      <c r="I241" s="191">
        <f t="shared" si="22"/>
        <v>4417.01</v>
      </c>
    </row>
    <row r="242" spans="1:9" s="188" customFormat="1" ht="16.899999999999999" customHeight="1" x14ac:dyDescent="0.25">
      <c r="A242" s="230" t="s">
        <v>543</v>
      </c>
      <c r="B242" s="190">
        <v>1</v>
      </c>
      <c r="C242" s="190">
        <f t="shared" si="18"/>
        <v>272</v>
      </c>
      <c r="D242" s="190">
        <v>165.75</v>
      </c>
      <c r="E242" s="190">
        <v>106.25</v>
      </c>
      <c r="F242" s="191">
        <v>1838</v>
      </c>
      <c r="G242" s="238">
        <f t="shared" si="21"/>
        <v>10.929416661711365</v>
      </c>
      <c r="H242" s="191">
        <f t="shared" si="19"/>
        <v>2322.5</v>
      </c>
      <c r="I242" s="191">
        <f t="shared" si="22"/>
        <v>2870.38</v>
      </c>
    </row>
    <row r="243" spans="1:9" s="188" customFormat="1" ht="16.899999999999999" customHeight="1" x14ac:dyDescent="0.25">
      <c r="A243" s="230" t="s">
        <v>543</v>
      </c>
      <c r="B243" s="190">
        <v>1</v>
      </c>
      <c r="C243" s="190">
        <f t="shared" si="18"/>
        <v>62</v>
      </c>
      <c r="D243" s="190">
        <v>0</v>
      </c>
      <c r="E243" s="190">
        <v>62</v>
      </c>
      <c r="F243" s="191">
        <v>1838</v>
      </c>
      <c r="G243" s="238">
        <f t="shared" si="21"/>
        <v>10.929416661711365</v>
      </c>
      <c r="H243" s="191">
        <f t="shared" si="19"/>
        <v>1355.25</v>
      </c>
      <c r="I243" s="191">
        <f t="shared" si="22"/>
        <v>1674.95</v>
      </c>
    </row>
    <row r="244" spans="1:9" s="188" customFormat="1" ht="16.899999999999999" customHeight="1" x14ac:dyDescent="0.25">
      <c r="A244" s="230" t="s">
        <v>543</v>
      </c>
      <c r="B244" s="190">
        <v>1</v>
      </c>
      <c r="C244" s="190">
        <f t="shared" si="18"/>
        <v>413.5</v>
      </c>
      <c r="D244" s="190">
        <v>165.75</v>
      </c>
      <c r="E244" s="190">
        <v>247.75</v>
      </c>
      <c r="F244" s="191">
        <v>1838</v>
      </c>
      <c r="G244" s="238">
        <f t="shared" si="21"/>
        <v>10.929416661711365</v>
      </c>
      <c r="H244" s="191">
        <f t="shared" si="19"/>
        <v>5415.53</v>
      </c>
      <c r="I244" s="191">
        <f t="shared" si="22"/>
        <v>6693.05</v>
      </c>
    </row>
    <row r="245" spans="1:9" s="188" customFormat="1" ht="16.899999999999999" customHeight="1" x14ac:dyDescent="0.25">
      <c r="A245" s="230" t="s">
        <v>543</v>
      </c>
      <c r="B245" s="190">
        <v>1</v>
      </c>
      <c r="C245" s="190">
        <f t="shared" si="18"/>
        <v>46.5</v>
      </c>
      <c r="D245" s="190">
        <v>0</v>
      </c>
      <c r="E245" s="190">
        <v>46.5</v>
      </c>
      <c r="F245" s="191">
        <v>1838</v>
      </c>
      <c r="G245" s="238">
        <f t="shared" si="21"/>
        <v>10.929416661711365</v>
      </c>
      <c r="H245" s="191">
        <f t="shared" si="19"/>
        <v>1016.44</v>
      </c>
      <c r="I245" s="191">
        <f t="shared" si="22"/>
        <v>1256.22</v>
      </c>
    </row>
    <row r="246" spans="1:9" s="188" customFormat="1" ht="16.899999999999999" customHeight="1" x14ac:dyDescent="0.25">
      <c r="A246" s="230" t="s">
        <v>544</v>
      </c>
      <c r="B246" s="190">
        <v>1</v>
      </c>
      <c r="C246" s="190">
        <f t="shared" si="18"/>
        <v>592</v>
      </c>
      <c r="D246" s="190">
        <v>331.5</v>
      </c>
      <c r="E246" s="190">
        <v>260.5</v>
      </c>
      <c r="F246" s="191">
        <v>2718</v>
      </c>
      <c r="G246" s="238">
        <f t="shared" si="21"/>
        <v>16.162216804424094</v>
      </c>
      <c r="H246" s="191">
        <f t="shared" si="19"/>
        <v>8420.51</v>
      </c>
      <c r="I246" s="191">
        <f t="shared" si="22"/>
        <v>10406.91</v>
      </c>
    </row>
    <row r="247" spans="1:9" s="188" customFormat="1" ht="16.899999999999999" customHeight="1" x14ac:dyDescent="0.25">
      <c r="A247" s="230" t="s">
        <v>544</v>
      </c>
      <c r="B247" s="190">
        <v>1</v>
      </c>
      <c r="C247" s="190">
        <f t="shared" si="18"/>
        <v>32</v>
      </c>
      <c r="D247" s="190">
        <v>0</v>
      </c>
      <c r="E247" s="190">
        <v>32</v>
      </c>
      <c r="F247" s="191">
        <v>2718</v>
      </c>
      <c r="G247" s="238">
        <f t="shared" si="21"/>
        <v>16.162216804424094</v>
      </c>
      <c r="H247" s="191">
        <f t="shared" si="19"/>
        <v>1034.3800000000001</v>
      </c>
      <c r="I247" s="191">
        <f t="shared" si="22"/>
        <v>1278.3900000000001</v>
      </c>
    </row>
    <row r="248" spans="1:9" s="188" customFormat="1" ht="16.899999999999999" customHeight="1" x14ac:dyDescent="0.25">
      <c r="A248" s="230" t="s">
        <v>544</v>
      </c>
      <c r="B248" s="190">
        <v>1</v>
      </c>
      <c r="C248" s="190">
        <f t="shared" si="18"/>
        <v>2</v>
      </c>
      <c r="D248" s="190">
        <v>0</v>
      </c>
      <c r="E248" s="190">
        <v>2</v>
      </c>
      <c r="F248" s="191">
        <v>2718</v>
      </c>
      <c r="G248" s="238">
        <f t="shared" si="21"/>
        <v>16.162216804424094</v>
      </c>
      <c r="H248" s="191">
        <f t="shared" si="19"/>
        <v>64.650000000000006</v>
      </c>
      <c r="I248" s="191">
        <f t="shared" si="22"/>
        <v>79.900000000000006</v>
      </c>
    </row>
    <row r="249" spans="1:9" s="188" customFormat="1" ht="16.899999999999999" customHeight="1" x14ac:dyDescent="0.25">
      <c r="A249" s="230" t="s">
        <v>544</v>
      </c>
      <c r="B249" s="190">
        <v>1</v>
      </c>
      <c r="C249" s="190">
        <f t="shared" si="18"/>
        <v>4</v>
      </c>
      <c r="D249" s="190">
        <v>0</v>
      </c>
      <c r="E249" s="190">
        <v>4</v>
      </c>
      <c r="F249" s="191">
        <v>2718</v>
      </c>
      <c r="G249" s="238">
        <f t="shared" si="21"/>
        <v>16.162216804424094</v>
      </c>
      <c r="H249" s="191">
        <f t="shared" si="19"/>
        <v>129.30000000000001</v>
      </c>
      <c r="I249" s="191">
        <f t="shared" si="22"/>
        <v>159.80000000000001</v>
      </c>
    </row>
    <row r="250" spans="1:9" s="188" customFormat="1" ht="16.899999999999999" customHeight="1" x14ac:dyDescent="0.25">
      <c r="A250" s="230" t="s">
        <v>544</v>
      </c>
      <c r="B250" s="190">
        <v>1</v>
      </c>
      <c r="C250" s="190">
        <f t="shared" si="18"/>
        <v>592</v>
      </c>
      <c r="D250" s="190">
        <v>311.5</v>
      </c>
      <c r="E250" s="190">
        <v>280.5</v>
      </c>
      <c r="F250" s="191">
        <v>2718</v>
      </c>
      <c r="G250" s="238">
        <f t="shared" si="21"/>
        <v>16.162216804424094</v>
      </c>
      <c r="H250" s="191">
        <f t="shared" si="19"/>
        <v>9067</v>
      </c>
      <c r="I250" s="191">
        <f t="shared" si="22"/>
        <v>11205.91</v>
      </c>
    </row>
    <row r="251" spans="1:9" s="188" customFormat="1" ht="16.899999999999999" customHeight="1" x14ac:dyDescent="0.25">
      <c r="A251" s="230" t="s">
        <v>545</v>
      </c>
      <c r="B251" s="190">
        <v>1</v>
      </c>
      <c r="C251" s="190">
        <f t="shared" si="18"/>
        <v>543.5</v>
      </c>
      <c r="D251" s="190">
        <v>487</v>
      </c>
      <c r="E251" s="190">
        <v>56.5</v>
      </c>
      <c r="F251" s="191">
        <v>1880</v>
      </c>
      <c r="G251" s="238">
        <f t="shared" si="21"/>
        <v>11.179163941249927</v>
      </c>
      <c r="H251" s="191">
        <f t="shared" si="19"/>
        <v>1263.25</v>
      </c>
      <c r="I251" s="191">
        <f t="shared" si="22"/>
        <v>1561.25</v>
      </c>
    </row>
    <row r="252" spans="1:9" s="188" customFormat="1" ht="16.899999999999999" customHeight="1" x14ac:dyDescent="0.25">
      <c r="A252" s="230" t="s">
        <v>546</v>
      </c>
      <c r="B252" s="190">
        <v>1</v>
      </c>
      <c r="C252" s="190">
        <f t="shared" si="18"/>
        <v>430.71875</v>
      </c>
      <c r="D252" s="190">
        <v>425.25</v>
      </c>
      <c r="E252" s="190">
        <v>5.46875</v>
      </c>
      <c r="F252" s="191">
        <v>3626</v>
      </c>
      <c r="G252" s="238">
        <f t="shared" si="21"/>
        <v>21.56151513349587</v>
      </c>
      <c r="H252" s="191">
        <f t="shared" si="19"/>
        <v>235.83</v>
      </c>
      <c r="I252" s="191">
        <f t="shared" si="22"/>
        <v>291.45999999999998</v>
      </c>
    </row>
    <row r="253" spans="1:9" s="188" customFormat="1" ht="16.899999999999999" customHeight="1" x14ac:dyDescent="0.25">
      <c r="A253" s="230" t="s">
        <v>107</v>
      </c>
      <c r="B253" s="190">
        <v>1</v>
      </c>
      <c r="C253" s="190">
        <f t="shared" si="18"/>
        <v>239</v>
      </c>
      <c r="D253" s="190">
        <v>235.5</v>
      </c>
      <c r="E253" s="190">
        <v>3.5</v>
      </c>
      <c r="F253" s="191">
        <v>1801</v>
      </c>
      <c r="G253" s="238">
        <f t="shared" si="21"/>
        <v>10.709401201165488</v>
      </c>
      <c r="H253" s="191">
        <f t="shared" si="19"/>
        <v>74.97</v>
      </c>
      <c r="I253" s="191">
        <f t="shared" si="22"/>
        <v>92.66</v>
      </c>
    </row>
    <row r="254" spans="1:9" s="188" customFormat="1" ht="16.899999999999999" customHeight="1" x14ac:dyDescent="0.25">
      <c r="A254" s="230" t="s">
        <v>107</v>
      </c>
      <c r="B254" s="190">
        <v>1</v>
      </c>
      <c r="C254" s="190">
        <f t="shared" si="18"/>
        <v>372.5</v>
      </c>
      <c r="D254" s="190">
        <v>368</v>
      </c>
      <c r="E254" s="190">
        <v>4.5</v>
      </c>
      <c r="F254" s="191">
        <v>1801</v>
      </c>
      <c r="G254" s="238">
        <f t="shared" si="21"/>
        <v>10.709401201165488</v>
      </c>
      <c r="H254" s="191">
        <f t="shared" si="19"/>
        <v>96.38</v>
      </c>
      <c r="I254" s="191">
        <f t="shared" si="22"/>
        <v>119.12</v>
      </c>
    </row>
    <row r="255" spans="1:9" s="188" customFormat="1" ht="16.899999999999999" customHeight="1" x14ac:dyDescent="0.25">
      <c r="A255" s="230" t="s">
        <v>216</v>
      </c>
      <c r="B255" s="190">
        <v>1</v>
      </c>
      <c r="C255" s="190">
        <f t="shared" si="18"/>
        <v>64</v>
      </c>
      <c r="D255" s="190">
        <v>0</v>
      </c>
      <c r="E255" s="190">
        <v>64</v>
      </c>
      <c r="F255" s="191">
        <v>2034</v>
      </c>
      <c r="G255" s="238">
        <f t="shared" si="21"/>
        <v>12.094903966224654</v>
      </c>
      <c r="H255" s="191">
        <f t="shared" si="19"/>
        <v>1548.15</v>
      </c>
      <c r="I255" s="191">
        <f t="shared" si="22"/>
        <v>1913.36</v>
      </c>
    </row>
    <row r="256" spans="1:9" s="188" customFormat="1" ht="16.899999999999999" customHeight="1" x14ac:dyDescent="0.25">
      <c r="A256" s="230" t="s">
        <v>216</v>
      </c>
      <c r="B256" s="190">
        <v>1</v>
      </c>
      <c r="C256" s="190">
        <f t="shared" si="18"/>
        <v>448.5</v>
      </c>
      <c r="D256" s="190">
        <v>311.5</v>
      </c>
      <c r="E256" s="190">
        <v>137</v>
      </c>
      <c r="F256" s="191">
        <v>1699</v>
      </c>
      <c r="G256" s="238">
        <f t="shared" si="21"/>
        <v>10.102872093714694</v>
      </c>
      <c r="H256" s="191">
        <f t="shared" si="19"/>
        <v>2768.19</v>
      </c>
      <c r="I256" s="191">
        <f t="shared" si="22"/>
        <v>3421.21</v>
      </c>
    </row>
    <row r="257" spans="1:9" s="188" customFormat="1" ht="16.899999999999999" customHeight="1" x14ac:dyDescent="0.25">
      <c r="A257" s="230" t="s">
        <v>216</v>
      </c>
      <c r="B257" s="190">
        <v>1</v>
      </c>
      <c r="C257" s="190">
        <f t="shared" si="18"/>
        <v>56</v>
      </c>
      <c r="D257" s="190">
        <v>0</v>
      </c>
      <c r="E257" s="190">
        <v>56</v>
      </c>
      <c r="F257" s="191">
        <v>2034</v>
      </c>
      <c r="G257" s="238">
        <f t="shared" si="21"/>
        <v>12.094903966224654</v>
      </c>
      <c r="H257" s="191">
        <f t="shared" si="19"/>
        <v>1354.63</v>
      </c>
      <c r="I257" s="191">
        <f t="shared" ref="I257:I288" si="23">ROUND(H257*1.2359,2)</f>
        <v>1674.19</v>
      </c>
    </row>
    <row r="258" spans="1:9" s="188" customFormat="1" ht="16.899999999999999" customHeight="1" x14ac:dyDescent="0.25">
      <c r="A258" s="230" t="s">
        <v>216</v>
      </c>
      <c r="B258" s="190">
        <v>1</v>
      </c>
      <c r="C258" s="190">
        <f t="shared" si="18"/>
        <v>384</v>
      </c>
      <c r="D258" s="190">
        <v>165.75</v>
      </c>
      <c r="E258" s="190">
        <v>218.25</v>
      </c>
      <c r="F258" s="191">
        <v>2034</v>
      </c>
      <c r="G258" s="238">
        <f t="shared" si="21"/>
        <v>12.094903966224654</v>
      </c>
      <c r="H258" s="191">
        <f t="shared" si="19"/>
        <v>5279.43</v>
      </c>
      <c r="I258" s="191">
        <f t="shared" si="23"/>
        <v>6524.85</v>
      </c>
    </row>
    <row r="259" spans="1:9" s="188" customFormat="1" ht="16.899999999999999" customHeight="1" x14ac:dyDescent="0.25">
      <c r="A259" s="230" t="s">
        <v>216</v>
      </c>
      <c r="B259" s="190">
        <v>1</v>
      </c>
      <c r="C259" s="190">
        <f t="shared" si="18"/>
        <v>72</v>
      </c>
      <c r="D259" s="190">
        <v>0</v>
      </c>
      <c r="E259" s="190">
        <v>72</v>
      </c>
      <c r="F259" s="191">
        <v>2034</v>
      </c>
      <c r="G259" s="238">
        <f t="shared" si="21"/>
        <v>12.094903966224654</v>
      </c>
      <c r="H259" s="191">
        <f t="shared" si="19"/>
        <v>1741.67</v>
      </c>
      <c r="I259" s="191">
        <f t="shared" si="23"/>
        <v>2152.5300000000002</v>
      </c>
    </row>
    <row r="260" spans="1:9" s="188" customFormat="1" ht="16.899999999999999" customHeight="1" x14ac:dyDescent="0.25">
      <c r="A260" s="230" t="s">
        <v>216</v>
      </c>
      <c r="B260" s="190">
        <v>1</v>
      </c>
      <c r="C260" s="190">
        <f t="shared" si="18"/>
        <v>47</v>
      </c>
      <c r="D260" s="190">
        <v>0</v>
      </c>
      <c r="E260" s="190">
        <v>47</v>
      </c>
      <c r="F260" s="191">
        <v>2034</v>
      </c>
      <c r="G260" s="238">
        <f t="shared" si="21"/>
        <v>12.094903966224654</v>
      </c>
      <c r="H260" s="191">
        <f t="shared" si="19"/>
        <v>1136.92</v>
      </c>
      <c r="I260" s="191">
        <f t="shared" si="23"/>
        <v>1405.12</v>
      </c>
    </row>
    <row r="261" spans="1:9" s="188" customFormat="1" ht="16.899999999999999" customHeight="1" x14ac:dyDescent="0.25">
      <c r="A261" s="230" t="s">
        <v>216</v>
      </c>
      <c r="B261" s="190">
        <v>1</v>
      </c>
      <c r="C261" s="190">
        <f t="shared" si="18"/>
        <v>32</v>
      </c>
      <c r="D261" s="190">
        <v>0</v>
      </c>
      <c r="E261" s="190">
        <v>32</v>
      </c>
      <c r="F261" s="191">
        <v>2034</v>
      </c>
      <c r="G261" s="238">
        <f t="shared" si="21"/>
        <v>12.094903966224654</v>
      </c>
      <c r="H261" s="191">
        <f t="shared" si="19"/>
        <v>774.07</v>
      </c>
      <c r="I261" s="191">
        <f t="shared" si="23"/>
        <v>956.67</v>
      </c>
    </row>
    <row r="262" spans="1:9" s="188" customFormat="1" ht="16.899999999999999" customHeight="1" x14ac:dyDescent="0.25">
      <c r="A262" s="230" t="s">
        <v>216</v>
      </c>
      <c r="B262" s="190">
        <v>1</v>
      </c>
      <c r="C262" s="190">
        <f t="shared" si="18"/>
        <v>192</v>
      </c>
      <c r="D262" s="190">
        <v>0</v>
      </c>
      <c r="E262" s="190">
        <v>192</v>
      </c>
      <c r="F262" s="191">
        <v>2034</v>
      </c>
      <c r="G262" s="238">
        <f t="shared" si="21"/>
        <v>12.094903966224654</v>
      </c>
      <c r="H262" s="191">
        <f t="shared" si="19"/>
        <v>4644.4399999999996</v>
      </c>
      <c r="I262" s="191">
        <f t="shared" si="23"/>
        <v>5740.06</v>
      </c>
    </row>
    <row r="263" spans="1:9" s="188" customFormat="1" ht="16.899999999999999" customHeight="1" x14ac:dyDescent="0.25">
      <c r="A263" s="230" t="s">
        <v>216</v>
      </c>
      <c r="B263" s="190">
        <v>1</v>
      </c>
      <c r="C263" s="190">
        <f t="shared" si="18"/>
        <v>251</v>
      </c>
      <c r="D263" s="190">
        <v>0</v>
      </c>
      <c r="E263" s="190">
        <v>251</v>
      </c>
      <c r="F263" s="191">
        <v>2034</v>
      </c>
      <c r="G263" s="238">
        <f t="shared" si="21"/>
        <v>12.094903966224654</v>
      </c>
      <c r="H263" s="191">
        <f t="shared" si="19"/>
        <v>6071.64</v>
      </c>
      <c r="I263" s="191">
        <f t="shared" si="23"/>
        <v>7503.94</v>
      </c>
    </row>
    <row r="264" spans="1:9" s="188" customFormat="1" ht="16.899999999999999" customHeight="1" x14ac:dyDescent="0.25">
      <c r="A264" s="230" t="s">
        <v>216</v>
      </c>
      <c r="B264" s="190">
        <v>1</v>
      </c>
      <c r="C264" s="190">
        <f t="shared" si="18"/>
        <v>272</v>
      </c>
      <c r="D264" s="190">
        <v>147.75</v>
      </c>
      <c r="E264" s="190">
        <v>124.25</v>
      </c>
      <c r="F264" s="191">
        <v>2034</v>
      </c>
      <c r="G264" s="238">
        <f t="shared" si="21"/>
        <v>12.094903966224654</v>
      </c>
      <c r="H264" s="191">
        <f t="shared" si="19"/>
        <v>3005.58</v>
      </c>
      <c r="I264" s="191">
        <f t="shared" si="23"/>
        <v>3714.6</v>
      </c>
    </row>
    <row r="265" spans="1:9" s="188" customFormat="1" ht="16.899999999999999" customHeight="1" x14ac:dyDescent="0.25">
      <c r="A265" s="230" t="s">
        <v>216</v>
      </c>
      <c r="B265" s="190">
        <v>1</v>
      </c>
      <c r="C265" s="190">
        <f t="shared" si="18"/>
        <v>106</v>
      </c>
      <c r="D265" s="190">
        <v>0</v>
      </c>
      <c r="E265" s="190">
        <v>106</v>
      </c>
      <c r="F265" s="191">
        <v>2034</v>
      </c>
      <c r="G265" s="238">
        <f t="shared" si="21"/>
        <v>12.094903966224654</v>
      </c>
      <c r="H265" s="191">
        <f t="shared" si="19"/>
        <v>2564.12</v>
      </c>
      <c r="I265" s="191">
        <f t="shared" si="23"/>
        <v>3169</v>
      </c>
    </row>
    <row r="266" spans="1:9" s="188" customFormat="1" ht="16.899999999999999" customHeight="1" x14ac:dyDescent="0.25">
      <c r="A266" s="230" t="s">
        <v>216</v>
      </c>
      <c r="B266" s="190">
        <v>1</v>
      </c>
      <c r="C266" s="190">
        <f t="shared" si="18"/>
        <v>376</v>
      </c>
      <c r="D266" s="190">
        <v>0</v>
      </c>
      <c r="E266" s="190">
        <v>376</v>
      </c>
      <c r="F266" s="191">
        <v>2034</v>
      </c>
      <c r="G266" s="238">
        <f t="shared" si="21"/>
        <v>12.094903966224654</v>
      </c>
      <c r="H266" s="191">
        <f t="shared" si="19"/>
        <v>9095.3700000000008</v>
      </c>
      <c r="I266" s="191">
        <f t="shared" si="23"/>
        <v>11240.97</v>
      </c>
    </row>
    <row r="267" spans="1:9" s="188" customFormat="1" ht="16.899999999999999" customHeight="1" x14ac:dyDescent="0.25">
      <c r="A267" s="230" t="s">
        <v>216</v>
      </c>
      <c r="B267" s="190">
        <v>1</v>
      </c>
      <c r="C267" s="190">
        <f t="shared" si="18"/>
        <v>24</v>
      </c>
      <c r="D267" s="190">
        <v>0</v>
      </c>
      <c r="E267" s="190">
        <v>24</v>
      </c>
      <c r="F267" s="191">
        <v>2034</v>
      </c>
      <c r="G267" s="238">
        <f t="shared" si="21"/>
        <v>12.094903966224654</v>
      </c>
      <c r="H267" s="191">
        <f t="shared" si="19"/>
        <v>580.55999999999995</v>
      </c>
      <c r="I267" s="191">
        <f t="shared" si="23"/>
        <v>717.51</v>
      </c>
    </row>
    <row r="268" spans="1:9" s="188" customFormat="1" ht="16.899999999999999" customHeight="1" x14ac:dyDescent="0.25">
      <c r="A268" s="230" t="s">
        <v>216</v>
      </c>
      <c r="B268" s="190">
        <v>1</v>
      </c>
      <c r="C268" s="190">
        <f t="shared" si="18"/>
        <v>38</v>
      </c>
      <c r="D268" s="190">
        <v>0</v>
      </c>
      <c r="E268" s="190">
        <v>38</v>
      </c>
      <c r="F268" s="191">
        <v>2034</v>
      </c>
      <c r="G268" s="238">
        <f t="shared" si="21"/>
        <v>12.094903966224654</v>
      </c>
      <c r="H268" s="191">
        <f t="shared" si="19"/>
        <v>919.21</v>
      </c>
      <c r="I268" s="191">
        <f t="shared" si="23"/>
        <v>1136.05</v>
      </c>
    </row>
    <row r="269" spans="1:9" s="188" customFormat="1" ht="16.899999999999999" customHeight="1" x14ac:dyDescent="0.25">
      <c r="A269" s="230" t="s">
        <v>216</v>
      </c>
      <c r="B269" s="190">
        <v>1</v>
      </c>
      <c r="C269" s="190">
        <f t="shared" si="18"/>
        <v>160</v>
      </c>
      <c r="D269" s="190">
        <v>0</v>
      </c>
      <c r="E269" s="190">
        <v>160</v>
      </c>
      <c r="F269" s="191">
        <v>2034</v>
      </c>
      <c r="G269" s="238">
        <f t="shared" si="21"/>
        <v>12.094903966224654</v>
      </c>
      <c r="H269" s="191">
        <f t="shared" si="19"/>
        <v>3870.37</v>
      </c>
      <c r="I269" s="191">
        <f t="shared" si="23"/>
        <v>4783.3900000000003</v>
      </c>
    </row>
    <row r="270" spans="1:9" s="188" customFormat="1" ht="16.899999999999999" customHeight="1" x14ac:dyDescent="0.25">
      <c r="A270" s="230" t="s">
        <v>216</v>
      </c>
      <c r="B270" s="190">
        <v>1</v>
      </c>
      <c r="C270" s="190">
        <f t="shared" ref="C270:C333" si="24">D270+E270</f>
        <v>256</v>
      </c>
      <c r="D270" s="190">
        <v>165.75</v>
      </c>
      <c r="E270" s="190">
        <v>90.25</v>
      </c>
      <c r="F270" s="191">
        <v>2034</v>
      </c>
      <c r="G270" s="238">
        <f t="shared" si="21"/>
        <v>12.094903966224654</v>
      </c>
      <c r="H270" s="191">
        <f t="shared" ref="H270:H333" si="25">ROUND(E270*G270*2,2)</f>
        <v>2183.13</v>
      </c>
      <c r="I270" s="191">
        <f t="shared" si="23"/>
        <v>2698.13</v>
      </c>
    </row>
    <row r="271" spans="1:9" s="188" customFormat="1" ht="16.899999999999999" customHeight="1" x14ac:dyDescent="0.25">
      <c r="A271" s="230" t="s">
        <v>216</v>
      </c>
      <c r="B271" s="190">
        <v>1</v>
      </c>
      <c r="C271" s="190">
        <f t="shared" si="24"/>
        <v>368</v>
      </c>
      <c r="D271" s="190">
        <v>159.75</v>
      </c>
      <c r="E271" s="190">
        <v>208.25</v>
      </c>
      <c r="F271" s="191">
        <v>2034</v>
      </c>
      <c r="G271" s="238">
        <f t="shared" ref="G271:G334" si="26">F271/168.17</f>
        <v>12.094903966224654</v>
      </c>
      <c r="H271" s="191">
        <f t="shared" si="25"/>
        <v>5037.53</v>
      </c>
      <c r="I271" s="191">
        <f t="shared" si="23"/>
        <v>6225.88</v>
      </c>
    </row>
    <row r="272" spans="1:9" s="188" customFormat="1" ht="16.899999999999999" customHeight="1" x14ac:dyDescent="0.25">
      <c r="A272" s="230" t="s">
        <v>216</v>
      </c>
      <c r="B272" s="190">
        <v>1</v>
      </c>
      <c r="C272" s="190">
        <f t="shared" si="24"/>
        <v>288</v>
      </c>
      <c r="D272" s="190">
        <v>155.75</v>
      </c>
      <c r="E272" s="190">
        <v>132.25</v>
      </c>
      <c r="F272" s="191">
        <v>2034</v>
      </c>
      <c r="G272" s="238">
        <f t="shared" si="26"/>
        <v>12.094903966224654</v>
      </c>
      <c r="H272" s="191">
        <f t="shared" si="25"/>
        <v>3199.1</v>
      </c>
      <c r="I272" s="191">
        <f t="shared" si="23"/>
        <v>3953.77</v>
      </c>
    </row>
    <row r="273" spans="1:9" s="188" customFormat="1" ht="16.899999999999999" customHeight="1" x14ac:dyDescent="0.25">
      <c r="A273" s="230" t="s">
        <v>547</v>
      </c>
      <c r="B273" s="190">
        <v>1</v>
      </c>
      <c r="C273" s="190">
        <f t="shared" si="24"/>
        <v>671</v>
      </c>
      <c r="D273" s="190">
        <v>519</v>
      </c>
      <c r="E273" s="190">
        <v>152</v>
      </c>
      <c r="F273" s="191">
        <v>2427</v>
      </c>
      <c r="G273" s="238">
        <f t="shared" si="26"/>
        <v>14.431824939049772</v>
      </c>
      <c r="H273" s="191">
        <f t="shared" si="25"/>
        <v>4387.2700000000004</v>
      </c>
      <c r="I273" s="191">
        <f t="shared" si="23"/>
        <v>5422.23</v>
      </c>
    </row>
    <row r="274" spans="1:9" s="188" customFormat="1" ht="16.899999999999999" customHeight="1" x14ac:dyDescent="0.25">
      <c r="A274" s="230" t="s">
        <v>547</v>
      </c>
      <c r="B274" s="190">
        <v>1</v>
      </c>
      <c r="C274" s="190">
        <f t="shared" si="24"/>
        <v>798.5</v>
      </c>
      <c r="D274" s="190">
        <v>631</v>
      </c>
      <c r="E274" s="190">
        <v>167.5</v>
      </c>
      <c r="F274" s="191">
        <v>2427</v>
      </c>
      <c r="G274" s="238">
        <f t="shared" si="26"/>
        <v>14.431824939049772</v>
      </c>
      <c r="H274" s="191">
        <f t="shared" si="25"/>
        <v>4834.66</v>
      </c>
      <c r="I274" s="191">
        <f t="shared" si="23"/>
        <v>5975.16</v>
      </c>
    </row>
    <row r="275" spans="1:9" s="188" customFormat="1" ht="16.899999999999999" customHeight="1" x14ac:dyDescent="0.25">
      <c r="A275" s="230" t="s">
        <v>547</v>
      </c>
      <c r="B275" s="190">
        <v>1</v>
      </c>
      <c r="C275" s="190">
        <f t="shared" si="24"/>
        <v>765</v>
      </c>
      <c r="D275" s="190">
        <v>599</v>
      </c>
      <c r="E275" s="190">
        <v>166</v>
      </c>
      <c r="F275" s="191">
        <v>2427</v>
      </c>
      <c r="G275" s="238">
        <f t="shared" si="26"/>
        <v>14.431824939049772</v>
      </c>
      <c r="H275" s="191">
        <f t="shared" si="25"/>
        <v>4791.37</v>
      </c>
      <c r="I275" s="191">
        <f t="shared" si="23"/>
        <v>5921.65</v>
      </c>
    </row>
    <row r="276" spans="1:9" s="188" customFormat="1" ht="16.899999999999999" customHeight="1" x14ac:dyDescent="0.25">
      <c r="A276" s="230" t="s">
        <v>547</v>
      </c>
      <c r="B276" s="190">
        <v>1</v>
      </c>
      <c r="C276" s="190">
        <f t="shared" si="24"/>
        <v>703</v>
      </c>
      <c r="D276" s="190">
        <v>575</v>
      </c>
      <c r="E276" s="190">
        <v>128</v>
      </c>
      <c r="F276" s="191">
        <v>2427</v>
      </c>
      <c r="G276" s="238">
        <f t="shared" si="26"/>
        <v>14.431824939049772</v>
      </c>
      <c r="H276" s="191">
        <f t="shared" si="25"/>
        <v>3694.55</v>
      </c>
      <c r="I276" s="191">
        <f t="shared" si="23"/>
        <v>4566.09</v>
      </c>
    </row>
    <row r="277" spans="1:9" s="188" customFormat="1" ht="16.899999999999999" customHeight="1" x14ac:dyDescent="0.25">
      <c r="A277" s="230" t="s">
        <v>547</v>
      </c>
      <c r="B277" s="190">
        <v>1</v>
      </c>
      <c r="C277" s="190">
        <f t="shared" si="24"/>
        <v>783</v>
      </c>
      <c r="D277" s="190">
        <v>631</v>
      </c>
      <c r="E277" s="190">
        <v>152</v>
      </c>
      <c r="F277" s="191">
        <v>2427</v>
      </c>
      <c r="G277" s="238">
        <f t="shared" si="26"/>
        <v>14.431824939049772</v>
      </c>
      <c r="H277" s="191">
        <f t="shared" si="25"/>
        <v>4387.2700000000004</v>
      </c>
      <c r="I277" s="191">
        <f t="shared" si="23"/>
        <v>5422.23</v>
      </c>
    </row>
    <row r="278" spans="1:9" s="188" customFormat="1" ht="16.899999999999999" customHeight="1" x14ac:dyDescent="0.25">
      <c r="A278" s="230" t="s">
        <v>547</v>
      </c>
      <c r="B278" s="190">
        <v>1</v>
      </c>
      <c r="C278" s="190">
        <f t="shared" si="24"/>
        <v>589</v>
      </c>
      <c r="D278" s="190">
        <v>455</v>
      </c>
      <c r="E278" s="190">
        <v>134</v>
      </c>
      <c r="F278" s="191">
        <v>2427</v>
      </c>
      <c r="G278" s="238">
        <f t="shared" si="26"/>
        <v>14.431824939049772</v>
      </c>
      <c r="H278" s="191">
        <f t="shared" si="25"/>
        <v>3867.73</v>
      </c>
      <c r="I278" s="191">
        <f t="shared" si="23"/>
        <v>4780.13</v>
      </c>
    </row>
    <row r="279" spans="1:9" s="188" customFormat="1" ht="16.899999999999999" customHeight="1" x14ac:dyDescent="0.25">
      <c r="A279" s="230" t="s">
        <v>548</v>
      </c>
      <c r="B279" s="190">
        <v>1</v>
      </c>
      <c r="C279" s="190">
        <f t="shared" si="24"/>
        <v>630</v>
      </c>
      <c r="D279" s="190">
        <v>528</v>
      </c>
      <c r="E279" s="190">
        <v>102</v>
      </c>
      <c r="F279" s="191">
        <v>2696</v>
      </c>
      <c r="G279" s="238">
        <f t="shared" si="26"/>
        <v>16.031396800856278</v>
      </c>
      <c r="H279" s="191">
        <f t="shared" si="25"/>
        <v>3270.4</v>
      </c>
      <c r="I279" s="191">
        <f t="shared" si="23"/>
        <v>4041.89</v>
      </c>
    </row>
    <row r="280" spans="1:9" s="188" customFormat="1" ht="16.899999999999999" customHeight="1" x14ac:dyDescent="0.25">
      <c r="A280" s="230" t="s">
        <v>548</v>
      </c>
      <c r="B280" s="190">
        <v>1</v>
      </c>
      <c r="C280" s="190">
        <f t="shared" si="24"/>
        <v>581.5</v>
      </c>
      <c r="D280" s="190">
        <v>488</v>
      </c>
      <c r="E280" s="190">
        <v>93.5</v>
      </c>
      <c r="F280" s="191">
        <v>2696</v>
      </c>
      <c r="G280" s="238">
        <f t="shared" si="26"/>
        <v>16.031396800856278</v>
      </c>
      <c r="H280" s="191">
        <f t="shared" si="25"/>
        <v>2997.87</v>
      </c>
      <c r="I280" s="191">
        <f t="shared" si="23"/>
        <v>3705.07</v>
      </c>
    </row>
    <row r="281" spans="1:9" s="188" customFormat="1" ht="16.899999999999999" customHeight="1" x14ac:dyDescent="0.25">
      <c r="A281" s="230" t="s">
        <v>460</v>
      </c>
      <c r="B281" s="190">
        <v>1</v>
      </c>
      <c r="C281" s="190">
        <f t="shared" si="24"/>
        <v>658.5</v>
      </c>
      <c r="D281" s="190">
        <v>583</v>
      </c>
      <c r="E281" s="190">
        <v>75.5</v>
      </c>
      <c r="F281" s="191" t="s">
        <v>549</v>
      </c>
      <c r="G281" s="238">
        <f t="shared" si="26"/>
        <v>10.245584824879588</v>
      </c>
      <c r="H281" s="191">
        <f t="shared" si="25"/>
        <v>1547.08</v>
      </c>
      <c r="I281" s="191">
        <f t="shared" si="23"/>
        <v>1912.04</v>
      </c>
    </row>
    <row r="282" spans="1:9" s="188" customFormat="1" ht="16.899999999999999" customHeight="1" x14ac:dyDescent="0.25">
      <c r="A282" s="230" t="s">
        <v>460</v>
      </c>
      <c r="B282" s="190">
        <v>1</v>
      </c>
      <c r="C282" s="190">
        <f t="shared" si="24"/>
        <v>516.5</v>
      </c>
      <c r="D282" s="190">
        <v>512</v>
      </c>
      <c r="E282" s="190">
        <v>4.5</v>
      </c>
      <c r="F282" s="191" t="s">
        <v>549</v>
      </c>
      <c r="G282" s="238">
        <f t="shared" si="26"/>
        <v>10.245584824879588</v>
      </c>
      <c r="H282" s="191">
        <f t="shared" si="25"/>
        <v>92.21</v>
      </c>
      <c r="I282" s="191">
        <f t="shared" si="23"/>
        <v>113.96</v>
      </c>
    </row>
    <row r="283" spans="1:9" s="188" customFormat="1" ht="16.899999999999999" customHeight="1" x14ac:dyDescent="0.25">
      <c r="A283" s="230" t="s">
        <v>460</v>
      </c>
      <c r="B283" s="190">
        <v>1</v>
      </c>
      <c r="C283" s="190">
        <f t="shared" si="24"/>
        <v>670</v>
      </c>
      <c r="D283" s="190">
        <v>663</v>
      </c>
      <c r="E283" s="190">
        <v>7</v>
      </c>
      <c r="F283" s="191" t="s">
        <v>549</v>
      </c>
      <c r="G283" s="238">
        <f t="shared" si="26"/>
        <v>10.245584824879588</v>
      </c>
      <c r="H283" s="191">
        <f t="shared" si="25"/>
        <v>143.44</v>
      </c>
      <c r="I283" s="191">
        <f t="shared" si="23"/>
        <v>177.28</v>
      </c>
    </row>
    <row r="284" spans="1:9" s="188" customFormat="1" ht="16.899999999999999" customHeight="1" x14ac:dyDescent="0.25">
      <c r="A284" s="230" t="s">
        <v>460</v>
      </c>
      <c r="B284" s="190">
        <v>1</v>
      </c>
      <c r="C284" s="190">
        <f t="shared" si="24"/>
        <v>788.25</v>
      </c>
      <c r="D284" s="190">
        <v>663</v>
      </c>
      <c r="E284" s="190">
        <v>125.25</v>
      </c>
      <c r="F284" s="191" t="s">
        <v>549</v>
      </c>
      <c r="G284" s="238">
        <f t="shared" si="26"/>
        <v>10.245584824879588</v>
      </c>
      <c r="H284" s="191">
        <f t="shared" si="25"/>
        <v>2566.52</v>
      </c>
      <c r="I284" s="191">
        <f t="shared" si="23"/>
        <v>3171.96</v>
      </c>
    </row>
    <row r="285" spans="1:9" s="188" customFormat="1" ht="16.899999999999999" customHeight="1" x14ac:dyDescent="0.25">
      <c r="A285" s="230" t="s">
        <v>460</v>
      </c>
      <c r="B285" s="190">
        <v>1</v>
      </c>
      <c r="C285" s="190">
        <f t="shared" si="24"/>
        <v>595.5</v>
      </c>
      <c r="D285" s="190">
        <v>503</v>
      </c>
      <c r="E285" s="190">
        <v>92.5</v>
      </c>
      <c r="F285" s="191" t="s">
        <v>549</v>
      </c>
      <c r="G285" s="238">
        <f t="shared" si="26"/>
        <v>10.245584824879588</v>
      </c>
      <c r="H285" s="191">
        <f t="shared" si="25"/>
        <v>1895.43</v>
      </c>
      <c r="I285" s="191">
        <f t="shared" si="23"/>
        <v>2342.56</v>
      </c>
    </row>
    <row r="286" spans="1:9" s="188" customFormat="1" ht="16.899999999999999" customHeight="1" x14ac:dyDescent="0.25">
      <c r="A286" s="230" t="s">
        <v>460</v>
      </c>
      <c r="B286" s="190">
        <v>1</v>
      </c>
      <c r="C286" s="190">
        <f t="shared" si="24"/>
        <v>712</v>
      </c>
      <c r="D286" s="190">
        <v>663</v>
      </c>
      <c r="E286" s="190">
        <v>49</v>
      </c>
      <c r="F286" s="191">
        <v>1723</v>
      </c>
      <c r="G286" s="238">
        <f t="shared" si="26"/>
        <v>10.245584824879588</v>
      </c>
      <c r="H286" s="191">
        <f t="shared" si="25"/>
        <v>1004.07</v>
      </c>
      <c r="I286" s="191">
        <f t="shared" si="23"/>
        <v>1240.93</v>
      </c>
    </row>
    <row r="287" spans="1:9" s="188" customFormat="1" ht="16.899999999999999" customHeight="1" x14ac:dyDescent="0.25">
      <c r="A287" s="230" t="s">
        <v>460</v>
      </c>
      <c r="B287" s="190">
        <v>1</v>
      </c>
      <c r="C287" s="190">
        <f t="shared" si="24"/>
        <v>528.5</v>
      </c>
      <c r="D287" s="190">
        <v>503</v>
      </c>
      <c r="E287" s="190">
        <v>25.5</v>
      </c>
      <c r="F287" s="191">
        <v>1723</v>
      </c>
      <c r="G287" s="238">
        <f t="shared" si="26"/>
        <v>10.245584824879588</v>
      </c>
      <c r="H287" s="191">
        <f t="shared" si="25"/>
        <v>522.52</v>
      </c>
      <c r="I287" s="191">
        <f t="shared" si="23"/>
        <v>645.78</v>
      </c>
    </row>
    <row r="288" spans="1:9" s="188" customFormat="1" ht="16.899999999999999" customHeight="1" x14ac:dyDescent="0.25">
      <c r="A288" s="230" t="s">
        <v>460</v>
      </c>
      <c r="B288" s="190">
        <v>1</v>
      </c>
      <c r="C288" s="190">
        <f t="shared" si="24"/>
        <v>774.5</v>
      </c>
      <c r="D288" s="190">
        <v>607</v>
      </c>
      <c r="E288" s="190">
        <v>167.5</v>
      </c>
      <c r="F288" s="191">
        <v>1723</v>
      </c>
      <c r="G288" s="238">
        <f t="shared" si="26"/>
        <v>10.245584824879588</v>
      </c>
      <c r="H288" s="191">
        <f t="shared" si="25"/>
        <v>3432.27</v>
      </c>
      <c r="I288" s="191">
        <f t="shared" si="23"/>
        <v>4241.9399999999996</v>
      </c>
    </row>
    <row r="289" spans="1:9" s="188" customFormat="1" ht="16.899999999999999" customHeight="1" x14ac:dyDescent="0.25">
      <c r="A289" s="230" t="s">
        <v>460</v>
      </c>
      <c r="B289" s="190">
        <v>1</v>
      </c>
      <c r="C289" s="190">
        <f t="shared" si="24"/>
        <v>45</v>
      </c>
      <c r="D289" s="190">
        <v>0</v>
      </c>
      <c r="E289" s="190">
        <v>45</v>
      </c>
      <c r="F289" s="191">
        <v>1723</v>
      </c>
      <c r="G289" s="238">
        <f t="shared" si="26"/>
        <v>10.245584824879588</v>
      </c>
      <c r="H289" s="191">
        <f t="shared" si="25"/>
        <v>922.1</v>
      </c>
      <c r="I289" s="191">
        <f t="shared" ref="I289:I297" si="27">ROUND(H289*1.2359,2)</f>
        <v>1139.6199999999999</v>
      </c>
    </row>
    <row r="290" spans="1:9" s="188" customFormat="1" ht="16.899999999999999" customHeight="1" x14ac:dyDescent="0.25">
      <c r="A290" s="230" t="s">
        <v>460</v>
      </c>
      <c r="B290" s="190">
        <v>1</v>
      </c>
      <c r="C290" s="190">
        <f t="shared" si="24"/>
        <v>667.5</v>
      </c>
      <c r="D290" s="190">
        <v>655</v>
      </c>
      <c r="E290" s="190">
        <v>12.5</v>
      </c>
      <c r="F290" s="191">
        <v>2231</v>
      </c>
      <c r="G290" s="238">
        <f t="shared" si="26"/>
        <v>13.266337634536482</v>
      </c>
      <c r="H290" s="191">
        <f t="shared" si="25"/>
        <v>331.66</v>
      </c>
      <c r="I290" s="191">
        <f t="shared" si="27"/>
        <v>409.9</v>
      </c>
    </row>
    <row r="291" spans="1:9" s="188" customFormat="1" ht="16.899999999999999" customHeight="1" x14ac:dyDescent="0.25">
      <c r="A291" s="230" t="s">
        <v>550</v>
      </c>
      <c r="B291" s="190">
        <v>1</v>
      </c>
      <c r="C291" s="190">
        <f t="shared" si="24"/>
        <v>538.25</v>
      </c>
      <c r="D291" s="190">
        <v>497.25</v>
      </c>
      <c r="E291" s="190">
        <v>41</v>
      </c>
      <c r="F291" s="191">
        <v>2034</v>
      </c>
      <c r="G291" s="238">
        <f t="shared" si="26"/>
        <v>12.094903966224654</v>
      </c>
      <c r="H291" s="191">
        <f t="shared" si="25"/>
        <v>991.78</v>
      </c>
      <c r="I291" s="191">
        <f t="shared" si="27"/>
        <v>1225.74</v>
      </c>
    </row>
    <row r="292" spans="1:9" s="188" customFormat="1" ht="16.899999999999999" customHeight="1" x14ac:dyDescent="0.25">
      <c r="A292" s="230" t="s">
        <v>550</v>
      </c>
      <c r="B292" s="190">
        <v>1</v>
      </c>
      <c r="C292" s="190">
        <f t="shared" si="24"/>
        <v>665.625</v>
      </c>
      <c r="D292" s="190">
        <v>580.125</v>
      </c>
      <c r="E292" s="190">
        <v>85.5</v>
      </c>
      <c r="F292" s="191">
        <v>2034</v>
      </c>
      <c r="G292" s="238">
        <f t="shared" si="26"/>
        <v>12.094903966224654</v>
      </c>
      <c r="H292" s="191">
        <f t="shared" si="25"/>
        <v>2068.23</v>
      </c>
      <c r="I292" s="191">
        <f t="shared" si="27"/>
        <v>2556.13</v>
      </c>
    </row>
    <row r="293" spans="1:9" s="188" customFormat="1" ht="16.899999999999999" customHeight="1" x14ac:dyDescent="0.25">
      <c r="A293" s="230" t="s">
        <v>550</v>
      </c>
      <c r="B293" s="190">
        <v>1</v>
      </c>
      <c r="C293" s="190">
        <f t="shared" si="24"/>
        <v>751</v>
      </c>
      <c r="D293" s="190">
        <v>567</v>
      </c>
      <c r="E293" s="190">
        <v>184</v>
      </c>
      <c r="F293" s="191">
        <v>2034</v>
      </c>
      <c r="G293" s="238">
        <f t="shared" si="26"/>
        <v>12.094903966224654</v>
      </c>
      <c r="H293" s="191">
        <f t="shared" si="25"/>
        <v>4450.92</v>
      </c>
      <c r="I293" s="191">
        <f t="shared" si="27"/>
        <v>5500.89</v>
      </c>
    </row>
    <row r="294" spans="1:9" s="188" customFormat="1" ht="16.899999999999999" customHeight="1" x14ac:dyDescent="0.25">
      <c r="A294" s="230" t="s">
        <v>550</v>
      </c>
      <c r="B294" s="190">
        <v>1</v>
      </c>
      <c r="C294" s="190">
        <f t="shared" si="24"/>
        <v>35.307304785894203</v>
      </c>
      <c r="D294" s="190">
        <v>32</v>
      </c>
      <c r="E294" s="190">
        <v>3.3073047858942064</v>
      </c>
      <c r="F294" s="191">
        <v>2034</v>
      </c>
      <c r="G294" s="238">
        <f t="shared" si="26"/>
        <v>12.094903966224654</v>
      </c>
      <c r="H294" s="191">
        <f t="shared" si="25"/>
        <v>80</v>
      </c>
      <c r="I294" s="191">
        <f t="shared" si="27"/>
        <v>98.87</v>
      </c>
    </row>
    <row r="295" spans="1:9" s="188" customFormat="1" ht="16.899999999999999" customHeight="1" x14ac:dyDescent="0.25">
      <c r="A295" s="230" t="s">
        <v>550</v>
      </c>
      <c r="B295" s="190">
        <v>1</v>
      </c>
      <c r="C295" s="190">
        <f t="shared" si="24"/>
        <v>423</v>
      </c>
      <c r="D295" s="190">
        <v>135.75</v>
      </c>
      <c r="E295" s="190">
        <v>287.25</v>
      </c>
      <c r="F295" s="191">
        <v>2034</v>
      </c>
      <c r="G295" s="238">
        <f t="shared" si="26"/>
        <v>12.094903966224654</v>
      </c>
      <c r="H295" s="191">
        <f t="shared" si="25"/>
        <v>6948.52</v>
      </c>
      <c r="I295" s="191">
        <f t="shared" si="27"/>
        <v>8587.68</v>
      </c>
    </row>
    <row r="296" spans="1:9" s="188" customFormat="1" ht="16.899999999999999" customHeight="1" x14ac:dyDescent="0.25">
      <c r="A296" s="230" t="s">
        <v>550</v>
      </c>
      <c r="B296" s="190">
        <v>1</v>
      </c>
      <c r="C296" s="190">
        <f t="shared" si="24"/>
        <v>517</v>
      </c>
      <c r="D296" s="190">
        <v>155.75</v>
      </c>
      <c r="E296" s="190">
        <v>361.25</v>
      </c>
      <c r="F296" s="191">
        <v>2034</v>
      </c>
      <c r="G296" s="238">
        <f t="shared" si="26"/>
        <v>12.094903966224654</v>
      </c>
      <c r="H296" s="191">
        <f t="shared" si="25"/>
        <v>8738.57</v>
      </c>
      <c r="I296" s="191">
        <f t="shared" si="27"/>
        <v>10800</v>
      </c>
    </row>
    <row r="297" spans="1:9" s="188" customFormat="1" ht="16.899999999999999" customHeight="1" x14ac:dyDescent="0.25">
      <c r="A297" s="230" t="s">
        <v>550</v>
      </c>
      <c r="B297" s="190">
        <v>1</v>
      </c>
      <c r="C297" s="190">
        <f t="shared" si="24"/>
        <v>783</v>
      </c>
      <c r="D297" s="190">
        <v>599</v>
      </c>
      <c r="E297" s="190">
        <v>184</v>
      </c>
      <c r="F297" s="191">
        <v>2034</v>
      </c>
      <c r="G297" s="238">
        <f t="shared" si="26"/>
        <v>12.094903966224654</v>
      </c>
      <c r="H297" s="191">
        <f t="shared" si="25"/>
        <v>4450.92</v>
      </c>
      <c r="I297" s="191">
        <f t="shared" si="27"/>
        <v>5500.89</v>
      </c>
    </row>
    <row r="298" spans="1:9" s="188" customFormat="1" ht="16.899999999999999" customHeight="1" x14ac:dyDescent="0.25">
      <c r="A298" s="230" t="s">
        <v>550</v>
      </c>
      <c r="B298" s="190">
        <v>1</v>
      </c>
      <c r="C298" s="190">
        <f t="shared" si="24"/>
        <v>64</v>
      </c>
      <c r="D298" s="190">
        <v>0</v>
      </c>
      <c r="E298" s="190">
        <v>64</v>
      </c>
      <c r="F298" s="191">
        <v>2034</v>
      </c>
      <c r="G298" s="238">
        <f t="shared" si="26"/>
        <v>12.094903966224654</v>
      </c>
      <c r="H298" s="191">
        <f t="shared" si="25"/>
        <v>1548.15</v>
      </c>
      <c r="I298" s="203">
        <f>ROUND(H298*1.2077,2)</f>
        <v>1869.7</v>
      </c>
    </row>
    <row r="299" spans="1:9" s="188" customFormat="1" ht="16.899999999999999" customHeight="1" x14ac:dyDescent="0.25">
      <c r="A299" s="230" t="s">
        <v>550</v>
      </c>
      <c r="B299" s="190">
        <v>1</v>
      </c>
      <c r="C299" s="190">
        <f t="shared" si="24"/>
        <v>368</v>
      </c>
      <c r="D299" s="190">
        <v>0</v>
      </c>
      <c r="E299" s="190">
        <v>368</v>
      </c>
      <c r="F299" s="191">
        <v>2034</v>
      </c>
      <c r="G299" s="238">
        <f t="shared" si="26"/>
        <v>12.094903966224654</v>
      </c>
      <c r="H299" s="191">
        <f t="shared" si="25"/>
        <v>8901.85</v>
      </c>
      <c r="I299" s="191">
        <f t="shared" ref="I299:I315" si="28">ROUND(H299*1.2359,2)</f>
        <v>11001.8</v>
      </c>
    </row>
    <row r="300" spans="1:9" s="188" customFormat="1" ht="16.899999999999999" customHeight="1" x14ac:dyDescent="0.25">
      <c r="A300" s="230" t="s">
        <v>550</v>
      </c>
      <c r="B300" s="190">
        <v>1</v>
      </c>
      <c r="C300" s="190">
        <f t="shared" si="24"/>
        <v>256</v>
      </c>
      <c r="D300" s="190">
        <v>0</v>
      </c>
      <c r="E300" s="190">
        <v>256</v>
      </c>
      <c r="F300" s="191">
        <v>2034</v>
      </c>
      <c r="G300" s="238">
        <f t="shared" si="26"/>
        <v>12.094903966224654</v>
      </c>
      <c r="H300" s="191">
        <f t="shared" si="25"/>
        <v>6192.59</v>
      </c>
      <c r="I300" s="191">
        <f t="shared" si="28"/>
        <v>7653.42</v>
      </c>
    </row>
    <row r="301" spans="1:9" s="188" customFormat="1" ht="16.899999999999999" customHeight="1" x14ac:dyDescent="0.25">
      <c r="A301" s="230" t="s">
        <v>550</v>
      </c>
      <c r="B301" s="190">
        <v>1</v>
      </c>
      <c r="C301" s="190">
        <f t="shared" si="24"/>
        <v>209</v>
      </c>
      <c r="D301" s="190">
        <v>168</v>
      </c>
      <c r="E301" s="190">
        <v>41</v>
      </c>
      <c r="F301" s="191">
        <v>2034</v>
      </c>
      <c r="G301" s="238">
        <f t="shared" si="26"/>
        <v>12.094903966224654</v>
      </c>
      <c r="H301" s="191">
        <f t="shared" si="25"/>
        <v>991.78</v>
      </c>
      <c r="I301" s="191">
        <f t="shared" si="28"/>
        <v>1225.74</v>
      </c>
    </row>
    <row r="302" spans="1:9" s="188" customFormat="1" ht="16.899999999999999" customHeight="1" x14ac:dyDescent="0.25">
      <c r="A302" s="230" t="s">
        <v>550</v>
      </c>
      <c r="B302" s="190">
        <v>1</v>
      </c>
      <c r="C302" s="190">
        <f t="shared" si="24"/>
        <v>368</v>
      </c>
      <c r="D302" s="190">
        <v>0</v>
      </c>
      <c r="E302" s="190">
        <v>368</v>
      </c>
      <c r="F302" s="191">
        <v>2034</v>
      </c>
      <c r="G302" s="238">
        <f t="shared" si="26"/>
        <v>12.094903966224654</v>
      </c>
      <c r="H302" s="191">
        <f t="shared" si="25"/>
        <v>8901.85</v>
      </c>
      <c r="I302" s="191">
        <f t="shared" si="28"/>
        <v>11001.8</v>
      </c>
    </row>
    <row r="303" spans="1:9" s="188" customFormat="1" ht="16.899999999999999" customHeight="1" x14ac:dyDescent="0.25">
      <c r="A303" s="230" t="s">
        <v>550</v>
      </c>
      <c r="B303" s="190">
        <v>1</v>
      </c>
      <c r="C303" s="190">
        <f t="shared" si="24"/>
        <v>96</v>
      </c>
      <c r="D303" s="190">
        <v>0</v>
      </c>
      <c r="E303" s="190">
        <v>96</v>
      </c>
      <c r="F303" s="191">
        <v>2034</v>
      </c>
      <c r="G303" s="238">
        <f t="shared" si="26"/>
        <v>12.094903966224654</v>
      </c>
      <c r="H303" s="191">
        <f t="shared" si="25"/>
        <v>2322.2199999999998</v>
      </c>
      <c r="I303" s="191">
        <f t="shared" si="28"/>
        <v>2870.03</v>
      </c>
    </row>
    <row r="304" spans="1:9" s="188" customFormat="1" ht="16.899999999999999" customHeight="1" x14ac:dyDescent="0.25">
      <c r="A304" s="230" t="s">
        <v>550</v>
      </c>
      <c r="B304" s="190">
        <v>1</v>
      </c>
      <c r="C304" s="190">
        <f t="shared" si="24"/>
        <v>112</v>
      </c>
      <c r="D304" s="190">
        <v>0</v>
      </c>
      <c r="E304" s="190">
        <v>112</v>
      </c>
      <c r="F304" s="191">
        <v>2034</v>
      </c>
      <c r="G304" s="238">
        <f t="shared" si="26"/>
        <v>12.094903966224654</v>
      </c>
      <c r="H304" s="191">
        <f t="shared" si="25"/>
        <v>2709.26</v>
      </c>
      <c r="I304" s="191">
        <f t="shared" si="28"/>
        <v>3348.37</v>
      </c>
    </row>
    <row r="305" spans="1:9" s="188" customFormat="1" ht="16.899999999999999" customHeight="1" x14ac:dyDescent="0.25">
      <c r="A305" s="230" t="s">
        <v>550</v>
      </c>
      <c r="B305" s="190">
        <v>1</v>
      </c>
      <c r="C305" s="190">
        <f t="shared" si="24"/>
        <v>337</v>
      </c>
      <c r="D305" s="190">
        <v>0</v>
      </c>
      <c r="E305" s="190">
        <v>337</v>
      </c>
      <c r="F305" s="191">
        <v>2034</v>
      </c>
      <c r="G305" s="238">
        <f t="shared" si="26"/>
        <v>12.094903966224654</v>
      </c>
      <c r="H305" s="191">
        <f t="shared" si="25"/>
        <v>8151.97</v>
      </c>
      <c r="I305" s="191">
        <f t="shared" si="28"/>
        <v>10075.02</v>
      </c>
    </row>
    <row r="306" spans="1:9" s="188" customFormat="1" ht="16.899999999999999" customHeight="1" x14ac:dyDescent="0.25">
      <c r="A306" s="230" t="s">
        <v>550</v>
      </c>
      <c r="B306" s="190">
        <v>1</v>
      </c>
      <c r="C306" s="190">
        <f t="shared" si="24"/>
        <v>96</v>
      </c>
      <c r="D306" s="190">
        <v>0</v>
      </c>
      <c r="E306" s="190">
        <v>96</v>
      </c>
      <c r="F306" s="191">
        <v>2034</v>
      </c>
      <c r="G306" s="238">
        <f t="shared" si="26"/>
        <v>12.094903966224654</v>
      </c>
      <c r="H306" s="191">
        <f t="shared" si="25"/>
        <v>2322.2199999999998</v>
      </c>
      <c r="I306" s="191">
        <f t="shared" si="28"/>
        <v>2870.03</v>
      </c>
    </row>
    <row r="307" spans="1:9" s="188" customFormat="1" ht="16.899999999999999" customHeight="1" x14ac:dyDescent="0.25">
      <c r="A307" s="230" t="s">
        <v>550</v>
      </c>
      <c r="B307" s="190">
        <v>1</v>
      </c>
      <c r="C307" s="190">
        <f t="shared" si="24"/>
        <v>360</v>
      </c>
      <c r="D307" s="190">
        <v>0</v>
      </c>
      <c r="E307" s="190">
        <v>360</v>
      </c>
      <c r="F307" s="191">
        <v>2034</v>
      </c>
      <c r="G307" s="238">
        <f t="shared" si="26"/>
        <v>12.094903966224654</v>
      </c>
      <c r="H307" s="191">
        <f t="shared" si="25"/>
        <v>8708.33</v>
      </c>
      <c r="I307" s="191">
        <f t="shared" si="28"/>
        <v>10762.63</v>
      </c>
    </row>
    <row r="308" spans="1:9" s="188" customFormat="1" ht="16.899999999999999" customHeight="1" x14ac:dyDescent="0.25">
      <c r="A308" s="230" t="s">
        <v>550</v>
      </c>
      <c r="B308" s="190">
        <v>1</v>
      </c>
      <c r="C308" s="190">
        <f t="shared" si="24"/>
        <v>12</v>
      </c>
      <c r="D308" s="190">
        <v>0</v>
      </c>
      <c r="E308" s="190">
        <v>12</v>
      </c>
      <c r="F308" s="191">
        <v>2034</v>
      </c>
      <c r="G308" s="238">
        <f t="shared" si="26"/>
        <v>12.094903966224654</v>
      </c>
      <c r="H308" s="191">
        <f t="shared" si="25"/>
        <v>290.27999999999997</v>
      </c>
      <c r="I308" s="191">
        <f t="shared" si="28"/>
        <v>358.76</v>
      </c>
    </row>
    <row r="309" spans="1:9" s="188" customFormat="1" ht="16.899999999999999" customHeight="1" x14ac:dyDescent="0.25">
      <c r="A309" s="230" t="s">
        <v>550</v>
      </c>
      <c r="B309" s="190">
        <v>1</v>
      </c>
      <c r="C309" s="190">
        <f t="shared" si="24"/>
        <v>869</v>
      </c>
      <c r="D309" s="190">
        <v>663</v>
      </c>
      <c r="E309" s="190">
        <v>206</v>
      </c>
      <c r="F309" s="191">
        <v>2034</v>
      </c>
      <c r="G309" s="238">
        <f t="shared" si="26"/>
        <v>12.094903966224654</v>
      </c>
      <c r="H309" s="191">
        <f t="shared" si="25"/>
        <v>4983.1000000000004</v>
      </c>
      <c r="I309" s="191">
        <f t="shared" si="28"/>
        <v>6158.61</v>
      </c>
    </row>
    <row r="310" spans="1:9" s="188" customFormat="1" ht="16.899999999999999" customHeight="1" x14ac:dyDescent="0.25">
      <c r="A310" s="230" t="s">
        <v>550</v>
      </c>
      <c r="B310" s="190">
        <v>1</v>
      </c>
      <c r="C310" s="190">
        <f t="shared" si="24"/>
        <v>753</v>
      </c>
      <c r="D310" s="190">
        <v>663</v>
      </c>
      <c r="E310" s="190">
        <v>90</v>
      </c>
      <c r="F310" s="191">
        <v>2034</v>
      </c>
      <c r="G310" s="238">
        <f t="shared" si="26"/>
        <v>12.094903966224654</v>
      </c>
      <c r="H310" s="191">
        <f t="shared" si="25"/>
        <v>2177.08</v>
      </c>
      <c r="I310" s="191">
        <f t="shared" si="28"/>
        <v>2690.65</v>
      </c>
    </row>
    <row r="311" spans="1:9" s="188" customFormat="1" ht="16.899999999999999" customHeight="1" x14ac:dyDescent="0.25">
      <c r="A311" s="230" t="s">
        <v>550</v>
      </c>
      <c r="B311" s="190">
        <v>1</v>
      </c>
      <c r="C311" s="190">
        <f t="shared" si="24"/>
        <v>12.211586901763225</v>
      </c>
      <c r="D311" s="190">
        <v>0</v>
      </c>
      <c r="E311" s="190">
        <v>12.211586901763225</v>
      </c>
      <c r="F311" s="191">
        <v>2034</v>
      </c>
      <c r="G311" s="238">
        <f t="shared" si="26"/>
        <v>12.094903966224654</v>
      </c>
      <c r="H311" s="191">
        <f t="shared" si="25"/>
        <v>295.39999999999998</v>
      </c>
      <c r="I311" s="191">
        <f t="shared" si="28"/>
        <v>365.08</v>
      </c>
    </row>
    <row r="312" spans="1:9" s="188" customFormat="1" ht="16.899999999999999" customHeight="1" x14ac:dyDescent="0.25">
      <c r="A312" s="230" t="s">
        <v>550</v>
      </c>
      <c r="B312" s="190">
        <v>1</v>
      </c>
      <c r="C312" s="190">
        <f t="shared" si="24"/>
        <v>71</v>
      </c>
      <c r="D312" s="190">
        <v>0</v>
      </c>
      <c r="E312" s="190">
        <v>71</v>
      </c>
      <c r="F312" s="191">
        <v>2034</v>
      </c>
      <c r="G312" s="238">
        <f t="shared" si="26"/>
        <v>12.094903966224654</v>
      </c>
      <c r="H312" s="191">
        <f t="shared" si="25"/>
        <v>1717.48</v>
      </c>
      <c r="I312" s="191">
        <f t="shared" si="28"/>
        <v>2122.63</v>
      </c>
    </row>
    <row r="313" spans="1:9" s="188" customFormat="1" ht="16.899999999999999" customHeight="1" x14ac:dyDescent="0.25">
      <c r="A313" s="230" t="s">
        <v>550</v>
      </c>
      <c r="B313" s="190">
        <v>1</v>
      </c>
      <c r="C313" s="190">
        <f t="shared" si="24"/>
        <v>88.48</v>
      </c>
      <c r="D313" s="190">
        <v>79.75</v>
      </c>
      <c r="E313" s="190">
        <v>8.73</v>
      </c>
      <c r="F313" s="191">
        <v>2034</v>
      </c>
      <c r="G313" s="238">
        <f t="shared" si="26"/>
        <v>12.094903966224654</v>
      </c>
      <c r="H313" s="191">
        <f t="shared" si="25"/>
        <v>211.18</v>
      </c>
      <c r="I313" s="191">
        <f t="shared" si="28"/>
        <v>261</v>
      </c>
    </row>
    <row r="314" spans="1:9" s="188" customFormat="1" ht="16.899999999999999" customHeight="1" x14ac:dyDescent="0.25">
      <c r="A314" s="230" t="s">
        <v>550</v>
      </c>
      <c r="B314" s="190">
        <v>1</v>
      </c>
      <c r="C314" s="190">
        <f t="shared" si="24"/>
        <v>434</v>
      </c>
      <c r="D314" s="190">
        <v>359</v>
      </c>
      <c r="E314" s="190">
        <v>75</v>
      </c>
      <c r="F314" s="191">
        <v>2034</v>
      </c>
      <c r="G314" s="238">
        <f t="shared" si="26"/>
        <v>12.094903966224654</v>
      </c>
      <c r="H314" s="191">
        <f t="shared" si="25"/>
        <v>1814.24</v>
      </c>
      <c r="I314" s="191">
        <f t="shared" si="28"/>
        <v>2242.2199999999998</v>
      </c>
    </row>
    <row r="315" spans="1:9" s="188" customFormat="1" ht="16.899999999999999" customHeight="1" x14ac:dyDescent="0.25">
      <c r="A315" s="230" t="s">
        <v>550</v>
      </c>
      <c r="B315" s="190">
        <v>1</v>
      </c>
      <c r="C315" s="190">
        <f t="shared" si="24"/>
        <v>96</v>
      </c>
      <c r="D315" s="190">
        <v>49.75</v>
      </c>
      <c r="E315" s="190">
        <v>46.25</v>
      </c>
      <c r="F315" s="191">
        <v>2034</v>
      </c>
      <c r="G315" s="238">
        <f t="shared" si="26"/>
        <v>12.094903966224654</v>
      </c>
      <c r="H315" s="191">
        <f t="shared" si="25"/>
        <v>1118.78</v>
      </c>
      <c r="I315" s="191">
        <f t="shared" si="28"/>
        <v>1382.7</v>
      </c>
    </row>
    <row r="316" spans="1:9" s="188" customFormat="1" ht="16.899999999999999" customHeight="1" x14ac:dyDescent="0.25">
      <c r="A316" s="230" t="s">
        <v>551</v>
      </c>
      <c r="B316" s="190">
        <v>1</v>
      </c>
      <c r="C316" s="190">
        <f t="shared" si="24"/>
        <v>675</v>
      </c>
      <c r="D316" s="190">
        <v>663</v>
      </c>
      <c r="E316" s="190">
        <v>12</v>
      </c>
      <c r="F316" s="191">
        <v>1699</v>
      </c>
      <c r="G316" s="238">
        <f t="shared" si="26"/>
        <v>10.102872093714694</v>
      </c>
      <c r="H316" s="191">
        <f t="shared" si="25"/>
        <v>242.47</v>
      </c>
      <c r="I316" s="203">
        <f>ROUND(H316*1.2077,2)</f>
        <v>292.83</v>
      </c>
    </row>
    <row r="317" spans="1:9" s="188" customFormat="1" ht="16.899999999999999" customHeight="1" x14ac:dyDescent="0.25">
      <c r="A317" s="230" t="s">
        <v>551</v>
      </c>
      <c r="B317" s="190">
        <v>1</v>
      </c>
      <c r="C317" s="190">
        <f t="shared" si="24"/>
        <v>672</v>
      </c>
      <c r="D317" s="190">
        <v>663</v>
      </c>
      <c r="E317" s="190">
        <v>9</v>
      </c>
      <c r="F317" s="191">
        <v>1699</v>
      </c>
      <c r="G317" s="238">
        <f t="shared" si="26"/>
        <v>10.102872093714694</v>
      </c>
      <c r="H317" s="191">
        <f t="shared" si="25"/>
        <v>181.85</v>
      </c>
      <c r="I317" s="191">
        <f>ROUND(H317*1.2359,2)</f>
        <v>224.75</v>
      </c>
    </row>
    <row r="318" spans="1:9" s="188" customFormat="1" ht="16.899999999999999" customHeight="1" x14ac:dyDescent="0.25">
      <c r="A318" s="230" t="s">
        <v>551</v>
      </c>
      <c r="B318" s="190">
        <v>1</v>
      </c>
      <c r="C318" s="190">
        <f t="shared" si="24"/>
        <v>632</v>
      </c>
      <c r="D318" s="190">
        <v>583</v>
      </c>
      <c r="E318" s="190">
        <v>49</v>
      </c>
      <c r="F318" s="191">
        <v>1699</v>
      </c>
      <c r="G318" s="238">
        <f t="shared" si="26"/>
        <v>10.102872093714694</v>
      </c>
      <c r="H318" s="191">
        <f t="shared" si="25"/>
        <v>990.08</v>
      </c>
      <c r="I318" s="203">
        <f>ROUND(H318*1.2077,2)</f>
        <v>1195.72</v>
      </c>
    </row>
    <row r="319" spans="1:9" s="188" customFormat="1" ht="16.899999999999999" customHeight="1" x14ac:dyDescent="0.25">
      <c r="A319" s="230" t="s">
        <v>551</v>
      </c>
      <c r="B319" s="190">
        <v>1</v>
      </c>
      <c r="C319" s="190">
        <f t="shared" si="24"/>
        <v>672</v>
      </c>
      <c r="D319" s="190">
        <v>663</v>
      </c>
      <c r="E319" s="190">
        <v>9</v>
      </c>
      <c r="F319" s="191">
        <v>1699</v>
      </c>
      <c r="G319" s="238">
        <f t="shared" si="26"/>
        <v>10.102872093714694</v>
      </c>
      <c r="H319" s="191">
        <f t="shared" si="25"/>
        <v>181.85</v>
      </c>
      <c r="I319" s="191">
        <f t="shared" ref="I319:I324" si="29">ROUND(H319*1.2359,2)</f>
        <v>224.75</v>
      </c>
    </row>
    <row r="320" spans="1:9" s="188" customFormat="1" ht="16.899999999999999" customHeight="1" x14ac:dyDescent="0.25">
      <c r="A320" s="230" t="s">
        <v>552</v>
      </c>
      <c r="B320" s="190">
        <v>1</v>
      </c>
      <c r="C320" s="190">
        <f t="shared" si="24"/>
        <v>183</v>
      </c>
      <c r="D320" s="190">
        <v>0</v>
      </c>
      <c r="E320" s="190">
        <v>183</v>
      </c>
      <c r="F320" s="191">
        <v>2034</v>
      </c>
      <c r="G320" s="238">
        <f t="shared" si="26"/>
        <v>12.094903966224654</v>
      </c>
      <c r="H320" s="191">
        <f t="shared" si="25"/>
        <v>4426.7299999999996</v>
      </c>
      <c r="I320" s="191">
        <f t="shared" si="29"/>
        <v>5471</v>
      </c>
    </row>
    <row r="321" spans="1:9" s="188" customFormat="1" ht="16.899999999999999" customHeight="1" x14ac:dyDescent="0.25">
      <c r="A321" s="230" t="s">
        <v>552</v>
      </c>
      <c r="B321" s="190">
        <v>1</v>
      </c>
      <c r="C321" s="190">
        <f t="shared" si="24"/>
        <v>139</v>
      </c>
      <c r="D321" s="190">
        <v>0</v>
      </c>
      <c r="E321" s="190">
        <v>139</v>
      </c>
      <c r="F321" s="191">
        <v>2034</v>
      </c>
      <c r="G321" s="238">
        <f t="shared" si="26"/>
        <v>12.094903966224654</v>
      </c>
      <c r="H321" s="191">
        <f t="shared" si="25"/>
        <v>3362.38</v>
      </c>
      <c r="I321" s="191">
        <f t="shared" si="29"/>
        <v>4155.57</v>
      </c>
    </row>
    <row r="322" spans="1:9" s="188" customFormat="1" ht="16.899999999999999" customHeight="1" x14ac:dyDescent="0.25">
      <c r="A322" s="230" t="s">
        <v>552</v>
      </c>
      <c r="B322" s="190">
        <v>1</v>
      </c>
      <c r="C322" s="190">
        <f t="shared" si="24"/>
        <v>688</v>
      </c>
      <c r="D322" s="190">
        <v>583</v>
      </c>
      <c r="E322" s="190">
        <v>105</v>
      </c>
      <c r="F322" s="191">
        <v>2034</v>
      </c>
      <c r="G322" s="238">
        <f t="shared" si="26"/>
        <v>12.094903966224654</v>
      </c>
      <c r="H322" s="191">
        <f t="shared" si="25"/>
        <v>2539.9299999999998</v>
      </c>
      <c r="I322" s="191">
        <f t="shared" si="29"/>
        <v>3139.1</v>
      </c>
    </row>
    <row r="323" spans="1:9" s="188" customFormat="1" ht="16.899999999999999" customHeight="1" x14ac:dyDescent="0.25">
      <c r="A323" s="230" t="s">
        <v>552</v>
      </c>
      <c r="B323" s="190">
        <v>1</v>
      </c>
      <c r="C323" s="190">
        <f t="shared" si="24"/>
        <v>320</v>
      </c>
      <c r="D323" s="190">
        <v>0</v>
      </c>
      <c r="E323" s="190">
        <v>320</v>
      </c>
      <c r="F323" s="191">
        <v>2034</v>
      </c>
      <c r="G323" s="238">
        <f t="shared" si="26"/>
        <v>12.094903966224654</v>
      </c>
      <c r="H323" s="191">
        <f t="shared" si="25"/>
        <v>7740.74</v>
      </c>
      <c r="I323" s="191">
        <f t="shared" si="29"/>
        <v>9566.7800000000007</v>
      </c>
    </row>
    <row r="324" spans="1:9" s="188" customFormat="1" ht="16.899999999999999" customHeight="1" x14ac:dyDescent="0.25">
      <c r="A324" s="230" t="s">
        <v>552</v>
      </c>
      <c r="B324" s="190">
        <v>1</v>
      </c>
      <c r="C324" s="190">
        <f t="shared" si="24"/>
        <v>108</v>
      </c>
      <c r="D324" s="190">
        <v>0</v>
      </c>
      <c r="E324" s="190">
        <v>108</v>
      </c>
      <c r="F324" s="191">
        <v>2034</v>
      </c>
      <c r="G324" s="238">
        <f t="shared" si="26"/>
        <v>12.094903966224654</v>
      </c>
      <c r="H324" s="191">
        <f t="shared" si="25"/>
        <v>2612.5</v>
      </c>
      <c r="I324" s="191">
        <f t="shared" si="29"/>
        <v>3228.79</v>
      </c>
    </row>
    <row r="325" spans="1:9" s="188" customFormat="1" ht="16.899999999999999" customHeight="1" x14ac:dyDescent="0.25">
      <c r="A325" s="230" t="s">
        <v>552</v>
      </c>
      <c r="B325" s="190">
        <v>1</v>
      </c>
      <c r="C325" s="190">
        <f t="shared" si="24"/>
        <v>752</v>
      </c>
      <c r="D325" s="190">
        <v>663</v>
      </c>
      <c r="E325" s="190">
        <v>89</v>
      </c>
      <c r="F325" s="191">
        <v>2034</v>
      </c>
      <c r="G325" s="238">
        <f t="shared" si="26"/>
        <v>12.094903966224654</v>
      </c>
      <c r="H325" s="191">
        <f t="shared" si="25"/>
        <v>2152.89</v>
      </c>
      <c r="I325" s="203">
        <f>ROUND(H325*1.2077,2)</f>
        <v>2600.0500000000002</v>
      </c>
    </row>
    <row r="326" spans="1:9" s="188" customFormat="1" ht="16.899999999999999" customHeight="1" x14ac:dyDescent="0.25">
      <c r="A326" s="230" t="s">
        <v>552</v>
      </c>
      <c r="B326" s="190">
        <v>1</v>
      </c>
      <c r="C326" s="190">
        <f t="shared" si="24"/>
        <v>15</v>
      </c>
      <c r="D326" s="190">
        <v>0</v>
      </c>
      <c r="E326" s="190">
        <v>15</v>
      </c>
      <c r="F326" s="191">
        <v>2034</v>
      </c>
      <c r="G326" s="238">
        <f t="shared" si="26"/>
        <v>12.094903966224654</v>
      </c>
      <c r="H326" s="191">
        <f t="shared" si="25"/>
        <v>362.85</v>
      </c>
      <c r="I326" s="191">
        <f>ROUND(H326*1.2359,2)</f>
        <v>448.45</v>
      </c>
    </row>
    <row r="327" spans="1:9" s="188" customFormat="1" ht="16.899999999999999" customHeight="1" x14ac:dyDescent="0.25">
      <c r="A327" s="230" t="s">
        <v>552</v>
      </c>
      <c r="B327" s="190">
        <v>1</v>
      </c>
      <c r="C327" s="190">
        <f t="shared" si="24"/>
        <v>228</v>
      </c>
      <c r="D327" s="190">
        <v>0</v>
      </c>
      <c r="E327" s="190">
        <v>228</v>
      </c>
      <c r="F327" s="191">
        <v>2034</v>
      </c>
      <c r="G327" s="238">
        <f t="shared" si="26"/>
        <v>12.094903966224654</v>
      </c>
      <c r="H327" s="191">
        <f t="shared" si="25"/>
        <v>5515.28</v>
      </c>
      <c r="I327" s="191">
        <f>ROUND(H327*1.2359,2)</f>
        <v>6816.33</v>
      </c>
    </row>
    <row r="328" spans="1:9" s="188" customFormat="1" ht="16.899999999999999" customHeight="1" x14ac:dyDescent="0.25">
      <c r="A328" s="230" t="s">
        <v>552</v>
      </c>
      <c r="B328" s="190">
        <v>1</v>
      </c>
      <c r="C328" s="190">
        <f t="shared" si="24"/>
        <v>268</v>
      </c>
      <c r="D328" s="190">
        <v>0</v>
      </c>
      <c r="E328" s="190">
        <v>268</v>
      </c>
      <c r="F328" s="191">
        <v>2034</v>
      </c>
      <c r="G328" s="238">
        <f t="shared" si="26"/>
        <v>12.094903966224654</v>
      </c>
      <c r="H328" s="191">
        <f t="shared" si="25"/>
        <v>6482.87</v>
      </c>
      <c r="I328" s="191">
        <f>ROUND(H328*1.2359,2)</f>
        <v>8012.18</v>
      </c>
    </row>
    <row r="329" spans="1:9" s="188" customFormat="1" ht="16.899999999999999" customHeight="1" x14ac:dyDescent="0.25">
      <c r="A329" s="230" t="s">
        <v>553</v>
      </c>
      <c r="B329" s="190">
        <v>1</v>
      </c>
      <c r="C329" s="190">
        <f t="shared" si="24"/>
        <v>86</v>
      </c>
      <c r="D329" s="190">
        <v>0</v>
      </c>
      <c r="E329" s="190">
        <v>86</v>
      </c>
      <c r="F329" s="191">
        <v>2034</v>
      </c>
      <c r="G329" s="238">
        <f t="shared" si="26"/>
        <v>12.094903966224654</v>
      </c>
      <c r="H329" s="191">
        <f t="shared" si="25"/>
        <v>2080.3200000000002</v>
      </c>
      <c r="I329" s="203">
        <f>ROUND(H329*1.2077,2)</f>
        <v>2512.4</v>
      </c>
    </row>
    <row r="330" spans="1:9" s="188" customFormat="1" ht="16.899999999999999" customHeight="1" x14ac:dyDescent="0.25">
      <c r="A330" s="230" t="s">
        <v>553</v>
      </c>
      <c r="B330" s="190">
        <v>1</v>
      </c>
      <c r="C330" s="190">
        <f t="shared" si="24"/>
        <v>696</v>
      </c>
      <c r="D330" s="190">
        <v>663</v>
      </c>
      <c r="E330" s="190">
        <v>33</v>
      </c>
      <c r="F330" s="191">
        <v>2034</v>
      </c>
      <c r="G330" s="238">
        <f t="shared" si="26"/>
        <v>12.094903966224654</v>
      </c>
      <c r="H330" s="191">
        <f t="shared" si="25"/>
        <v>798.26</v>
      </c>
      <c r="I330" s="191">
        <f t="shared" ref="I330:I393" si="30">ROUND(H330*1.2359,2)</f>
        <v>986.57</v>
      </c>
    </row>
    <row r="331" spans="1:9" s="188" customFormat="1" ht="16.899999999999999" customHeight="1" x14ac:dyDescent="0.25">
      <c r="A331" s="230" t="s">
        <v>553</v>
      </c>
      <c r="B331" s="190">
        <v>1</v>
      </c>
      <c r="C331" s="190">
        <f t="shared" si="24"/>
        <v>321</v>
      </c>
      <c r="D331" s="190">
        <v>0</v>
      </c>
      <c r="E331" s="190">
        <v>321</v>
      </c>
      <c r="F331" s="191">
        <v>2034</v>
      </c>
      <c r="G331" s="238">
        <f t="shared" si="26"/>
        <v>12.094903966224654</v>
      </c>
      <c r="H331" s="191">
        <f t="shared" si="25"/>
        <v>7764.93</v>
      </c>
      <c r="I331" s="191">
        <f t="shared" si="30"/>
        <v>9596.68</v>
      </c>
    </row>
    <row r="332" spans="1:9" s="188" customFormat="1" ht="16.899999999999999" customHeight="1" x14ac:dyDescent="0.25">
      <c r="A332" s="230" t="s">
        <v>553</v>
      </c>
      <c r="B332" s="190">
        <v>1</v>
      </c>
      <c r="C332" s="190">
        <f t="shared" si="24"/>
        <v>93</v>
      </c>
      <c r="D332" s="190">
        <v>0</v>
      </c>
      <c r="E332" s="190">
        <v>93</v>
      </c>
      <c r="F332" s="191">
        <v>2034</v>
      </c>
      <c r="G332" s="238">
        <f t="shared" si="26"/>
        <v>12.094903966224654</v>
      </c>
      <c r="H332" s="191">
        <f t="shared" si="25"/>
        <v>2249.65</v>
      </c>
      <c r="I332" s="191">
        <f t="shared" si="30"/>
        <v>2780.34</v>
      </c>
    </row>
    <row r="333" spans="1:9" s="188" customFormat="1" ht="16.899999999999999" customHeight="1" x14ac:dyDescent="0.25">
      <c r="A333" s="230" t="s">
        <v>553</v>
      </c>
      <c r="B333" s="190">
        <v>1</v>
      </c>
      <c r="C333" s="190">
        <f t="shared" si="24"/>
        <v>12</v>
      </c>
      <c r="D333" s="190">
        <v>0</v>
      </c>
      <c r="E333" s="190">
        <v>12</v>
      </c>
      <c r="F333" s="191">
        <v>2034</v>
      </c>
      <c r="G333" s="238">
        <f t="shared" si="26"/>
        <v>12.094903966224654</v>
      </c>
      <c r="H333" s="191">
        <f t="shared" si="25"/>
        <v>290.27999999999997</v>
      </c>
      <c r="I333" s="191">
        <f t="shared" si="30"/>
        <v>358.76</v>
      </c>
    </row>
    <row r="334" spans="1:9" s="188" customFormat="1" ht="16.899999999999999" customHeight="1" x14ac:dyDescent="0.25">
      <c r="A334" s="230" t="s">
        <v>553</v>
      </c>
      <c r="B334" s="190">
        <v>1</v>
      </c>
      <c r="C334" s="190">
        <f t="shared" ref="C334:C397" si="31">D334+E334</f>
        <v>12</v>
      </c>
      <c r="D334" s="190">
        <v>0</v>
      </c>
      <c r="E334" s="190">
        <v>12</v>
      </c>
      <c r="F334" s="191">
        <v>2034</v>
      </c>
      <c r="G334" s="238">
        <f t="shared" si="26"/>
        <v>12.094903966224654</v>
      </c>
      <c r="H334" s="191">
        <f t="shared" ref="H334:H397" si="32">ROUND(E334*G334*2,2)</f>
        <v>290.27999999999997</v>
      </c>
      <c r="I334" s="191">
        <f t="shared" si="30"/>
        <v>358.76</v>
      </c>
    </row>
    <row r="335" spans="1:9" s="188" customFormat="1" ht="16.899999999999999" customHeight="1" x14ac:dyDescent="0.25">
      <c r="A335" s="230" t="s">
        <v>553</v>
      </c>
      <c r="B335" s="190">
        <v>1</v>
      </c>
      <c r="C335" s="190">
        <f t="shared" si="31"/>
        <v>2</v>
      </c>
      <c r="D335" s="190">
        <v>0</v>
      </c>
      <c r="E335" s="190">
        <v>2</v>
      </c>
      <c r="F335" s="191">
        <v>2034</v>
      </c>
      <c r="G335" s="238">
        <f t="shared" ref="G335:G398" si="33">F335/168.17</f>
        <v>12.094903966224654</v>
      </c>
      <c r="H335" s="191">
        <f t="shared" si="32"/>
        <v>48.38</v>
      </c>
      <c r="I335" s="191">
        <f t="shared" si="30"/>
        <v>59.79</v>
      </c>
    </row>
    <row r="336" spans="1:9" s="188" customFormat="1" ht="16.899999999999999" customHeight="1" x14ac:dyDescent="0.25">
      <c r="A336" s="230" t="s">
        <v>553</v>
      </c>
      <c r="B336" s="190">
        <v>1</v>
      </c>
      <c r="C336" s="190">
        <f t="shared" si="31"/>
        <v>10</v>
      </c>
      <c r="D336" s="190">
        <v>0</v>
      </c>
      <c r="E336" s="190">
        <v>10</v>
      </c>
      <c r="F336" s="191">
        <v>2034</v>
      </c>
      <c r="G336" s="238">
        <f t="shared" si="33"/>
        <v>12.094903966224654</v>
      </c>
      <c r="H336" s="191">
        <f t="shared" si="32"/>
        <v>241.9</v>
      </c>
      <c r="I336" s="191">
        <f t="shared" si="30"/>
        <v>298.95999999999998</v>
      </c>
    </row>
    <row r="337" spans="1:9" s="188" customFormat="1" ht="16.899999999999999" customHeight="1" x14ac:dyDescent="0.25">
      <c r="A337" s="230" t="s">
        <v>553</v>
      </c>
      <c r="B337" s="190">
        <v>1</v>
      </c>
      <c r="C337" s="190">
        <f t="shared" si="31"/>
        <v>111</v>
      </c>
      <c r="D337" s="190">
        <v>0</v>
      </c>
      <c r="E337" s="190">
        <v>111</v>
      </c>
      <c r="F337" s="191">
        <v>2034</v>
      </c>
      <c r="G337" s="238">
        <f t="shared" si="33"/>
        <v>12.094903966224654</v>
      </c>
      <c r="H337" s="191">
        <f t="shared" si="32"/>
        <v>2685.07</v>
      </c>
      <c r="I337" s="191">
        <f t="shared" si="30"/>
        <v>3318.48</v>
      </c>
    </row>
    <row r="338" spans="1:9" s="188" customFormat="1" ht="16.899999999999999" customHeight="1" x14ac:dyDescent="0.25">
      <c r="A338" s="230" t="s">
        <v>553</v>
      </c>
      <c r="B338" s="190">
        <v>1</v>
      </c>
      <c r="C338" s="190">
        <f t="shared" si="31"/>
        <v>97</v>
      </c>
      <c r="D338" s="190">
        <v>0</v>
      </c>
      <c r="E338" s="190">
        <v>97</v>
      </c>
      <c r="F338" s="191">
        <v>2034</v>
      </c>
      <c r="G338" s="238">
        <f t="shared" si="33"/>
        <v>12.094903966224654</v>
      </c>
      <c r="H338" s="191">
        <f t="shared" si="32"/>
        <v>2346.41</v>
      </c>
      <c r="I338" s="191">
        <f t="shared" si="30"/>
        <v>2899.93</v>
      </c>
    </row>
    <row r="339" spans="1:9" s="188" customFormat="1" ht="16.899999999999999" customHeight="1" x14ac:dyDescent="0.25">
      <c r="A339" s="230" t="s">
        <v>554</v>
      </c>
      <c r="B339" s="190">
        <v>1</v>
      </c>
      <c r="C339" s="190">
        <f t="shared" si="31"/>
        <v>616</v>
      </c>
      <c r="D339" s="190">
        <v>615</v>
      </c>
      <c r="E339" s="190">
        <v>1</v>
      </c>
      <c r="F339" s="191">
        <v>2427</v>
      </c>
      <c r="G339" s="238">
        <f t="shared" si="33"/>
        <v>14.431824939049772</v>
      </c>
      <c r="H339" s="191">
        <f t="shared" si="32"/>
        <v>28.86</v>
      </c>
      <c r="I339" s="191">
        <f t="shared" si="30"/>
        <v>35.67</v>
      </c>
    </row>
    <row r="340" spans="1:9" s="188" customFormat="1" ht="16.899999999999999" customHeight="1" x14ac:dyDescent="0.25">
      <c r="A340" s="230" t="s">
        <v>555</v>
      </c>
      <c r="B340" s="190">
        <v>1</v>
      </c>
      <c r="C340" s="190">
        <f t="shared" si="31"/>
        <v>623</v>
      </c>
      <c r="D340" s="190">
        <v>543</v>
      </c>
      <c r="E340" s="190">
        <v>80</v>
      </c>
      <c r="F340" s="191">
        <v>3495</v>
      </c>
      <c r="G340" s="238">
        <f t="shared" si="33"/>
        <v>20.782541475887495</v>
      </c>
      <c r="H340" s="191">
        <f t="shared" si="32"/>
        <v>3325.21</v>
      </c>
      <c r="I340" s="191">
        <f t="shared" si="30"/>
        <v>4109.63</v>
      </c>
    </row>
    <row r="341" spans="1:9" s="188" customFormat="1" ht="16.899999999999999" customHeight="1" x14ac:dyDescent="0.25">
      <c r="A341" s="230" t="s">
        <v>555</v>
      </c>
      <c r="B341" s="190">
        <v>1</v>
      </c>
      <c r="C341" s="190">
        <f t="shared" si="31"/>
        <v>342.5</v>
      </c>
      <c r="D341" s="190">
        <v>336</v>
      </c>
      <c r="E341" s="190">
        <v>6.5</v>
      </c>
      <c r="F341" s="191">
        <v>3247</v>
      </c>
      <c r="G341" s="238">
        <f t="shared" si="33"/>
        <v>19.307843253850272</v>
      </c>
      <c r="H341" s="191">
        <f t="shared" si="32"/>
        <v>251</v>
      </c>
      <c r="I341" s="191">
        <f t="shared" si="30"/>
        <v>310.20999999999998</v>
      </c>
    </row>
    <row r="342" spans="1:9" s="188" customFormat="1" ht="16.899999999999999" customHeight="1" x14ac:dyDescent="0.25">
      <c r="A342" s="230" t="s">
        <v>556</v>
      </c>
      <c r="B342" s="190">
        <v>1</v>
      </c>
      <c r="C342" s="190">
        <f t="shared" si="31"/>
        <v>499.00000000000006</v>
      </c>
      <c r="D342" s="190">
        <v>460.80000000000007</v>
      </c>
      <c r="E342" s="190">
        <v>38.200000000000003</v>
      </c>
      <c r="F342" s="191">
        <v>1594</v>
      </c>
      <c r="G342" s="238">
        <f t="shared" si="33"/>
        <v>9.4785038948682896</v>
      </c>
      <c r="H342" s="191">
        <f t="shared" si="32"/>
        <v>724.16</v>
      </c>
      <c r="I342" s="191">
        <f t="shared" si="30"/>
        <v>894.99</v>
      </c>
    </row>
    <row r="343" spans="1:9" s="188" customFormat="1" ht="16.899999999999999" customHeight="1" x14ac:dyDescent="0.25">
      <c r="A343" s="230" t="s">
        <v>556</v>
      </c>
      <c r="B343" s="190">
        <v>1</v>
      </c>
      <c r="C343" s="190">
        <f t="shared" si="31"/>
        <v>595.15</v>
      </c>
      <c r="D343" s="190">
        <v>543.15</v>
      </c>
      <c r="E343" s="190">
        <v>52</v>
      </c>
      <c r="F343" s="191">
        <v>1563</v>
      </c>
      <c r="G343" s="238">
        <f t="shared" si="33"/>
        <v>9.2941666171136355</v>
      </c>
      <c r="H343" s="191">
        <f t="shared" si="32"/>
        <v>966.59</v>
      </c>
      <c r="I343" s="191">
        <f t="shared" si="30"/>
        <v>1194.6099999999999</v>
      </c>
    </row>
    <row r="344" spans="1:9" s="188" customFormat="1" ht="16.899999999999999" customHeight="1" x14ac:dyDescent="0.25">
      <c r="A344" s="230" t="s">
        <v>556</v>
      </c>
      <c r="B344" s="190">
        <v>1</v>
      </c>
      <c r="C344" s="190">
        <f t="shared" si="31"/>
        <v>683</v>
      </c>
      <c r="D344" s="190">
        <v>663</v>
      </c>
      <c r="E344" s="190">
        <v>20</v>
      </c>
      <c r="F344" s="191">
        <v>1563</v>
      </c>
      <c r="G344" s="238">
        <f t="shared" si="33"/>
        <v>9.2941666171136355</v>
      </c>
      <c r="H344" s="191">
        <f t="shared" si="32"/>
        <v>371.77</v>
      </c>
      <c r="I344" s="191">
        <f t="shared" si="30"/>
        <v>459.47</v>
      </c>
    </row>
    <row r="345" spans="1:9" s="188" customFormat="1" ht="16.899999999999999" customHeight="1" x14ac:dyDescent="0.25">
      <c r="A345" s="230" t="s">
        <v>246</v>
      </c>
      <c r="B345" s="190">
        <v>1</v>
      </c>
      <c r="C345" s="190">
        <f t="shared" si="31"/>
        <v>3</v>
      </c>
      <c r="D345" s="190">
        <v>0</v>
      </c>
      <c r="E345" s="190">
        <v>3</v>
      </c>
      <c r="F345" s="191">
        <v>1726</v>
      </c>
      <c r="G345" s="238">
        <f t="shared" si="33"/>
        <v>10.263423916275199</v>
      </c>
      <c r="H345" s="191">
        <f t="shared" si="32"/>
        <v>61.58</v>
      </c>
      <c r="I345" s="191">
        <f t="shared" si="30"/>
        <v>76.11</v>
      </c>
    </row>
    <row r="346" spans="1:9" s="188" customFormat="1" ht="16.899999999999999" customHeight="1" x14ac:dyDescent="0.25">
      <c r="A346" s="230" t="s">
        <v>246</v>
      </c>
      <c r="B346" s="190">
        <v>1</v>
      </c>
      <c r="C346" s="190">
        <f t="shared" si="31"/>
        <v>4</v>
      </c>
      <c r="D346" s="190">
        <v>0</v>
      </c>
      <c r="E346" s="190">
        <v>4</v>
      </c>
      <c r="F346" s="191">
        <v>1814</v>
      </c>
      <c r="G346" s="238">
        <f t="shared" si="33"/>
        <v>10.786703930546471</v>
      </c>
      <c r="H346" s="191">
        <f t="shared" si="32"/>
        <v>86.29</v>
      </c>
      <c r="I346" s="191">
        <f t="shared" si="30"/>
        <v>106.65</v>
      </c>
    </row>
    <row r="347" spans="1:9" s="188" customFormat="1" ht="16.899999999999999" customHeight="1" x14ac:dyDescent="0.25">
      <c r="A347" s="230" t="s">
        <v>557</v>
      </c>
      <c r="B347" s="190">
        <v>1</v>
      </c>
      <c r="C347" s="190">
        <f t="shared" si="31"/>
        <v>138.44999999999999</v>
      </c>
      <c r="D347" s="190">
        <v>135.75</v>
      </c>
      <c r="E347" s="190">
        <v>2.7</v>
      </c>
      <c r="F347" s="191">
        <v>1705</v>
      </c>
      <c r="G347" s="238">
        <f t="shared" si="33"/>
        <v>10.138550276505917</v>
      </c>
      <c r="H347" s="191">
        <f t="shared" si="32"/>
        <v>54.75</v>
      </c>
      <c r="I347" s="191">
        <f t="shared" si="30"/>
        <v>67.67</v>
      </c>
    </row>
    <row r="348" spans="1:9" s="188" customFormat="1" ht="16.899999999999999" customHeight="1" x14ac:dyDescent="0.25">
      <c r="A348" s="230" t="s">
        <v>557</v>
      </c>
      <c r="B348" s="190">
        <v>1</v>
      </c>
      <c r="C348" s="190">
        <f t="shared" si="31"/>
        <v>147</v>
      </c>
      <c r="D348" s="190">
        <v>141.75</v>
      </c>
      <c r="E348" s="190">
        <v>5.25</v>
      </c>
      <c r="F348" s="191">
        <v>1705</v>
      </c>
      <c r="G348" s="238">
        <f t="shared" si="33"/>
        <v>10.138550276505917</v>
      </c>
      <c r="H348" s="191">
        <f t="shared" si="32"/>
        <v>106.45</v>
      </c>
      <c r="I348" s="191">
        <f t="shared" si="30"/>
        <v>131.56</v>
      </c>
    </row>
    <row r="349" spans="1:9" s="188" customFormat="1" ht="16.899999999999999" customHeight="1" x14ac:dyDescent="0.25">
      <c r="A349" s="230" t="s">
        <v>557</v>
      </c>
      <c r="B349" s="190">
        <v>1</v>
      </c>
      <c r="C349" s="190">
        <f t="shared" si="31"/>
        <v>171.52</v>
      </c>
      <c r="D349" s="190">
        <v>155.75</v>
      </c>
      <c r="E349" s="190">
        <v>15.77</v>
      </c>
      <c r="F349" s="191">
        <v>1705</v>
      </c>
      <c r="G349" s="238">
        <f t="shared" si="33"/>
        <v>10.138550276505917</v>
      </c>
      <c r="H349" s="191">
        <f t="shared" si="32"/>
        <v>319.77</v>
      </c>
      <c r="I349" s="191">
        <f t="shared" si="30"/>
        <v>395.2</v>
      </c>
    </row>
    <row r="350" spans="1:9" s="188" customFormat="1" ht="16.899999999999999" customHeight="1" x14ac:dyDescent="0.25">
      <c r="A350" s="230" t="s">
        <v>557</v>
      </c>
      <c r="B350" s="190">
        <v>1</v>
      </c>
      <c r="C350" s="190">
        <f t="shared" si="31"/>
        <v>117</v>
      </c>
      <c r="D350" s="190">
        <v>57.5</v>
      </c>
      <c r="E350" s="190">
        <v>59.5</v>
      </c>
      <c r="F350" s="191">
        <v>1705</v>
      </c>
      <c r="G350" s="238">
        <f t="shared" si="33"/>
        <v>10.138550276505917</v>
      </c>
      <c r="H350" s="191">
        <f t="shared" si="32"/>
        <v>1206.49</v>
      </c>
      <c r="I350" s="191">
        <f t="shared" si="30"/>
        <v>1491.1</v>
      </c>
    </row>
    <row r="351" spans="1:9" s="188" customFormat="1" ht="16.899999999999999" customHeight="1" x14ac:dyDescent="0.25">
      <c r="A351" s="230" t="s">
        <v>557</v>
      </c>
      <c r="B351" s="190">
        <v>1</v>
      </c>
      <c r="C351" s="190">
        <f t="shared" si="31"/>
        <v>459</v>
      </c>
      <c r="D351" s="190">
        <v>335.25</v>
      </c>
      <c r="E351" s="190">
        <v>123.75</v>
      </c>
      <c r="F351" s="191">
        <v>1705</v>
      </c>
      <c r="G351" s="238">
        <f t="shared" si="33"/>
        <v>10.138550276505917</v>
      </c>
      <c r="H351" s="191">
        <f t="shared" si="32"/>
        <v>2509.29</v>
      </c>
      <c r="I351" s="191">
        <f t="shared" si="30"/>
        <v>3101.23</v>
      </c>
    </row>
    <row r="352" spans="1:9" s="188" customFormat="1" ht="16.899999999999999" customHeight="1" x14ac:dyDescent="0.25">
      <c r="A352" s="230" t="s">
        <v>558</v>
      </c>
      <c r="B352" s="190">
        <v>1</v>
      </c>
      <c r="C352" s="190">
        <f t="shared" si="31"/>
        <v>407</v>
      </c>
      <c r="D352" s="190">
        <v>391</v>
      </c>
      <c r="E352" s="190">
        <v>16</v>
      </c>
      <c r="F352" s="191">
        <v>1642</v>
      </c>
      <c r="G352" s="238">
        <f t="shared" si="33"/>
        <v>9.7639293571980748</v>
      </c>
      <c r="H352" s="191">
        <f t="shared" si="32"/>
        <v>312.45</v>
      </c>
      <c r="I352" s="191">
        <f t="shared" si="30"/>
        <v>386.16</v>
      </c>
    </row>
    <row r="353" spans="1:9" s="188" customFormat="1" ht="16.899999999999999" customHeight="1" x14ac:dyDescent="0.25">
      <c r="A353" s="230" t="s">
        <v>558</v>
      </c>
      <c r="B353" s="190">
        <v>1</v>
      </c>
      <c r="C353" s="190">
        <f t="shared" si="31"/>
        <v>666.35</v>
      </c>
      <c r="D353" s="190">
        <v>591</v>
      </c>
      <c r="E353" s="190">
        <v>75.349999999999994</v>
      </c>
      <c r="F353" s="191">
        <v>1642</v>
      </c>
      <c r="G353" s="238">
        <f t="shared" si="33"/>
        <v>9.7639293571980748</v>
      </c>
      <c r="H353" s="191">
        <f t="shared" si="32"/>
        <v>1471.42</v>
      </c>
      <c r="I353" s="191">
        <f t="shared" si="30"/>
        <v>1818.53</v>
      </c>
    </row>
    <row r="354" spans="1:9" s="188" customFormat="1" ht="16.899999999999999" customHeight="1" x14ac:dyDescent="0.25">
      <c r="A354" s="230" t="s">
        <v>558</v>
      </c>
      <c r="B354" s="190">
        <v>1</v>
      </c>
      <c r="C354" s="190">
        <f t="shared" si="31"/>
        <v>555</v>
      </c>
      <c r="D354" s="190">
        <v>536</v>
      </c>
      <c r="E354" s="190">
        <v>19</v>
      </c>
      <c r="F354" s="191">
        <v>1642</v>
      </c>
      <c r="G354" s="238">
        <f t="shared" si="33"/>
        <v>9.7639293571980748</v>
      </c>
      <c r="H354" s="191">
        <f t="shared" si="32"/>
        <v>371.03</v>
      </c>
      <c r="I354" s="191">
        <f t="shared" si="30"/>
        <v>458.56</v>
      </c>
    </row>
    <row r="355" spans="1:9" s="188" customFormat="1" ht="16.899999999999999" customHeight="1" x14ac:dyDescent="0.25">
      <c r="A355" s="230" t="s">
        <v>558</v>
      </c>
      <c r="B355" s="190">
        <v>1</v>
      </c>
      <c r="C355" s="190">
        <f t="shared" si="31"/>
        <v>679</v>
      </c>
      <c r="D355" s="190">
        <v>599</v>
      </c>
      <c r="E355" s="190">
        <v>80</v>
      </c>
      <c r="F355" s="191">
        <v>1642</v>
      </c>
      <c r="G355" s="238">
        <f t="shared" si="33"/>
        <v>9.7639293571980748</v>
      </c>
      <c r="H355" s="191">
        <f t="shared" si="32"/>
        <v>1562.23</v>
      </c>
      <c r="I355" s="191">
        <f t="shared" si="30"/>
        <v>1930.76</v>
      </c>
    </row>
    <row r="356" spans="1:9" s="188" customFormat="1" ht="16.899999999999999" customHeight="1" x14ac:dyDescent="0.25">
      <c r="A356" s="230" t="s">
        <v>558</v>
      </c>
      <c r="B356" s="190">
        <v>1</v>
      </c>
      <c r="C356" s="190">
        <f t="shared" si="31"/>
        <v>570</v>
      </c>
      <c r="D356" s="190">
        <v>559</v>
      </c>
      <c r="E356" s="190">
        <v>11</v>
      </c>
      <c r="F356" s="191">
        <v>1642</v>
      </c>
      <c r="G356" s="238">
        <f t="shared" si="33"/>
        <v>9.7639293571980748</v>
      </c>
      <c r="H356" s="191">
        <f t="shared" si="32"/>
        <v>214.81</v>
      </c>
      <c r="I356" s="191">
        <f t="shared" si="30"/>
        <v>265.48</v>
      </c>
    </row>
    <row r="357" spans="1:9" s="188" customFormat="1" ht="16.899999999999999" customHeight="1" x14ac:dyDescent="0.25">
      <c r="A357" s="230" t="s">
        <v>558</v>
      </c>
      <c r="B357" s="190">
        <v>1</v>
      </c>
      <c r="C357" s="190">
        <f t="shared" si="31"/>
        <v>607</v>
      </c>
      <c r="D357" s="190">
        <v>583</v>
      </c>
      <c r="E357" s="190">
        <v>24</v>
      </c>
      <c r="F357" s="191">
        <v>1642</v>
      </c>
      <c r="G357" s="238">
        <f t="shared" si="33"/>
        <v>9.7639293571980748</v>
      </c>
      <c r="H357" s="191">
        <f t="shared" si="32"/>
        <v>468.67</v>
      </c>
      <c r="I357" s="191">
        <f t="shared" si="30"/>
        <v>579.23</v>
      </c>
    </row>
    <row r="358" spans="1:9" s="188" customFormat="1" ht="16.899999999999999" customHeight="1" x14ac:dyDescent="0.25">
      <c r="A358" s="230" t="s">
        <v>558</v>
      </c>
      <c r="B358" s="190">
        <v>1</v>
      </c>
      <c r="C358" s="190">
        <f t="shared" si="31"/>
        <v>596</v>
      </c>
      <c r="D358" s="190">
        <v>535</v>
      </c>
      <c r="E358" s="190">
        <v>61</v>
      </c>
      <c r="F358" s="191">
        <v>1642</v>
      </c>
      <c r="G358" s="238">
        <f t="shared" si="33"/>
        <v>9.7639293571980748</v>
      </c>
      <c r="H358" s="191">
        <f t="shared" si="32"/>
        <v>1191.2</v>
      </c>
      <c r="I358" s="191">
        <f t="shared" si="30"/>
        <v>1472.2</v>
      </c>
    </row>
    <row r="359" spans="1:9" s="188" customFormat="1" ht="16.899999999999999" customHeight="1" x14ac:dyDescent="0.25">
      <c r="A359" s="230" t="s">
        <v>558</v>
      </c>
      <c r="B359" s="190">
        <v>1</v>
      </c>
      <c r="C359" s="190">
        <f t="shared" si="31"/>
        <v>611</v>
      </c>
      <c r="D359" s="190">
        <v>607</v>
      </c>
      <c r="E359" s="190">
        <v>4</v>
      </c>
      <c r="F359" s="191">
        <v>1492</v>
      </c>
      <c r="G359" s="238">
        <f t="shared" si="33"/>
        <v>8.8719747874174946</v>
      </c>
      <c r="H359" s="191">
        <f t="shared" si="32"/>
        <v>70.98</v>
      </c>
      <c r="I359" s="191">
        <f t="shared" si="30"/>
        <v>87.72</v>
      </c>
    </row>
    <row r="360" spans="1:9" s="188" customFormat="1" ht="16.899999999999999" customHeight="1" x14ac:dyDescent="0.25">
      <c r="A360" s="230" t="s">
        <v>558</v>
      </c>
      <c r="B360" s="190">
        <v>1</v>
      </c>
      <c r="C360" s="190">
        <f t="shared" si="31"/>
        <v>674</v>
      </c>
      <c r="D360" s="190">
        <v>663</v>
      </c>
      <c r="E360" s="190">
        <v>11</v>
      </c>
      <c r="F360" s="191">
        <v>1492</v>
      </c>
      <c r="G360" s="238">
        <f t="shared" si="33"/>
        <v>8.8719747874174946</v>
      </c>
      <c r="H360" s="191">
        <f t="shared" si="32"/>
        <v>195.18</v>
      </c>
      <c r="I360" s="191">
        <f t="shared" si="30"/>
        <v>241.22</v>
      </c>
    </row>
    <row r="361" spans="1:9" s="188" customFormat="1" ht="16.899999999999999" customHeight="1" x14ac:dyDescent="0.25">
      <c r="A361" s="230" t="s">
        <v>558</v>
      </c>
      <c r="B361" s="190">
        <v>1</v>
      </c>
      <c r="C361" s="190">
        <f t="shared" si="31"/>
        <v>679</v>
      </c>
      <c r="D361" s="190">
        <v>663</v>
      </c>
      <c r="E361" s="190">
        <v>16</v>
      </c>
      <c r="F361" s="191">
        <v>1492</v>
      </c>
      <c r="G361" s="238">
        <f t="shared" si="33"/>
        <v>8.8719747874174946</v>
      </c>
      <c r="H361" s="191">
        <f t="shared" si="32"/>
        <v>283.89999999999998</v>
      </c>
      <c r="I361" s="191">
        <f t="shared" si="30"/>
        <v>350.87</v>
      </c>
    </row>
    <row r="362" spans="1:9" s="188" customFormat="1" ht="16.899999999999999" customHeight="1" x14ac:dyDescent="0.25">
      <c r="A362" s="230" t="s">
        <v>558</v>
      </c>
      <c r="B362" s="190">
        <v>1</v>
      </c>
      <c r="C362" s="190">
        <f t="shared" si="31"/>
        <v>606</v>
      </c>
      <c r="D362" s="190">
        <v>591</v>
      </c>
      <c r="E362" s="190">
        <v>15</v>
      </c>
      <c r="F362" s="191">
        <v>1492</v>
      </c>
      <c r="G362" s="238">
        <f t="shared" si="33"/>
        <v>8.8719747874174946</v>
      </c>
      <c r="H362" s="191">
        <f t="shared" si="32"/>
        <v>266.16000000000003</v>
      </c>
      <c r="I362" s="191">
        <f t="shared" si="30"/>
        <v>328.95</v>
      </c>
    </row>
    <row r="363" spans="1:9" s="188" customFormat="1" ht="16.899999999999999" customHeight="1" x14ac:dyDescent="0.25">
      <c r="A363" s="230" t="s">
        <v>558</v>
      </c>
      <c r="B363" s="190">
        <v>1</v>
      </c>
      <c r="C363" s="190">
        <f t="shared" si="31"/>
        <v>570</v>
      </c>
      <c r="D363" s="190">
        <v>559</v>
      </c>
      <c r="E363" s="190">
        <v>11</v>
      </c>
      <c r="F363" s="191">
        <v>1492</v>
      </c>
      <c r="G363" s="238">
        <f t="shared" si="33"/>
        <v>8.8719747874174946</v>
      </c>
      <c r="H363" s="191">
        <f t="shared" si="32"/>
        <v>195.18</v>
      </c>
      <c r="I363" s="191">
        <f t="shared" si="30"/>
        <v>241.22</v>
      </c>
    </row>
    <row r="364" spans="1:9" s="188" customFormat="1" ht="16.899999999999999" customHeight="1" x14ac:dyDescent="0.25">
      <c r="A364" s="230" t="s">
        <v>558</v>
      </c>
      <c r="B364" s="190">
        <v>1</v>
      </c>
      <c r="C364" s="190">
        <f t="shared" si="31"/>
        <v>639</v>
      </c>
      <c r="D364" s="190">
        <v>623</v>
      </c>
      <c r="E364" s="190">
        <v>16</v>
      </c>
      <c r="F364" s="191">
        <v>1642</v>
      </c>
      <c r="G364" s="238">
        <f t="shared" si="33"/>
        <v>9.7639293571980748</v>
      </c>
      <c r="H364" s="191">
        <f t="shared" si="32"/>
        <v>312.45</v>
      </c>
      <c r="I364" s="191">
        <f t="shared" si="30"/>
        <v>386.16</v>
      </c>
    </row>
    <row r="365" spans="1:9" s="188" customFormat="1" ht="16.899999999999999" customHeight="1" x14ac:dyDescent="0.25">
      <c r="A365" s="230" t="s">
        <v>558</v>
      </c>
      <c r="B365" s="190">
        <v>1</v>
      </c>
      <c r="C365" s="190">
        <f t="shared" si="31"/>
        <v>671</v>
      </c>
      <c r="D365" s="190">
        <v>663</v>
      </c>
      <c r="E365" s="190">
        <v>8</v>
      </c>
      <c r="F365" s="191">
        <v>1642</v>
      </c>
      <c r="G365" s="238">
        <f t="shared" si="33"/>
        <v>9.7639293571980748</v>
      </c>
      <c r="H365" s="191">
        <f t="shared" si="32"/>
        <v>156.22</v>
      </c>
      <c r="I365" s="191">
        <f t="shared" si="30"/>
        <v>193.07</v>
      </c>
    </row>
    <row r="366" spans="1:9" s="188" customFormat="1" ht="16.899999999999999" customHeight="1" x14ac:dyDescent="0.25">
      <c r="A366" s="230" t="s">
        <v>559</v>
      </c>
      <c r="B366" s="190">
        <v>1</v>
      </c>
      <c r="C366" s="190">
        <f t="shared" si="31"/>
        <v>472</v>
      </c>
      <c r="D366" s="190">
        <v>400</v>
      </c>
      <c r="E366" s="190">
        <v>72</v>
      </c>
      <c r="F366" s="191">
        <v>1642</v>
      </c>
      <c r="G366" s="238">
        <f t="shared" si="33"/>
        <v>9.7639293571980748</v>
      </c>
      <c r="H366" s="191">
        <f>ROUND(E366*G366*2,2)</f>
        <v>1406.01</v>
      </c>
      <c r="I366" s="191">
        <f t="shared" si="30"/>
        <v>1737.69</v>
      </c>
    </row>
    <row r="367" spans="1:9" s="188" customFormat="1" ht="16.899999999999999" customHeight="1" x14ac:dyDescent="0.25">
      <c r="A367" s="230" t="s">
        <v>560</v>
      </c>
      <c r="B367" s="190">
        <v>1</v>
      </c>
      <c r="C367" s="190">
        <f t="shared" si="31"/>
        <v>744</v>
      </c>
      <c r="D367" s="190">
        <v>600</v>
      </c>
      <c r="E367" s="190">
        <v>144</v>
      </c>
      <c r="F367" s="191">
        <v>1642</v>
      </c>
      <c r="G367" s="238">
        <f t="shared" si="33"/>
        <v>9.7639293571980748</v>
      </c>
      <c r="H367" s="191">
        <f t="shared" si="32"/>
        <v>2812.01</v>
      </c>
      <c r="I367" s="191">
        <f t="shared" si="30"/>
        <v>3475.36</v>
      </c>
    </row>
    <row r="368" spans="1:9" s="188" customFormat="1" ht="16.899999999999999" customHeight="1" x14ac:dyDescent="0.25">
      <c r="A368" s="230" t="s">
        <v>560</v>
      </c>
      <c r="B368" s="190">
        <v>1</v>
      </c>
      <c r="C368" s="190">
        <f t="shared" si="31"/>
        <v>616</v>
      </c>
      <c r="D368" s="190">
        <v>512</v>
      </c>
      <c r="E368" s="190">
        <v>104</v>
      </c>
      <c r="F368" s="191">
        <v>1492</v>
      </c>
      <c r="G368" s="238">
        <f t="shared" si="33"/>
        <v>8.8719747874174946</v>
      </c>
      <c r="H368" s="191">
        <f t="shared" si="32"/>
        <v>1845.37</v>
      </c>
      <c r="I368" s="191">
        <f t="shared" si="30"/>
        <v>2280.69</v>
      </c>
    </row>
    <row r="369" spans="1:9" s="188" customFormat="1" ht="16.899999999999999" customHeight="1" x14ac:dyDescent="0.25">
      <c r="A369" s="230" t="s">
        <v>560</v>
      </c>
      <c r="B369" s="190">
        <v>1</v>
      </c>
      <c r="C369" s="190">
        <f t="shared" si="31"/>
        <v>751</v>
      </c>
      <c r="D369" s="190">
        <v>623</v>
      </c>
      <c r="E369" s="190">
        <v>128</v>
      </c>
      <c r="F369" s="191">
        <v>1642</v>
      </c>
      <c r="G369" s="238">
        <f t="shared" si="33"/>
        <v>9.7639293571980748</v>
      </c>
      <c r="H369" s="191">
        <f t="shared" si="32"/>
        <v>2499.5700000000002</v>
      </c>
      <c r="I369" s="191">
        <f t="shared" si="30"/>
        <v>3089.22</v>
      </c>
    </row>
    <row r="370" spans="1:9" s="188" customFormat="1" ht="16.899999999999999" customHeight="1" x14ac:dyDescent="0.25">
      <c r="A370" s="230" t="s">
        <v>560</v>
      </c>
      <c r="B370" s="190">
        <v>1</v>
      </c>
      <c r="C370" s="190">
        <f t="shared" si="31"/>
        <v>699</v>
      </c>
      <c r="D370" s="190">
        <v>663</v>
      </c>
      <c r="E370" s="190">
        <v>36</v>
      </c>
      <c r="F370" s="191">
        <v>1642</v>
      </c>
      <c r="G370" s="238">
        <f t="shared" si="33"/>
        <v>9.7639293571980748</v>
      </c>
      <c r="H370" s="191">
        <f t="shared" si="32"/>
        <v>703</v>
      </c>
      <c r="I370" s="191">
        <f t="shared" si="30"/>
        <v>868.84</v>
      </c>
    </row>
    <row r="371" spans="1:9" s="188" customFormat="1" ht="16.899999999999999" customHeight="1" x14ac:dyDescent="0.25">
      <c r="A371" s="230" t="s">
        <v>560</v>
      </c>
      <c r="B371" s="190">
        <v>1</v>
      </c>
      <c r="C371" s="190">
        <f t="shared" si="31"/>
        <v>571</v>
      </c>
      <c r="D371" s="190">
        <v>527</v>
      </c>
      <c r="E371" s="190">
        <v>44</v>
      </c>
      <c r="F371" s="191">
        <v>1492</v>
      </c>
      <c r="G371" s="238">
        <f t="shared" si="33"/>
        <v>8.8719747874174946</v>
      </c>
      <c r="H371" s="191">
        <f t="shared" si="32"/>
        <v>780.73</v>
      </c>
      <c r="I371" s="191">
        <f t="shared" si="30"/>
        <v>964.9</v>
      </c>
    </row>
    <row r="372" spans="1:9" s="188" customFormat="1" ht="16.899999999999999" customHeight="1" x14ac:dyDescent="0.25">
      <c r="A372" s="230" t="s">
        <v>560</v>
      </c>
      <c r="B372" s="190">
        <v>1</v>
      </c>
      <c r="C372" s="190">
        <f t="shared" si="31"/>
        <v>491</v>
      </c>
      <c r="D372" s="190">
        <v>480</v>
      </c>
      <c r="E372" s="190">
        <v>11</v>
      </c>
      <c r="F372" s="191">
        <v>1642</v>
      </c>
      <c r="G372" s="238">
        <f t="shared" si="33"/>
        <v>9.7639293571980748</v>
      </c>
      <c r="H372" s="191">
        <f t="shared" si="32"/>
        <v>214.81</v>
      </c>
      <c r="I372" s="191">
        <f t="shared" si="30"/>
        <v>265.48</v>
      </c>
    </row>
    <row r="373" spans="1:9" s="188" customFormat="1" ht="16.899999999999999" customHeight="1" x14ac:dyDescent="0.25">
      <c r="A373" s="230" t="s">
        <v>561</v>
      </c>
      <c r="B373" s="190">
        <v>1</v>
      </c>
      <c r="C373" s="190">
        <f t="shared" si="31"/>
        <v>639</v>
      </c>
      <c r="D373" s="190">
        <v>615</v>
      </c>
      <c r="E373" s="190">
        <v>24</v>
      </c>
      <c r="F373" s="191">
        <v>1492</v>
      </c>
      <c r="G373" s="238">
        <f t="shared" si="33"/>
        <v>8.8719747874174946</v>
      </c>
      <c r="H373" s="191">
        <f t="shared" si="32"/>
        <v>425.85</v>
      </c>
      <c r="I373" s="191">
        <f t="shared" si="30"/>
        <v>526.30999999999995</v>
      </c>
    </row>
    <row r="374" spans="1:9" s="188" customFormat="1" ht="16.899999999999999" customHeight="1" x14ac:dyDescent="0.25">
      <c r="A374" s="230" t="s">
        <v>561</v>
      </c>
      <c r="B374" s="190">
        <v>1</v>
      </c>
      <c r="C374" s="190">
        <f t="shared" si="31"/>
        <v>687</v>
      </c>
      <c r="D374" s="190">
        <v>663</v>
      </c>
      <c r="E374" s="190">
        <v>24</v>
      </c>
      <c r="F374" s="191">
        <v>1492</v>
      </c>
      <c r="G374" s="238">
        <f t="shared" si="33"/>
        <v>8.8719747874174946</v>
      </c>
      <c r="H374" s="191">
        <f t="shared" si="32"/>
        <v>425.85</v>
      </c>
      <c r="I374" s="191">
        <f t="shared" si="30"/>
        <v>526.30999999999995</v>
      </c>
    </row>
    <row r="375" spans="1:9" s="188" customFormat="1" ht="16.899999999999999" customHeight="1" x14ac:dyDescent="0.25">
      <c r="A375" s="230" t="s">
        <v>561</v>
      </c>
      <c r="B375" s="190">
        <v>1</v>
      </c>
      <c r="C375" s="190">
        <f t="shared" si="31"/>
        <v>767</v>
      </c>
      <c r="D375" s="190">
        <v>663</v>
      </c>
      <c r="E375" s="190">
        <v>104</v>
      </c>
      <c r="F375" s="191">
        <v>1642</v>
      </c>
      <c r="G375" s="238">
        <f t="shared" si="33"/>
        <v>9.7639293571980748</v>
      </c>
      <c r="H375" s="191">
        <f t="shared" si="32"/>
        <v>2030.9</v>
      </c>
      <c r="I375" s="191">
        <f t="shared" si="30"/>
        <v>2509.9899999999998</v>
      </c>
    </row>
    <row r="376" spans="1:9" s="188" customFormat="1" ht="16.899999999999999" customHeight="1" x14ac:dyDescent="0.25">
      <c r="A376" s="230" t="s">
        <v>562</v>
      </c>
      <c r="B376" s="190">
        <v>1</v>
      </c>
      <c r="C376" s="190">
        <f t="shared" si="31"/>
        <v>605</v>
      </c>
      <c r="D376" s="190">
        <v>552</v>
      </c>
      <c r="E376" s="190">
        <v>53</v>
      </c>
      <c r="F376" s="191">
        <v>1492</v>
      </c>
      <c r="G376" s="238">
        <f t="shared" si="33"/>
        <v>8.8719747874174946</v>
      </c>
      <c r="H376" s="191">
        <f t="shared" si="32"/>
        <v>940.43</v>
      </c>
      <c r="I376" s="191">
        <f t="shared" si="30"/>
        <v>1162.28</v>
      </c>
    </row>
    <row r="377" spans="1:9" s="188" customFormat="1" ht="16.899999999999999" customHeight="1" x14ac:dyDescent="0.25">
      <c r="A377" s="230" t="s">
        <v>563</v>
      </c>
      <c r="B377" s="190">
        <v>1</v>
      </c>
      <c r="C377" s="190">
        <f t="shared" si="31"/>
        <v>778</v>
      </c>
      <c r="D377" s="190">
        <v>583</v>
      </c>
      <c r="E377" s="190">
        <v>195</v>
      </c>
      <c r="F377" s="191">
        <v>1492</v>
      </c>
      <c r="G377" s="238">
        <f t="shared" si="33"/>
        <v>8.8719747874174946</v>
      </c>
      <c r="H377" s="191">
        <f t="shared" si="32"/>
        <v>3460.07</v>
      </c>
      <c r="I377" s="191">
        <f t="shared" si="30"/>
        <v>4276.3</v>
      </c>
    </row>
    <row r="378" spans="1:9" s="188" customFormat="1" ht="16.899999999999999" customHeight="1" x14ac:dyDescent="0.25">
      <c r="A378" s="230" t="s">
        <v>563</v>
      </c>
      <c r="B378" s="190">
        <v>1</v>
      </c>
      <c r="C378" s="190">
        <f t="shared" si="31"/>
        <v>639</v>
      </c>
      <c r="D378" s="190">
        <v>599</v>
      </c>
      <c r="E378" s="190">
        <v>40</v>
      </c>
      <c r="F378" s="191">
        <v>1642</v>
      </c>
      <c r="G378" s="238">
        <f t="shared" si="33"/>
        <v>9.7639293571980748</v>
      </c>
      <c r="H378" s="191">
        <f t="shared" si="32"/>
        <v>781.11</v>
      </c>
      <c r="I378" s="191">
        <f t="shared" si="30"/>
        <v>965.37</v>
      </c>
    </row>
    <row r="379" spans="1:9" s="188" customFormat="1" ht="16.899999999999999" customHeight="1" x14ac:dyDescent="0.25">
      <c r="A379" s="230" t="s">
        <v>563</v>
      </c>
      <c r="B379" s="190">
        <v>1</v>
      </c>
      <c r="C379" s="190">
        <f t="shared" si="31"/>
        <v>795</v>
      </c>
      <c r="D379" s="190">
        <v>663</v>
      </c>
      <c r="E379" s="190">
        <v>132</v>
      </c>
      <c r="F379" s="191">
        <v>1642</v>
      </c>
      <c r="G379" s="238">
        <f t="shared" si="33"/>
        <v>9.7639293571980748</v>
      </c>
      <c r="H379" s="191">
        <f t="shared" si="32"/>
        <v>2577.6799999999998</v>
      </c>
      <c r="I379" s="191">
        <f t="shared" si="30"/>
        <v>3185.75</v>
      </c>
    </row>
    <row r="380" spans="1:9" s="188" customFormat="1" ht="16.899999999999999" customHeight="1" x14ac:dyDescent="0.25">
      <c r="A380" s="230" t="s">
        <v>564</v>
      </c>
      <c r="B380" s="190">
        <v>1</v>
      </c>
      <c r="C380" s="190">
        <f t="shared" si="31"/>
        <v>815</v>
      </c>
      <c r="D380" s="190">
        <v>639</v>
      </c>
      <c r="E380" s="190">
        <v>176</v>
      </c>
      <c r="F380" s="191">
        <v>1492</v>
      </c>
      <c r="G380" s="238">
        <f t="shared" si="33"/>
        <v>8.8719747874174946</v>
      </c>
      <c r="H380" s="191">
        <f t="shared" si="32"/>
        <v>3122.94</v>
      </c>
      <c r="I380" s="191">
        <f t="shared" si="30"/>
        <v>3859.64</v>
      </c>
    </row>
    <row r="381" spans="1:9" s="188" customFormat="1" ht="16.899999999999999" customHeight="1" x14ac:dyDescent="0.25">
      <c r="A381" s="230" t="s">
        <v>565</v>
      </c>
      <c r="B381" s="190">
        <v>1</v>
      </c>
      <c r="C381" s="190">
        <f t="shared" si="31"/>
        <v>560</v>
      </c>
      <c r="D381" s="190">
        <v>519</v>
      </c>
      <c r="E381" s="190">
        <v>41</v>
      </c>
      <c r="F381" s="191">
        <v>1642</v>
      </c>
      <c r="G381" s="238">
        <f t="shared" si="33"/>
        <v>9.7639293571980748</v>
      </c>
      <c r="H381" s="191">
        <f t="shared" si="32"/>
        <v>800.64</v>
      </c>
      <c r="I381" s="191">
        <f t="shared" si="30"/>
        <v>989.51</v>
      </c>
    </row>
    <row r="382" spans="1:9" s="188" customFormat="1" ht="16.899999999999999" customHeight="1" x14ac:dyDescent="0.25">
      <c r="A382" s="230" t="s">
        <v>565</v>
      </c>
      <c r="B382" s="190">
        <v>1</v>
      </c>
      <c r="C382" s="190">
        <f t="shared" si="31"/>
        <v>523</v>
      </c>
      <c r="D382" s="190">
        <v>495</v>
      </c>
      <c r="E382" s="190">
        <v>28</v>
      </c>
      <c r="F382" s="191">
        <v>1492</v>
      </c>
      <c r="G382" s="238">
        <f t="shared" si="33"/>
        <v>8.8719747874174946</v>
      </c>
      <c r="H382" s="191">
        <f t="shared" si="32"/>
        <v>496.83</v>
      </c>
      <c r="I382" s="191">
        <f t="shared" si="30"/>
        <v>614.03</v>
      </c>
    </row>
    <row r="383" spans="1:9" s="188" customFormat="1" ht="16.899999999999999" customHeight="1" x14ac:dyDescent="0.25">
      <c r="A383" s="230" t="s">
        <v>565</v>
      </c>
      <c r="B383" s="190">
        <v>1</v>
      </c>
      <c r="C383" s="190">
        <f t="shared" si="31"/>
        <v>472</v>
      </c>
      <c r="D383" s="190">
        <v>408</v>
      </c>
      <c r="E383" s="190">
        <v>64</v>
      </c>
      <c r="F383" s="191">
        <v>1642</v>
      </c>
      <c r="G383" s="238">
        <f t="shared" si="33"/>
        <v>9.7639293571980748</v>
      </c>
      <c r="H383" s="191">
        <f t="shared" si="32"/>
        <v>1249.78</v>
      </c>
      <c r="I383" s="191">
        <f t="shared" si="30"/>
        <v>1544.6</v>
      </c>
    </row>
    <row r="384" spans="1:9" s="188" customFormat="1" ht="16.899999999999999" customHeight="1" x14ac:dyDescent="0.25">
      <c r="A384" s="230" t="s">
        <v>565</v>
      </c>
      <c r="B384" s="190">
        <v>1</v>
      </c>
      <c r="C384" s="190">
        <f t="shared" si="31"/>
        <v>592</v>
      </c>
      <c r="D384" s="190">
        <v>560</v>
      </c>
      <c r="E384" s="190">
        <v>32</v>
      </c>
      <c r="F384" s="191">
        <v>1642</v>
      </c>
      <c r="G384" s="238">
        <f t="shared" si="33"/>
        <v>9.7639293571980748</v>
      </c>
      <c r="H384" s="191">
        <f t="shared" si="32"/>
        <v>624.89</v>
      </c>
      <c r="I384" s="191">
        <f t="shared" si="30"/>
        <v>772.3</v>
      </c>
    </row>
    <row r="385" spans="1:9" s="188" customFormat="1" ht="16.899999999999999" customHeight="1" x14ac:dyDescent="0.25">
      <c r="A385" s="230" t="s">
        <v>565</v>
      </c>
      <c r="B385" s="190">
        <v>1</v>
      </c>
      <c r="C385" s="190">
        <f t="shared" si="31"/>
        <v>727</v>
      </c>
      <c r="D385" s="190">
        <v>663</v>
      </c>
      <c r="E385" s="190">
        <v>64</v>
      </c>
      <c r="F385" s="191">
        <v>1642</v>
      </c>
      <c r="G385" s="238">
        <f t="shared" si="33"/>
        <v>9.7639293571980748</v>
      </c>
      <c r="H385" s="191">
        <f t="shared" si="32"/>
        <v>1249.78</v>
      </c>
      <c r="I385" s="191">
        <f t="shared" si="30"/>
        <v>1544.6</v>
      </c>
    </row>
    <row r="386" spans="1:9" s="188" customFormat="1" ht="16.899999999999999" customHeight="1" x14ac:dyDescent="0.25">
      <c r="A386" s="230" t="s">
        <v>565</v>
      </c>
      <c r="B386" s="190">
        <v>1</v>
      </c>
      <c r="C386" s="190">
        <f t="shared" si="31"/>
        <v>576</v>
      </c>
      <c r="D386" s="190">
        <v>528</v>
      </c>
      <c r="E386" s="190">
        <v>48</v>
      </c>
      <c r="F386" s="191">
        <v>1642</v>
      </c>
      <c r="G386" s="238">
        <f t="shared" si="33"/>
        <v>9.7639293571980748</v>
      </c>
      <c r="H386" s="191">
        <f t="shared" si="32"/>
        <v>937.34</v>
      </c>
      <c r="I386" s="191">
        <f t="shared" si="30"/>
        <v>1158.46</v>
      </c>
    </row>
    <row r="387" spans="1:9" s="188" customFormat="1" ht="16.899999999999999" customHeight="1" x14ac:dyDescent="0.25">
      <c r="A387" s="230" t="s">
        <v>565</v>
      </c>
      <c r="B387" s="190">
        <v>1</v>
      </c>
      <c r="C387" s="190">
        <f t="shared" si="31"/>
        <v>639</v>
      </c>
      <c r="D387" s="190">
        <v>583</v>
      </c>
      <c r="E387" s="190">
        <v>56</v>
      </c>
      <c r="F387" s="191">
        <v>1492</v>
      </c>
      <c r="G387" s="238">
        <f t="shared" si="33"/>
        <v>8.8719747874174946</v>
      </c>
      <c r="H387" s="191">
        <f t="shared" si="32"/>
        <v>993.66</v>
      </c>
      <c r="I387" s="191">
        <f t="shared" si="30"/>
        <v>1228.06</v>
      </c>
    </row>
    <row r="388" spans="1:9" s="188" customFormat="1" ht="16.899999999999999" customHeight="1" x14ac:dyDescent="0.25">
      <c r="A388" s="230" t="s">
        <v>565</v>
      </c>
      <c r="B388" s="190">
        <v>1</v>
      </c>
      <c r="C388" s="190">
        <f t="shared" si="31"/>
        <v>711</v>
      </c>
      <c r="D388" s="190">
        <v>663</v>
      </c>
      <c r="E388" s="190">
        <v>48</v>
      </c>
      <c r="F388" s="191">
        <v>1492</v>
      </c>
      <c r="G388" s="238">
        <f t="shared" si="33"/>
        <v>8.8719747874174946</v>
      </c>
      <c r="H388" s="191">
        <f t="shared" si="32"/>
        <v>851.71</v>
      </c>
      <c r="I388" s="191">
        <f t="shared" si="30"/>
        <v>1052.6300000000001</v>
      </c>
    </row>
    <row r="389" spans="1:9" s="188" customFormat="1" ht="16.899999999999999" customHeight="1" x14ac:dyDescent="0.25">
      <c r="A389" s="230" t="s">
        <v>565</v>
      </c>
      <c r="B389" s="190">
        <v>1</v>
      </c>
      <c r="C389" s="190">
        <f t="shared" si="31"/>
        <v>711</v>
      </c>
      <c r="D389" s="190">
        <v>663</v>
      </c>
      <c r="E389" s="190">
        <v>48</v>
      </c>
      <c r="F389" s="191">
        <v>1492</v>
      </c>
      <c r="G389" s="238">
        <f t="shared" si="33"/>
        <v>8.8719747874174946</v>
      </c>
      <c r="H389" s="191">
        <f t="shared" si="32"/>
        <v>851.71</v>
      </c>
      <c r="I389" s="191">
        <f t="shared" si="30"/>
        <v>1052.6300000000001</v>
      </c>
    </row>
    <row r="390" spans="1:9" s="188" customFormat="1" ht="16.899999999999999" customHeight="1" x14ac:dyDescent="0.25">
      <c r="A390" s="230" t="s">
        <v>565</v>
      </c>
      <c r="B390" s="190">
        <v>1</v>
      </c>
      <c r="C390" s="190">
        <f t="shared" si="31"/>
        <v>279</v>
      </c>
      <c r="D390" s="190">
        <v>247</v>
      </c>
      <c r="E390" s="190">
        <v>32</v>
      </c>
      <c r="F390" s="191">
        <v>1642</v>
      </c>
      <c r="G390" s="238">
        <f t="shared" si="33"/>
        <v>9.7639293571980748</v>
      </c>
      <c r="H390" s="191">
        <f t="shared" si="32"/>
        <v>624.89</v>
      </c>
      <c r="I390" s="191">
        <f t="shared" si="30"/>
        <v>772.3</v>
      </c>
    </row>
    <row r="391" spans="1:9" s="188" customFormat="1" ht="16.899999999999999" customHeight="1" x14ac:dyDescent="0.25">
      <c r="A391" s="230" t="s">
        <v>566</v>
      </c>
      <c r="B391" s="190">
        <v>1</v>
      </c>
      <c r="C391" s="190">
        <f t="shared" si="31"/>
        <v>596</v>
      </c>
      <c r="D391" s="190">
        <v>552</v>
      </c>
      <c r="E391" s="190">
        <v>44</v>
      </c>
      <c r="F391" s="191">
        <v>1492</v>
      </c>
      <c r="G391" s="238">
        <f t="shared" si="33"/>
        <v>8.8719747874174946</v>
      </c>
      <c r="H391" s="191">
        <f t="shared" si="32"/>
        <v>780.73</v>
      </c>
      <c r="I391" s="191">
        <f t="shared" si="30"/>
        <v>964.9</v>
      </c>
    </row>
    <row r="392" spans="1:9" s="188" customFormat="1" ht="16.899999999999999" customHeight="1" x14ac:dyDescent="0.25">
      <c r="A392" s="230" t="s">
        <v>566</v>
      </c>
      <c r="B392" s="190">
        <v>1</v>
      </c>
      <c r="C392" s="190">
        <f t="shared" si="31"/>
        <v>272</v>
      </c>
      <c r="D392" s="190">
        <v>248</v>
      </c>
      <c r="E392" s="190">
        <v>24</v>
      </c>
      <c r="F392" s="191">
        <v>1642</v>
      </c>
      <c r="G392" s="238">
        <f t="shared" si="33"/>
        <v>9.7639293571980748</v>
      </c>
      <c r="H392" s="191">
        <f t="shared" si="32"/>
        <v>468.67</v>
      </c>
      <c r="I392" s="191">
        <f t="shared" si="30"/>
        <v>579.23</v>
      </c>
    </row>
    <row r="393" spans="1:9" s="188" customFormat="1" ht="16.899999999999999" customHeight="1" x14ac:dyDescent="0.25">
      <c r="A393" s="230" t="s">
        <v>567</v>
      </c>
      <c r="B393" s="190">
        <v>1</v>
      </c>
      <c r="C393" s="190">
        <f t="shared" si="31"/>
        <v>553</v>
      </c>
      <c r="D393" s="190">
        <v>520</v>
      </c>
      <c r="E393" s="190">
        <v>33</v>
      </c>
      <c r="F393" s="191">
        <v>1492</v>
      </c>
      <c r="G393" s="238">
        <f t="shared" si="33"/>
        <v>8.8719747874174946</v>
      </c>
      <c r="H393" s="191">
        <f t="shared" si="32"/>
        <v>585.54999999999995</v>
      </c>
      <c r="I393" s="191">
        <f t="shared" si="30"/>
        <v>723.68</v>
      </c>
    </row>
    <row r="394" spans="1:9" s="188" customFormat="1" ht="16.899999999999999" customHeight="1" x14ac:dyDescent="0.25">
      <c r="A394" s="230" t="s">
        <v>567</v>
      </c>
      <c r="B394" s="190">
        <v>1</v>
      </c>
      <c r="C394" s="190">
        <f t="shared" si="31"/>
        <v>711</v>
      </c>
      <c r="D394" s="190">
        <v>663</v>
      </c>
      <c r="E394" s="190">
        <v>48</v>
      </c>
      <c r="F394" s="191">
        <v>1492</v>
      </c>
      <c r="G394" s="238">
        <f t="shared" si="33"/>
        <v>8.8719747874174946</v>
      </c>
      <c r="H394" s="191">
        <f t="shared" si="32"/>
        <v>851.71</v>
      </c>
      <c r="I394" s="191">
        <f t="shared" ref="I394:I457" si="34">ROUND(H394*1.2359,2)</f>
        <v>1052.6300000000001</v>
      </c>
    </row>
    <row r="395" spans="1:9" s="188" customFormat="1" ht="16.899999999999999" customHeight="1" x14ac:dyDescent="0.25">
      <c r="A395" s="230" t="s">
        <v>567</v>
      </c>
      <c r="B395" s="190">
        <v>1</v>
      </c>
      <c r="C395" s="190">
        <f t="shared" si="31"/>
        <v>696</v>
      </c>
      <c r="D395" s="190">
        <v>663</v>
      </c>
      <c r="E395" s="190">
        <v>33</v>
      </c>
      <c r="F395" s="191">
        <v>1492</v>
      </c>
      <c r="G395" s="238">
        <f t="shared" si="33"/>
        <v>8.8719747874174946</v>
      </c>
      <c r="H395" s="191">
        <f t="shared" si="32"/>
        <v>585.54999999999995</v>
      </c>
      <c r="I395" s="191">
        <f t="shared" si="34"/>
        <v>723.68</v>
      </c>
    </row>
    <row r="396" spans="1:9" s="188" customFormat="1" ht="16.899999999999999" customHeight="1" x14ac:dyDescent="0.25">
      <c r="A396" s="230" t="s">
        <v>567</v>
      </c>
      <c r="B396" s="190">
        <v>1</v>
      </c>
      <c r="C396" s="190">
        <f t="shared" si="31"/>
        <v>708</v>
      </c>
      <c r="D396" s="190">
        <v>663</v>
      </c>
      <c r="E396" s="190">
        <v>45</v>
      </c>
      <c r="F396" s="191">
        <v>1492</v>
      </c>
      <c r="G396" s="238">
        <f t="shared" si="33"/>
        <v>8.8719747874174946</v>
      </c>
      <c r="H396" s="191">
        <f t="shared" si="32"/>
        <v>798.48</v>
      </c>
      <c r="I396" s="191">
        <f t="shared" si="34"/>
        <v>986.84</v>
      </c>
    </row>
    <row r="397" spans="1:9" s="188" customFormat="1" ht="16.899999999999999" customHeight="1" x14ac:dyDescent="0.25">
      <c r="A397" s="230" t="s">
        <v>567</v>
      </c>
      <c r="B397" s="190">
        <v>1</v>
      </c>
      <c r="C397" s="190">
        <f t="shared" si="31"/>
        <v>707</v>
      </c>
      <c r="D397" s="190">
        <v>663</v>
      </c>
      <c r="E397" s="190">
        <v>44</v>
      </c>
      <c r="F397" s="191">
        <v>1492</v>
      </c>
      <c r="G397" s="238">
        <f t="shared" si="33"/>
        <v>8.8719747874174946</v>
      </c>
      <c r="H397" s="191">
        <f t="shared" si="32"/>
        <v>780.73</v>
      </c>
      <c r="I397" s="191">
        <f t="shared" si="34"/>
        <v>964.9</v>
      </c>
    </row>
    <row r="398" spans="1:9" s="188" customFormat="1" ht="16.899999999999999" customHeight="1" x14ac:dyDescent="0.25">
      <c r="A398" s="230" t="s">
        <v>567</v>
      </c>
      <c r="B398" s="190">
        <v>1</v>
      </c>
      <c r="C398" s="190">
        <f t="shared" ref="C398:C461" si="35">D398+E398</f>
        <v>711</v>
      </c>
      <c r="D398" s="190">
        <v>663</v>
      </c>
      <c r="E398" s="190">
        <v>48</v>
      </c>
      <c r="F398" s="191">
        <v>1492</v>
      </c>
      <c r="G398" s="238">
        <f t="shared" si="33"/>
        <v>8.8719747874174946</v>
      </c>
      <c r="H398" s="191">
        <f t="shared" ref="H398:H461" si="36">ROUND(E398*G398*2,2)</f>
        <v>851.71</v>
      </c>
      <c r="I398" s="191">
        <f t="shared" si="34"/>
        <v>1052.6300000000001</v>
      </c>
    </row>
    <row r="399" spans="1:9" s="188" customFormat="1" ht="16.899999999999999" customHeight="1" x14ac:dyDescent="0.25">
      <c r="A399" s="230" t="s">
        <v>567</v>
      </c>
      <c r="B399" s="190">
        <v>1</v>
      </c>
      <c r="C399" s="190">
        <f t="shared" si="35"/>
        <v>703</v>
      </c>
      <c r="D399" s="190">
        <v>663</v>
      </c>
      <c r="E399" s="190">
        <v>40</v>
      </c>
      <c r="F399" s="191">
        <v>1492</v>
      </c>
      <c r="G399" s="238">
        <f t="shared" ref="G399:G462" si="37">F399/168.17</f>
        <v>8.8719747874174946</v>
      </c>
      <c r="H399" s="191">
        <f t="shared" si="36"/>
        <v>709.76</v>
      </c>
      <c r="I399" s="191">
        <f t="shared" si="34"/>
        <v>877.19</v>
      </c>
    </row>
    <row r="400" spans="1:9" s="188" customFormat="1" ht="16.899999999999999" customHeight="1" x14ac:dyDescent="0.25">
      <c r="A400" s="230" t="s">
        <v>567</v>
      </c>
      <c r="B400" s="190">
        <v>1</v>
      </c>
      <c r="C400" s="190">
        <f t="shared" si="35"/>
        <v>711</v>
      </c>
      <c r="D400" s="190">
        <v>663</v>
      </c>
      <c r="E400" s="190">
        <v>48</v>
      </c>
      <c r="F400" s="191">
        <v>1492</v>
      </c>
      <c r="G400" s="238">
        <f t="shared" si="37"/>
        <v>8.8719747874174946</v>
      </c>
      <c r="H400" s="191">
        <f t="shared" si="36"/>
        <v>851.71</v>
      </c>
      <c r="I400" s="191">
        <f t="shared" si="34"/>
        <v>1052.6300000000001</v>
      </c>
    </row>
    <row r="401" spans="1:9" s="188" customFormat="1" ht="16.899999999999999" customHeight="1" x14ac:dyDescent="0.25">
      <c r="A401" s="230" t="s">
        <v>567</v>
      </c>
      <c r="B401" s="190">
        <v>1</v>
      </c>
      <c r="C401" s="190">
        <f t="shared" si="35"/>
        <v>619</v>
      </c>
      <c r="D401" s="190">
        <v>583</v>
      </c>
      <c r="E401" s="190">
        <v>36</v>
      </c>
      <c r="F401" s="191">
        <v>1492</v>
      </c>
      <c r="G401" s="238">
        <f t="shared" si="37"/>
        <v>8.8719747874174946</v>
      </c>
      <c r="H401" s="191">
        <f t="shared" si="36"/>
        <v>638.78</v>
      </c>
      <c r="I401" s="191">
        <f t="shared" si="34"/>
        <v>789.47</v>
      </c>
    </row>
    <row r="402" spans="1:9" s="188" customFormat="1" ht="16.899999999999999" customHeight="1" x14ac:dyDescent="0.25">
      <c r="A402" s="230" t="s">
        <v>567</v>
      </c>
      <c r="B402" s="190">
        <v>1</v>
      </c>
      <c r="C402" s="190">
        <f t="shared" si="35"/>
        <v>648</v>
      </c>
      <c r="D402" s="190">
        <v>599</v>
      </c>
      <c r="E402" s="190">
        <v>49</v>
      </c>
      <c r="F402" s="191">
        <v>1492</v>
      </c>
      <c r="G402" s="238">
        <f t="shared" si="37"/>
        <v>8.8719747874174946</v>
      </c>
      <c r="H402" s="191">
        <f t="shared" si="36"/>
        <v>869.45</v>
      </c>
      <c r="I402" s="191">
        <f t="shared" si="34"/>
        <v>1074.55</v>
      </c>
    </row>
    <row r="403" spans="1:9" s="188" customFormat="1" ht="16.899999999999999" customHeight="1" x14ac:dyDescent="0.25">
      <c r="A403" s="230" t="s">
        <v>567</v>
      </c>
      <c r="B403" s="190">
        <v>1</v>
      </c>
      <c r="C403" s="190">
        <f t="shared" si="35"/>
        <v>669</v>
      </c>
      <c r="D403" s="190">
        <v>623</v>
      </c>
      <c r="E403" s="190">
        <v>46</v>
      </c>
      <c r="F403" s="191">
        <v>1492</v>
      </c>
      <c r="G403" s="238">
        <f t="shared" si="37"/>
        <v>8.8719747874174946</v>
      </c>
      <c r="H403" s="191">
        <f t="shared" si="36"/>
        <v>816.22</v>
      </c>
      <c r="I403" s="191">
        <f t="shared" si="34"/>
        <v>1008.77</v>
      </c>
    </row>
    <row r="404" spans="1:9" s="188" customFormat="1" ht="16.899999999999999" customHeight="1" x14ac:dyDescent="0.25">
      <c r="A404" s="230" t="s">
        <v>567</v>
      </c>
      <c r="B404" s="190">
        <v>1</v>
      </c>
      <c r="C404" s="190">
        <f t="shared" si="35"/>
        <v>710</v>
      </c>
      <c r="D404" s="190">
        <v>663</v>
      </c>
      <c r="E404" s="190">
        <v>47</v>
      </c>
      <c r="F404" s="191">
        <v>1492</v>
      </c>
      <c r="G404" s="238">
        <f t="shared" si="37"/>
        <v>8.8719747874174946</v>
      </c>
      <c r="H404" s="191">
        <f t="shared" si="36"/>
        <v>833.97</v>
      </c>
      <c r="I404" s="191">
        <f t="shared" si="34"/>
        <v>1030.7</v>
      </c>
    </row>
    <row r="405" spans="1:9" s="188" customFormat="1" ht="16.899999999999999" customHeight="1" x14ac:dyDescent="0.25">
      <c r="A405" s="230" t="s">
        <v>568</v>
      </c>
      <c r="B405" s="190">
        <v>1</v>
      </c>
      <c r="C405" s="190">
        <f t="shared" si="35"/>
        <v>644</v>
      </c>
      <c r="D405" s="190">
        <v>623</v>
      </c>
      <c r="E405" s="190">
        <v>21</v>
      </c>
      <c r="F405" s="191">
        <v>1492</v>
      </c>
      <c r="G405" s="238">
        <f t="shared" si="37"/>
        <v>8.8719747874174946</v>
      </c>
      <c r="H405" s="191">
        <f t="shared" si="36"/>
        <v>372.62</v>
      </c>
      <c r="I405" s="191">
        <f t="shared" si="34"/>
        <v>460.52</v>
      </c>
    </row>
    <row r="406" spans="1:9" s="188" customFormat="1" ht="16.899999999999999" customHeight="1" x14ac:dyDescent="0.25">
      <c r="A406" s="230" t="s">
        <v>568</v>
      </c>
      <c r="B406" s="190">
        <v>1</v>
      </c>
      <c r="C406" s="190">
        <f t="shared" si="35"/>
        <v>629.5</v>
      </c>
      <c r="D406" s="190">
        <v>607</v>
      </c>
      <c r="E406" s="190">
        <v>22.5</v>
      </c>
      <c r="F406" s="191">
        <v>1492</v>
      </c>
      <c r="G406" s="238">
        <f t="shared" si="37"/>
        <v>8.8719747874174946</v>
      </c>
      <c r="H406" s="191">
        <f t="shared" si="36"/>
        <v>399.24</v>
      </c>
      <c r="I406" s="191">
        <f t="shared" si="34"/>
        <v>493.42</v>
      </c>
    </row>
    <row r="407" spans="1:9" s="188" customFormat="1" ht="16.899999999999999" customHeight="1" x14ac:dyDescent="0.25">
      <c r="A407" s="230" t="s">
        <v>569</v>
      </c>
      <c r="B407" s="190">
        <v>1</v>
      </c>
      <c r="C407" s="190">
        <f t="shared" si="35"/>
        <v>758.5</v>
      </c>
      <c r="D407" s="190">
        <v>663</v>
      </c>
      <c r="E407" s="190">
        <v>95.5</v>
      </c>
      <c r="F407" s="191">
        <v>1642</v>
      </c>
      <c r="G407" s="238">
        <f t="shared" si="37"/>
        <v>9.7639293571980748</v>
      </c>
      <c r="H407" s="191">
        <f t="shared" si="36"/>
        <v>1864.91</v>
      </c>
      <c r="I407" s="191">
        <f t="shared" si="34"/>
        <v>2304.84</v>
      </c>
    </row>
    <row r="408" spans="1:9" s="188" customFormat="1" ht="16.899999999999999" customHeight="1" x14ac:dyDescent="0.25">
      <c r="A408" s="230" t="s">
        <v>569</v>
      </c>
      <c r="B408" s="190">
        <v>1</v>
      </c>
      <c r="C408" s="190">
        <f t="shared" si="35"/>
        <v>611</v>
      </c>
      <c r="D408" s="190">
        <v>559</v>
      </c>
      <c r="E408" s="190">
        <v>52</v>
      </c>
      <c r="F408" s="191">
        <v>1492</v>
      </c>
      <c r="G408" s="238">
        <f t="shared" si="37"/>
        <v>8.8719747874174946</v>
      </c>
      <c r="H408" s="191">
        <f t="shared" si="36"/>
        <v>922.69</v>
      </c>
      <c r="I408" s="191">
        <f t="shared" si="34"/>
        <v>1140.3499999999999</v>
      </c>
    </row>
    <row r="409" spans="1:9" s="188" customFormat="1" ht="16.899999999999999" customHeight="1" x14ac:dyDescent="0.25">
      <c r="A409" s="230" t="s">
        <v>569</v>
      </c>
      <c r="B409" s="190">
        <v>1</v>
      </c>
      <c r="C409" s="190">
        <f t="shared" si="35"/>
        <v>671</v>
      </c>
      <c r="D409" s="190">
        <v>631</v>
      </c>
      <c r="E409" s="190">
        <v>40</v>
      </c>
      <c r="F409" s="191">
        <v>1642</v>
      </c>
      <c r="G409" s="238">
        <f t="shared" si="37"/>
        <v>9.7639293571980748</v>
      </c>
      <c r="H409" s="191">
        <f t="shared" si="36"/>
        <v>781.11</v>
      </c>
      <c r="I409" s="191">
        <f t="shared" si="34"/>
        <v>965.37</v>
      </c>
    </row>
    <row r="410" spans="1:9" s="188" customFormat="1" ht="16.899999999999999" customHeight="1" x14ac:dyDescent="0.25">
      <c r="A410" s="230" t="s">
        <v>569</v>
      </c>
      <c r="B410" s="190">
        <v>1</v>
      </c>
      <c r="C410" s="190">
        <f t="shared" si="35"/>
        <v>579</v>
      </c>
      <c r="D410" s="190">
        <v>567</v>
      </c>
      <c r="E410" s="190">
        <v>12</v>
      </c>
      <c r="F410" s="191">
        <v>1492</v>
      </c>
      <c r="G410" s="238">
        <f t="shared" si="37"/>
        <v>8.8719747874174946</v>
      </c>
      <c r="H410" s="191">
        <f t="shared" si="36"/>
        <v>212.93</v>
      </c>
      <c r="I410" s="191">
        <f t="shared" si="34"/>
        <v>263.16000000000003</v>
      </c>
    </row>
    <row r="411" spans="1:9" s="188" customFormat="1" ht="16.899999999999999" customHeight="1" x14ac:dyDescent="0.25">
      <c r="A411" s="230" t="s">
        <v>570</v>
      </c>
      <c r="B411" s="190">
        <v>1</v>
      </c>
      <c r="C411" s="190">
        <f t="shared" si="35"/>
        <v>575</v>
      </c>
      <c r="D411" s="190">
        <v>559</v>
      </c>
      <c r="E411" s="190">
        <v>16</v>
      </c>
      <c r="F411" s="191">
        <v>1492</v>
      </c>
      <c r="G411" s="238">
        <f t="shared" si="37"/>
        <v>8.8719747874174946</v>
      </c>
      <c r="H411" s="191">
        <f t="shared" si="36"/>
        <v>283.89999999999998</v>
      </c>
      <c r="I411" s="191">
        <f t="shared" si="34"/>
        <v>350.87</v>
      </c>
    </row>
    <row r="412" spans="1:9" s="188" customFormat="1" ht="16.899999999999999" customHeight="1" x14ac:dyDescent="0.25">
      <c r="A412" s="230" t="s">
        <v>571</v>
      </c>
      <c r="B412" s="190">
        <v>1</v>
      </c>
      <c r="C412" s="190">
        <f t="shared" si="35"/>
        <v>662</v>
      </c>
      <c r="D412" s="190">
        <v>583</v>
      </c>
      <c r="E412" s="190">
        <v>79</v>
      </c>
      <c r="F412" s="191">
        <v>1642</v>
      </c>
      <c r="G412" s="238">
        <f t="shared" si="37"/>
        <v>9.7639293571980748</v>
      </c>
      <c r="H412" s="191">
        <f t="shared" si="36"/>
        <v>1542.7</v>
      </c>
      <c r="I412" s="191">
        <f t="shared" si="34"/>
        <v>1906.62</v>
      </c>
    </row>
    <row r="413" spans="1:9" s="188" customFormat="1" ht="16.899999999999999" customHeight="1" x14ac:dyDescent="0.25">
      <c r="A413" s="230" t="s">
        <v>572</v>
      </c>
      <c r="B413" s="190">
        <v>1</v>
      </c>
      <c r="C413" s="190">
        <f t="shared" si="35"/>
        <v>212</v>
      </c>
      <c r="D413" s="190">
        <v>200</v>
      </c>
      <c r="E413" s="190">
        <v>12</v>
      </c>
      <c r="F413" s="191">
        <v>1642</v>
      </c>
      <c r="G413" s="238">
        <f t="shared" si="37"/>
        <v>9.7639293571980748</v>
      </c>
      <c r="H413" s="191">
        <f t="shared" si="36"/>
        <v>234.33</v>
      </c>
      <c r="I413" s="191">
        <f t="shared" si="34"/>
        <v>289.61</v>
      </c>
    </row>
    <row r="414" spans="1:9" s="188" customFormat="1" ht="16.899999999999999" customHeight="1" x14ac:dyDescent="0.25">
      <c r="A414" s="230" t="s">
        <v>572</v>
      </c>
      <c r="B414" s="190">
        <v>1</v>
      </c>
      <c r="C414" s="190">
        <f t="shared" si="35"/>
        <v>671</v>
      </c>
      <c r="D414" s="190">
        <v>631</v>
      </c>
      <c r="E414" s="190">
        <v>40</v>
      </c>
      <c r="F414" s="191">
        <v>1642</v>
      </c>
      <c r="G414" s="238">
        <f t="shared" si="37"/>
        <v>9.7639293571980748</v>
      </c>
      <c r="H414" s="191">
        <f t="shared" si="36"/>
        <v>781.11</v>
      </c>
      <c r="I414" s="191">
        <f t="shared" si="34"/>
        <v>965.37</v>
      </c>
    </row>
    <row r="415" spans="1:9" s="188" customFormat="1" ht="16.899999999999999" customHeight="1" x14ac:dyDescent="0.25">
      <c r="A415" s="230" t="s">
        <v>572</v>
      </c>
      <c r="B415" s="190">
        <v>1</v>
      </c>
      <c r="C415" s="190">
        <f t="shared" si="35"/>
        <v>703</v>
      </c>
      <c r="D415" s="190">
        <v>575</v>
      </c>
      <c r="E415" s="190">
        <v>128</v>
      </c>
      <c r="F415" s="191">
        <v>1642</v>
      </c>
      <c r="G415" s="238">
        <f t="shared" si="37"/>
        <v>9.7639293571980748</v>
      </c>
      <c r="H415" s="191">
        <f t="shared" si="36"/>
        <v>2499.5700000000002</v>
      </c>
      <c r="I415" s="191">
        <f t="shared" si="34"/>
        <v>3089.22</v>
      </c>
    </row>
    <row r="416" spans="1:9" s="188" customFormat="1" ht="16.899999999999999" customHeight="1" x14ac:dyDescent="0.25">
      <c r="A416" s="230" t="s">
        <v>572</v>
      </c>
      <c r="B416" s="190">
        <v>1</v>
      </c>
      <c r="C416" s="190">
        <f t="shared" si="35"/>
        <v>615</v>
      </c>
      <c r="D416" s="190">
        <v>567</v>
      </c>
      <c r="E416" s="190">
        <v>48</v>
      </c>
      <c r="F416" s="191">
        <v>1642</v>
      </c>
      <c r="G416" s="238">
        <f t="shared" si="37"/>
        <v>9.7639293571980748</v>
      </c>
      <c r="H416" s="191">
        <f t="shared" si="36"/>
        <v>937.34</v>
      </c>
      <c r="I416" s="191">
        <f t="shared" si="34"/>
        <v>1158.46</v>
      </c>
    </row>
    <row r="417" spans="1:9" s="188" customFormat="1" ht="16.899999999999999" customHeight="1" x14ac:dyDescent="0.25">
      <c r="A417" s="230" t="s">
        <v>572</v>
      </c>
      <c r="B417" s="190">
        <v>1</v>
      </c>
      <c r="C417" s="190">
        <f t="shared" si="35"/>
        <v>735</v>
      </c>
      <c r="D417" s="190">
        <v>591</v>
      </c>
      <c r="E417" s="190">
        <v>144</v>
      </c>
      <c r="F417" s="191">
        <v>1492</v>
      </c>
      <c r="G417" s="238">
        <f t="shared" si="37"/>
        <v>8.8719747874174946</v>
      </c>
      <c r="H417" s="191">
        <f t="shared" si="36"/>
        <v>2555.13</v>
      </c>
      <c r="I417" s="191">
        <f t="shared" si="34"/>
        <v>3157.89</v>
      </c>
    </row>
    <row r="418" spans="1:9" s="188" customFormat="1" ht="16.899999999999999" customHeight="1" x14ac:dyDescent="0.25">
      <c r="A418" s="230" t="s">
        <v>572</v>
      </c>
      <c r="B418" s="190">
        <v>1</v>
      </c>
      <c r="C418" s="190">
        <f t="shared" si="35"/>
        <v>499</v>
      </c>
      <c r="D418" s="190">
        <v>423</v>
      </c>
      <c r="E418" s="190">
        <v>76</v>
      </c>
      <c r="F418" s="191">
        <v>1492</v>
      </c>
      <c r="G418" s="238">
        <f t="shared" si="37"/>
        <v>8.8719747874174946</v>
      </c>
      <c r="H418" s="191">
        <f t="shared" si="36"/>
        <v>1348.54</v>
      </c>
      <c r="I418" s="191">
        <f t="shared" si="34"/>
        <v>1666.66</v>
      </c>
    </row>
    <row r="419" spans="1:9" s="188" customFormat="1" ht="16.899999999999999" customHeight="1" x14ac:dyDescent="0.25">
      <c r="A419" s="230" t="s">
        <v>572</v>
      </c>
      <c r="B419" s="190">
        <v>1</v>
      </c>
      <c r="C419" s="190">
        <f t="shared" si="35"/>
        <v>775</v>
      </c>
      <c r="D419" s="190">
        <v>560</v>
      </c>
      <c r="E419" s="190">
        <v>215</v>
      </c>
      <c r="F419" s="191">
        <v>1492</v>
      </c>
      <c r="G419" s="238">
        <f t="shared" si="37"/>
        <v>8.8719747874174946</v>
      </c>
      <c r="H419" s="191">
        <f t="shared" si="36"/>
        <v>3814.95</v>
      </c>
      <c r="I419" s="191">
        <f t="shared" si="34"/>
        <v>4714.8999999999996</v>
      </c>
    </row>
    <row r="420" spans="1:9" s="188" customFormat="1" ht="16.899999999999999" customHeight="1" x14ac:dyDescent="0.25">
      <c r="A420" s="230" t="s">
        <v>572</v>
      </c>
      <c r="B420" s="190">
        <v>1</v>
      </c>
      <c r="C420" s="190">
        <f t="shared" si="35"/>
        <v>679</v>
      </c>
      <c r="D420" s="190">
        <v>599</v>
      </c>
      <c r="E420" s="190">
        <v>80</v>
      </c>
      <c r="F420" s="191">
        <v>1492</v>
      </c>
      <c r="G420" s="238">
        <f t="shared" si="37"/>
        <v>8.8719747874174946</v>
      </c>
      <c r="H420" s="191">
        <f t="shared" si="36"/>
        <v>1419.52</v>
      </c>
      <c r="I420" s="191">
        <f t="shared" si="34"/>
        <v>1754.38</v>
      </c>
    </row>
    <row r="421" spans="1:9" s="188" customFormat="1" ht="16.899999999999999" customHeight="1" x14ac:dyDescent="0.25">
      <c r="A421" s="230" t="s">
        <v>572</v>
      </c>
      <c r="B421" s="190">
        <v>1</v>
      </c>
      <c r="C421" s="190">
        <f t="shared" si="35"/>
        <v>603</v>
      </c>
      <c r="D421" s="190">
        <v>543</v>
      </c>
      <c r="E421" s="190">
        <v>60</v>
      </c>
      <c r="F421" s="191">
        <v>1492</v>
      </c>
      <c r="G421" s="238">
        <f t="shared" si="37"/>
        <v>8.8719747874174946</v>
      </c>
      <c r="H421" s="191">
        <f t="shared" si="36"/>
        <v>1064.6400000000001</v>
      </c>
      <c r="I421" s="191">
        <f t="shared" si="34"/>
        <v>1315.79</v>
      </c>
    </row>
    <row r="422" spans="1:9" s="188" customFormat="1" ht="16.899999999999999" customHeight="1" x14ac:dyDescent="0.25">
      <c r="A422" s="230" t="s">
        <v>572</v>
      </c>
      <c r="B422" s="190">
        <v>1</v>
      </c>
      <c r="C422" s="190">
        <f t="shared" si="35"/>
        <v>727</v>
      </c>
      <c r="D422" s="190">
        <v>663</v>
      </c>
      <c r="E422" s="190">
        <v>64</v>
      </c>
      <c r="F422" s="191">
        <v>1492</v>
      </c>
      <c r="G422" s="238">
        <f t="shared" si="37"/>
        <v>8.8719747874174946</v>
      </c>
      <c r="H422" s="191">
        <f t="shared" si="36"/>
        <v>1135.6099999999999</v>
      </c>
      <c r="I422" s="191">
        <f t="shared" si="34"/>
        <v>1403.5</v>
      </c>
    </row>
    <row r="423" spans="1:9" s="188" customFormat="1" ht="16.899999999999999" customHeight="1" x14ac:dyDescent="0.25">
      <c r="A423" s="230" t="s">
        <v>572</v>
      </c>
      <c r="B423" s="190">
        <v>1</v>
      </c>
      <c r="C423" s="190">
        <f t="shared" si="35"/>
        <v>703</v>
      </c>
      <c r="D423" s="190">
        <v>575</v>
      </c>
      <c r="E423" s="190">
        <v>128</v>
      </c>
      <c r="F423" s="191">
        <v>1492</v>
      </c>
      <c r="G423" s="238">
        <f t="shared" si="37"/>
        <v>8.8719747874174946</v>
      </c>
      <c r="H423" s="191">
        <f t="shared" si="36"/>
        <v>2271.23</v>
      </c>
      <c r="I423" s="191">
        <f t="shared" si="34"/>
        <v>2807.01</v>
      </c>
    </row>
    <row r="424" spans="1:9" s="188" customFormat="1" ht="16.899999999999999" customHeight="1" x14ac:dyDescent="0.25">
      <c r="A424" s="230" t="s">
        <v>572</v>
      </c>
      <c r="B424" s="190">
        <v>1</v>
      </c>
      <c r="C424" s="190">
        <f t="shared" si="35"/>
        <v>659</v>
      </c>
      <c r="D424" s="190">
        <v>607</v>
      </c>
      <c r="E424" s="190">
        <v>52</v>
      </c>
      <c r="F424" s="191">
        <v>1492</v>
      </c>
      <c r="G424" s="238">
        <f t="shared" si="37"/>
        <v>8.8719747874174946</v>
      </c>
      <c r="H424" s="191">
        <f t="shared" si="36"/>
        <v>922.69</v>
      </c>
      <c r="I424" s="191">
        <f t="shared" si="34"/>
        <v>1140.3499999999999</v>
      </c>
    </row>
    <row r="425" spans="1:9" s="188" customFormat="1" ht="16.899999999999999" customHeight="1" x14ac:dyDescent="0.25">
      <c r="A425" s="230" t="s">
        <v>572</v>
      </c>
      <c r="B425" s="190">
        <v>1</v>
      </c>
      <c r="C425" s="190">
        <f t="shared" si="35"/>
        <v>771</v>
      </c>
      <c r="D425" s="190">
        <v>623</v>
      </c>
      <c r="E425" s="190">
        <v>148</v>
      </c>
      <c r="F425" s="191">
        <v>1492</v>
      </c>
      <c r="G425" s="238">
        <f t="shared" si="37"/>
        <v>8.8719747874174946</v>
      </c>
      <c r="H425" s="191">
        <f t="shared" si="36"/>
        <v>2626.1</v>
      </c>
      <c r="I425" s="191">
        <f t="shared" si="34"/>
        <v>3245.6</v>
      </c>
    </row>
    <row r="426" spans="1:9" s="188" customFormat="1" ht="16.899999999999999" customHeight="1" x14ac:dyDescent="0.25">
      <c r="A426" s="230" t="s">
        <v>572</v>
      </c>
      <c r="B426" s="190">
        <v>1</v>
      </c>
      <c r="C426" s="190">
        <f t="shared" si="35"/>
        <v>484</v>
      </c>
      <c r="D426" s="190">
        <v>464</v>
      </c>
      <c r="E426" s="190">
        <v>20</v>
      </c>
      <c r="F426" s="191">
        <v>1492</v>
      </c>
      <c r="G426" s="238">
        <f t="shared" si="37"/>
        <v>8.8719747874174946</v>
      </c>
      <c r="H426" s="191">
        <f t="shared" si="36"/>
        <v>354.88</v>
      </c>
      <c r="I426" s="191">
        <f t="shared" si="34"/>
        <v>438.6</v>
      </c>
    </row>
    <row r="427" spans="1:9" s="188" customFormat="1" ht="16.899999999999999" customHeight="1" x14ac:dyDescent="0.25">
      <c r="A427" s="230" t="s">
        <v>572</v>
      </c>
      <c r="B427" s="190">
        <v>1</v>
      </c>
      <c r="C427" s="190">
        <f t="shared" si="35"/>
        <v>651</v>
      </c>
      <c r="D427" s="190">
        <v>583</v>
      </c>
      <c r="E427" s="190">
        <v>68</v>
      </c>
      <c r="F427" s="191">
        <v>1642</v>
      </c>
      <c r="G427" s="238">
        <f t="shared" si="37"/>
        <v>9.7639293571980748</v>
      </c>
      <c r="H427" s="191">
        <f t="shared" si="36"/>
        <v>1327.89</v>
      </c>
      <c r="I427" s="191">
        <f t="shared" si="34"/>
        <v>1641.14</v>
      </c>
    </row>
    <row r="428" spans="1:9" s="188" customFormat="1" ht="16.899999999999999" customHeight="1" x14ac:dyDescent="0.25">
      <c r="A428" s="230" t="s">
        <v>572</v>
      </c>
      <c r="B428" s="190">
        <v>1</v>
      </c>
      <c r="C428" s="190">
        <f t="shared" si="35"/>
        <v>699</v>
      </c>
      <c r="D428" s="190">
        <v>639</v>
      </c>
      <c r="E428" s="190">
        <v>60</v>
      </c>
      <c r="F428" s="191">
        <v>1492</v>
      </c>
      <c r="G428" s="238">
        <f t="shared" si="37"/>
        <v>8.8719747874174946</v>
      </c>
      <c r="H428" s="191">
        <f t="shared" si="36"/>
        <v>1064.6400000000001</v>
      </c>
      <c r="I428" s="191">
        <f t="shared" si="34"/>
        <v>1315.79</v>
      </c>
    </row>
    <row r="429" spans="1:9" s="188" customFormat="1" ht="16.899999999999999" customHeight="1" x14ac:dyDescent="0.25">
      <c r="A429" s="230" t="s">
        <v>572</v>
      </c>
      <c r="B429" s="190">
        <v>1</v>
      </c>
      <c r="C429" s="190">
        <f t="shared" si="35"/>
        <v>751</v>
      </c>
      <c r="D429" s="190">
        <v>663</v>
      </c>
      <c r="E429" s="190">
        <v>88</v>
      </c>
      <c r="F429" s="191">
        <v>1642</v>
      </c>
      <c r="G429" s="238">
        <f t="shared" si="37"/>
        <v>9.7639293571980748</v>
      </c>
      <c r="H429" s="191">
        <f t="shared" si="36"/>
        <v>1718.45</v>
      </c>
      <c r="I429" s="191">
        <f t="shared" si="34"/>
        <v>2123.83</v>
      </c>
    </row>
    <row r="430" spans="1:9" s="188" customFormat="1" ht="16.899999999999999" customHeight="1" x14ac:dyDescent="0.25">
      <c r="A430" s="230" t="s">
        <v>572</v>
      </c>
      <c r="B430" s="190">
        <v>1</v>
      </c>
      <c r="C430" s="190">
        <f t="shared" si="35"/>
        <v>807</v>
      </c>
      <c r="D430" s="190">
        <v>663</v>
      </c>
      <c r="E430" s="190">
        <v>144</v>
      </c>
      <c r="F430" s="191">
        <v>1642</v>
      </c>
      <c r="G430" s="238">
        <f t="shared" si="37"/>
        <v>9.7639293571980748</v>
      </c>
      <c r="H430" s="191">
        <f t="shared" si="36"/>
        <v>2812.01</v>
      </c>
      <c r="I430" s="191">
        <f t="shared" si="34"/>
        <v>3475.36</v>
      </c>
    </row>
    <row r="431" spans="1:9" s="188" customFormat="1" ht="16.899999999999999" customHeight="1" x14ac:dyDescent="0.25">
      <c r="A431" s="230" t="s">
        <v>572</v>
      </c>
      <c r="B431" s="190">
        <v>1</v>
      </c>
      <c r="C431" s="190">
        <f t="shared" si="35"/>
        <v>635</v>
      </c>
      <c r="D431" s="190">
        <v>599</v>
      </c>
      <c r="E431" s="190">
        <v>36</v>
      </c>
      <c r="F431" s="191">
        <v>1642</v>
      </c>
      <c r="G431" s="238">
        <f t="shared" si="37"/>
        <v>9.7639293571980748</v>
      </c>
      <c r="H431" s="191">
        <f t="shared" si="36"/>
        <v>703</v>
      </c>
      <c r="I431" s="191">
        <f t="shared" si="34"/>
        <v>868.84</v>
      </c>
    </row>
    <row r="432" spans="1:9" s="188" customFormat="1" ht="16.899999999999999" customHeight="1" x14ac:dyDescent="0.25">
      <c r="A432" s="230" t="s">
        <v>572</v>
      </c>
      <c r="B432" s="190">
        <v>1</v>
      </c>
      <c r="C432" s="190">
        <f t="shared" si="35"/>
        <v>751</v>
      </c>
      <c r="D432" s="190">
        <v>599</v>
      </c>
      <c r="E432" s="190">
        <v>152</v>
      </c>
      <c r="F432" s="191">
        <v>1492</v>
      </c>
      <c r="G432" s="238">
        <f t="shared" si="37"/>
        <v>8.8719747874174946</v>
      </c>
      <c r="H432" s="191">
        <f t="shared" si="36"/>
        <v>2697.08</v>
      </c>
      <c r="I432" s="191">
        <f t="shared" si="34"/>
        <v>3333.32</v>
      </c>
    </row>
    <row r="433" spans="1:9" s="188" customFormat="1" ht="16.899999999999999" customHeight="1" x14ac:dyDescent="0.25">
      <c r="A433" s="230" t="s">
        <v>573</v>
      </c>
      <c r="B433" s="190">
        <v>1</v>
      </c>
      <c r="C433" s="190">
        <f t="shared" si="35"/>
        <v>656</v>
      </c>
      <c r="D433" s="190">
        <v>560</v>
      </c>
      <c r="E433" s="190">
        <v>96</v>
      </c>
      <c r="F433" s="191">
        <v>1642</v>
      </c>
      <c r="G433" s="238">
        <f t="shared" si="37"/>
        <v>9.7639293571980748</v>
      </c>
      <c r="H433" s="191">
        <f t="shared" si="36"/>
        <v>1874.67</v>
      </c>
      <c r="I433" s="191">
        <f t="shared" si="34"/>
        <v>2316.9</v>
      </c>
    </row>
    <row r="434" spans="1:9" s="188" customFormat="1" ht="16.899999999999999" customHeight="1" x14ac:dyDescent="0.25">
      <c r="A434" s="230" t="s">
        <v>573</v>
      </c>
      <c r="B434" s="190">
        <v>1</v>
      </c>
      <c r="C434" s="190">
        <f t="shared" si="35"/>
        <v>727</v>
      </c>
      <c r="D434" s="190">
        <v>623</v>
      </c>
      <c r="E434" s="190">
        <v>104</v>
      </c>
      <c r="F434" s="191">
        <v>1492</v>
      </c>
      <c r="G434" s="238">
        <f t="shared" si="37"/>
        <v>8.8719747874174946</v>
      </c>
      <c r="H434" s="191">
        <f t="shared" si="36"/>
        <v>1845.37</v>
      </c>
      <c r="I434" s="191">
        <f t="shared" si="34"/>
        <v>2280.69</v>
      </c>
    </row>
    <row r="435" spans="1:9" s="188" customFormat="1" ht="16.899999999999999" customHeight="1" x14ac:dyDescent="0.25">
      <c r="A435" s="230" t="s">
        <v>573</v>
      </c>
      <c r="B435" s="190">
        <v>1</v>
      </c>
      <c r="C435" s="190">
        <f t="shared" si="35"/>
        <v>687</v>
      </c>
      <c r="D435" s="190">
        <v>623</v>
      </c>
      <c r="E435" s="190">
        <v>64</v>
      </c>
      <c r="F435" s="191">
        <v>1492</v>
      </c>
      <c r="G435" s="238">
        <f t="shared" si="37"/>
        <v>8.8719747874174946</v>
      </c>
      <c r="H435" s="191">
        <f t="shared" si="36"/>
        <v>1135.6099999999999</v>
      </c>
      <c r="I435" s="191">
        <f t="shared" si="34"/>
        <v>1403.5</v>
      </c>
    </row>
    <row r="436" spans="1:9" s="188" customFormat="1" ht="16.899999999999999" customHeight="1" x14ac:dyDescent="0.25">
      <c r="A436" s="230" t="s">
        <v>573</v>
      </c>
      <c r="B436" s="190">
        <v>1</v>
      </c>
      <c r="C436" s="190">
        <f t="shared" si="35"/>
        <v>711</v>
      </c>
      <c r="D436" s="190">
        <v>607</v>
      </c>
      <c r="E436" s="190">
        <v>104</v>
      </c>
      <c r="F436" s="191">
        <v>1492</v>
      </c>
      <c r="G436" s="238">
        <f t="shared" si="37"/>
        <v>8.8719747874174946</v>
      </c>
      <c r="H436" s="191">
        <f t="shared" si="36"/>
        <v>1845.37</v>
      </c>
      <c r="I436" s="191">
        <f t="shared" si="34"/>
        <v>2280.69</v>
      </c>
    </row>
    <row r="437" spans="1:9" s="188" customFormat="1" ht="16.899999999999999" customHeight="1" x14ac:dyDescent="0.25">
      <c r="A437" s="230" t="s">
        <v>573</v>
      </c>
      <c r="B437" s="190">
        <v>1</v>
      </c>
      <c r="C437" s="190">
        <f t="shared" si="35"/>
        <v>767</v>
      </c>
      <c r="D437" s="190">
        <v>663</v>
      </c>
      <c r="E437" s="190">
        <v>104</v>
      </c>
      <c r="F437" s="191">
        <v>1492</v>
      </c>
      <c r="G437" s="238">
        <f t="shared" si="37"/>
        <v>8.8719747874174946</v>
      </c>
      <c r="H437" s="191">
        <f t="shared" si="36"/>
        <v>1845.37</v>
      </c>
      <c r="I437" s="191">
        <f t="shared" si="34"/>
        <v>2280.69</v>
      </c>
    </row>
    <row r="438" spans="1:9" s="188" customFormat="1" ht="16.899999999999999" customHeight="1" x14ac:dyDescent="0.25">
      <c r="A438" s="230" t="s">
        <v>573</v>
      </c>
      <c r="B438" s="190">
        <v>1</v>
      </c>
      <c r="C438" s="190">
        <f t="shared" si="35"/>
        <v>679</v>
      </c>
      <c r="D438" s="190">
        <v>615</v>
      </c>
      <c r="E438" s="190">
        <v>64</v>
      </c>
      <c r="F438" s="191">
        <v>1492</v>
      </c>
      <c r="G438" s="238">
        <f t="shared" si="37"/>
        <v>8.8719747874174946</v>
      </c>
      <c r="H438" s="191">
        <f t="shared" si="36"/>
        <v>1135.6099999999999</v>
      </c>
      <c r="I438" s="191">
        <f t="shared" si="34"/>
        <v>1403.5</v>
      </c>
    </row>
    <row r="439" spans="1:9" s="188" customFormat="1" ht="16.899999999999999" customHeight="1" x14ac:dyDescent="0.25">
      <c r="A439" s="230" t="s">
        <v>573</v>
      </c>
      <c r="B439" s="190">
        <v>1</v>
      </c>
      <c r="C439" s="190">
        <f t="shared" si="35"/>
        <v>471</v>
      </c>
      <c r="D439" s="190">
        <v>439</v>
      </c>
      <c r="E439" s="190">
        <v>32</v>
      </c>
      <c r="F439" s="191">
        <v>1492</v>
      </c>
      <c r="G439" s="238">
        <f t="shared" si="37"/>
        <v>8.8719747874174946</v>
      </c>
      <c r="H439" s="191">
        <f t="shared" si="36"/>
        <v>567.80999999999995</v>
      </c>
      <c r="I439" s="191">
        <f t="shared" si="34"/>
        <v>701.76</v>
      </c>
    </row>
    <row r="440" spans="1:9" s="188" customFormat="1" ht="16.899999999999999" customHeight="1" x14ac:dyDescent="0.25">
      <c r="A440" s="230" t="s">
        <v>573</v>
      </c>
      <c r="B440" s="190">
        <v>1</v>
      </c>
      <c r="C440" s="190">
        <f t="shared" si="35"/>
        <v>648</v>
      </c>
      <c r="D440" s="190">
        <v>559</v>
      </c>
      <c r="E440" s="190">
        <v>89</v>
      </c>
      <c r="F440" s="191">
        <v>1492</v>
      </c>
      <c r="G440" s="238">
        <f t="shared" si="37"/>
        <v>8.8719747874174946</v>
      </c>
      <c r="H440" s="191">
        <f t="shared" si="36"/>
        <v>1579.21</v>
      </c>
      <c r="I440" s="191">
        <f t="shared" si="34"/>
        <v>1951.75</v>
      </c>
    </row>
    <row r="441" spans="1:9" s="188" customFormat="1" ht="16.899999999999999" customHeight="1" x14ac:dyDescent="0.25">
      <c r="A441" s="230" t="s">
        <v>573</v>
      </c>
      <c r="B441" s="190">
        <v>1</v>
      </c>
      <c r="C441" s="190">
        <f t="shared" si="35"/>
        <v>720</v>
      </c>
      <c r="D441" s="190">
        <v>623</v>
      </c>
      <c r="E441" s="190">
        <v>97.000000000000014</v>
      </c>
      <c r="F441" s="191">
        <v>1492</v>
      </c>
      <c r="G441" s="238">
        <f t="shared" si="37"/>
        <v>8.8719747874174946</v>
      </c>
      <c r="H441" s="191">
        <f t="shared" si="36"/>
        <v>1721.16</v>
      </c>
      <c r="I441" s="191">
        <f t="shared" si="34"/>
        <v>2127.1799999999998</v>
      </c>
    </row>
    <row r="442" spans="1:9" s="188" customFormat="1" ht="16.899999999999999" customHeight="1" x14ac:dyDescent="0.25">
      <c r="A442" s="230" t="s">
        <v>573</v>
      </c>
      <c r="B442" s="190">
        <v>1</v>
      </c>
      <c r="C442" s="190">
        <f t="shared" si="35"/>
        <v>695</v>
      </c>
      <c r="D442" s="190">
        <v>607</v>
      </c>
      <c r="E442" s="190">
        <v>88</v>
      </c>
      <c r="F442" s="191">
        <v>1492</v>
      </c>
      <c r="G442" s="238">
        <f t="shared" si="37"/>
        <v>8.8719747874174946</v>
      </c>
      <c r="H442" s="191">
        <f t="shared" si="36"/>
        <v>1561.47</v>
      </c>
      <c r="I442" s="191">
        <f t="shared" si="34"/>
        <v>1929.82</v>
      </c>
    </row>
    <row r="443" spans="1:9" s="188" customFormat="1" ht="16.899999999999999" customHeight="1" x14ac:dyDescent="0.25">
      <c r="A443" s="230" t="s">
        <v>573</v>
      </c>
      <c r="B443" s="190">
        <v>1</v>
      </c>
      <c r="C443" s="190">
        <f t="shared" si="35"/>
        <v>695</v>
      </c>
      <c r="D443" s="190">
        <v>631</v>
      </c>
      <c r="E443" s="190">
        <v>64</v>
      </c>
      <c r="F443" s="191">
        <v>1642</v>
      </c>
      <c r="G443" s="238">
        <f t="shared" si="37"/>
        <v>9.7639293571980748</v>
      </c>
      <c r="H443" s="191">
        <f t="shared" si="36"/>
        <v>1249.78</v>
      </c>
      <c r="I443" s="191">
        <f t="shared" si="34"/>
        <v>1544.6</v>
      </c>
    </row>
    <row r="444" spans="1:9" s="188" customFormat="1" ht="16.899999999999999" customHeight="1" x14ac:dyDescent="0.25">
      <c r="A444" s="230" t="s">
        <v>573</v>
      </c>
      <c r="B444" s="190">
        <v>1</v>
      </c>
      <c r="C444" s="190">
        <f t="shared" si="35"/>
        <v>679</v>
      </c>
      <c r="D444" s="190">
        <v>599</v>
      </c>
      <c r="E444" s="190">
        <v>80</v>
      </c>
      <c r="F444" s="191">
        <v>1642</v>
      </c>
      <c r="G444" s="238">
        <f t="shared" si="37"/>
        <v>9.7639293571980748</v>
      </c>
      <c r="H444" s="191">
        <f t="shared" si="36"/>
        <v>1562.23</v>
      </c>
      <c r="I444" s="191">
        <f t="shared" si="34"/>
        <v>1930.76</v>
      </c>
    </row>
    <row r="445" spans="1:9" s="188" customFormat="1" ht="16.899999999999999" customHeight="1" x14ac:dyDescent="0.25">
      <c r="A445" s="230" t="s">
        <v>573</v>
      </c>
      <c r="B445" s="190">
        <v>1</v>
      </c>
      <c r="C445" s="190">
        <f t="shared" si="35"/>
        <v>663</v>
      </c>
      <c r="D445" s="190">
        <v>615</v>
      </c>
      <c r="E445" s="190">
        <v>48</v>
      </c>
      <c r="F445" s="191">
        <v>1642</v>
      </c>
      <c r="G445" s="238">
        <f t="shared" si="37"/>
        <v>9.7639293571980748</v>
      </c>
      <c r="H445" s="191">
        <f t="shared" si="36"/>
        <v>937.34</v>
      </c>
      <c r="I445" s="191">
        <f t="shared" si="34"/>
        <v>1158.46</v>
      </c>
    </row>
    <row r="446" spans="1:9" s="188" customFormat="1" ht="16.899999999999999" customHeight="1" x14ac:dyDescent="0.25">
      <c r="A446" s="230" t="s">
        <v>573</v>
      </c>
      <c r="B446" s="190">
        <v>1</v>
      </c>
      <c r="C446" s="190">
        <f t="shared" si="35"/>
        <v>528</v>
      </c>
      <c r="D446" s="190">
        <v>495</v>
      </c>
      <c r="E446" s="190">
        <v>33</v>
      </c>
      <c r="F446" s="191">
        <v>1642</v>
      </c>
      <c r="G446" s="238">
        <f t="shared" si="37"/>
        <v>9.7639293571980748</v>
      </c>
      <c r="H446" s="191">
        <f t="shared" si="36"/>
        <v>644.41999999999996</v>
      </c>
      <c r="I446" s="191">
        <f t="shared" si="34"/>
        <v>796.44</v>
      </c>
    </row>
    <row r="447" spans="1:9" s="188" customFormat="1" ht="16.899999999999999" customHeight="1" x14ac:dyDescent="0.25">
      <c r="A447" s="230" t="s">
        <v>573</v>
      </c>
      <c r="B447" s="190">
        <v>1</v>
      </c>
      <c r="C447" s="190">
        <f t="shared" si="35"/>
        <v>647</v>
      </c>
      <c r="D447" s="190">
        <v>591</v>
      </c>
      <c r="E447" s="190">
        <v>56</v>
      </c>
      <c r="F447" s="191">
        <v>1642</v>
      </c>
      <c r="G447" s="238">
        <f t="shared" si="37"/>
        <v>9.7639293571980748</v>
      </c>
      <c r="H447" s="191">
        <f t="shared" si="36"/>
        <v>1093.56</v>
      </c>
      <c r="I447" s="191">
        <f t="shared" si="34"/>
        <v>1351.53</v>
      </c>
    </row>
    <row r="448" spans="1:9" s="188" customFormat="1" ht="16.899999999999999" customHeight="1" x14ac:dyDescent="0.25">
      <c r="A448" s="230" t="s">
        <v>573</v>
      </c>
      <c r="B448" s="190">
        <v>1</v>
      </c>
      <c r="C448" s="190">
        <f t="shared" si="35"/>
        <v>734</v>
      </c>
      <c r="D448" s="190">
        <v>663</v>
      </c>
      <c r="E448" s="190">
        <v>71</v>
      </c>
      <c r="F448" s="191">
        <v>1642</v>
      </c>
      <c r="G448" s="238">
        <f t="shared" si="37"/>
        <v>9.7639293571980748</v>
      </c>
      <c r="H448" s="191">
        <f t="shared" si="36"/>
        <v>1386.48</v>
      </c>
      <c r="I448" s="191">
        <f t="shared" si="34"/>
        <v>1713.55</v>
      </c>
    </row>
    <row r="449" spans="1:9" s="188" customFormat="1" ht="16.899999999999999" customHeight="1" x14ac:dyDescent="0.25">
      <c r="A449" s="230" t="s">
        <v>573</v>
      </c>
      <c r="B449" s="190">
        <v>1</v>
      </c>
      <c r="C449" s="190">
        <f t="shared" si="35"/>
        <v>623</v>
      </c>
      <c r="D449" s="190">
        <v>543</v>
      </c>
      <c r="E449" s="190">
        <v>80</v>
      </c>
      <c r="F449" s="191">
        <v>1642</v>
      </c>
      <c r="G449" s="238">
        <f t="shared" si="37"/>
        <v>9.7639293571980748</v>
      </c>
      <c r="H449" s="191">
        <f t="shared" si="36"/>
        <v>1562.23</v>
      </c>
      <c r="I449" s="191">
        <f t="shared" si="34"/>
        <v>1930.76</v>
      </c>
    </row>
    <row r="450" spans="1:9" s="188" customFormat="1" ht="16.899999999999999" customHeight="1" x14ac:dyDescent="0.25">
      <c r="A450" s="230" t="s">
        <v>573</v>
      </c>
      <c r="B450" s="190">
        <v>1</v>
      </c>
      <c r="C450" s="190">
        <f t="shared" si="35"/>
        <v>679</v>
      </c>
      <c r="D450" s="190">
        <v>615</v>
      </c>
      <c r="E450" s="190">
        <v>64</v>
      </c>
      <c r="F450" s="191">
        <v>1642</v>
      </c>
      <c r="G450" s="238">
        <f t="shared" si="37"/>
        <v>9.7639293571980748</v>
      </c>
      <c r="H450" s="191">
        <f t="shared" si="36"/>
        <v>1249.78</v>
      </c>
      <c r="I450" s="191">
        <f t="shared" si="34"/>
        <v>1544.6</v>
      </c>
    </row>
    <row r="451" spans="1:9" s="188" customFormat="1" ht="16.899999999999999" customHeight="1" x14ac:dyDescent="0.25">
      <c r="A451" s="230" t="s">
        <v>573</v>
      </c>
      <c r="B451" s="190">
        <v>1</v>
      </c>
      <c r="C451" s="190">
        <f t="shared" si="35"/>
        <v>675</v>
      </c>
      <c r="D451" s="190">
        <v>591</v>
      </c>
      <c r="E451" s="190">
        <v>84</v>
      </c>
      <c r="F451" s="191">
        <v>1642</v>
      </c>
      <c r="G451" s="238">
        <f t="shared" si="37"/>
        <v>9.7639293571980748</v>
      </c>
      <c r="H451" s="191">
        <f t="shared" si="36"/>
        <v>1640.34</v>
      </c>
      <c r="I451" s="191">
        <f t="shared" si="34"/>
        <v>2027.3</v>
      </c>
    </row>
    <row r="452" spans="1:9" s="188" customFormat="1" ht="16.899999999999999" customHeight="1" x14ac:dyDescent="0.25">
      <c r="A452" s="230" t="s">
        <v>573</v>
      </c>
      <c r="B452" s="190">
        <v>1</v>
      </c>
      <c r="C452" s="190">
        <f t="shared" si="35"/>
        <v>679</v>
      </c>
      <c r="D452" s="190">
        <v>647</v>
      </c>
      <c r="E452" s="190">
        <v>32</v>
      </c>
      <c r="F452" s="191">
        <v>1492</v>
      </c>
      <c r="G452" s="238">
        <f t="shared" si="37"/>
        <v>8.8719747874174946</v>
      </c>
      <c r="H452" s="191">
        <f t="shared" si="36"/>
        <v>567.80999999999995</v>
      </c>
      <c r="I452" s="191">
        <f t="shared" si="34"/>
        <v>701.76</v>
      </c>
    </row>
    <row r="453" spans="1:9" s="188" customFormat="1" ht="16.899999999999999" customHeight="1" x14ac:dyDescent="0.25">
      <c r="A453" s="230" t="s">
        <v>573</v>
      </c>
      <c r="B453" s="190">
        <v>1</v>
      </c>
      <c r="C453" s="190">
        <f t="shared" si="35"/>
        <v>718</v>
      </c>
      <c r="D453" s="190">
        <v>623</v>
      </c>
      <c r="E453" s="190">
        <v>95</v>
      </c>
      <c r="F453" s="191">
        <v>1642</v>
      </c>
      <c r="G453" s="238">
        <f t="shared" si="37"/>
        <v>9.7639293571980748</v>
      </c>
      <c r="H453" s="191">
        <f t="shared" si="36"/>
        <v>1855.15</v>
      </c>
      <c r="I453" s="191">
        <f t="shared" si="34"/>
        <v>2292.7800000000002</v>
      </c>
    </row>
    <row r="454" spans="1:9" s="188" customFormat="1" ht="16.899999999999999" customHeight="1" x14ac:dyDescent="0.25">
      <c r="A454" s="230" t="s">
        <v>574</v>
      </c>
      <c r="B454" s="190">
        <v>1</v>
      </c>
      <c r="C454" s="190">
        <f t="shared" si="35"/>
        <v>631</v>
      </c>
      <c r="D454" s="190">
        <v>567</v>
      </c>
      <c r="E454" s="190">
        <v>64</v>
      </c>
      <c r="F454" s="191">
        <v>1492</v>
      </c>
      <c r="G454" s="238">
        <f t="shared" si="37"/>
        <v>8.8719747874174946</v>
      </c>
      <c r="H454" s="191">
        <f t="shared" si="36"/>
        <v>1135.6099999999999</v>
      </c>
      <c r="I454" s="191">
        <f t="shared" si="34"/>
        <v>1403.5</v>
      </c>
    </row>
    <row r="455" spans="1:9" s="188" customFormat="1" ht="16.899999999999999" customHeight="1" x14ac:dyDescent="0.25">
      <c r="A455" s="230" t="s">
        <v>574</v>
      </c>
      <c r="B455" s="190">
        <v>1</v>
      </c>
      <c r="C455" s="190">
        <f t="shared" si="35"/>
        <v>296</v>
      </c>
      <c r="D455" s="190">
        <v>264</v>
      </c>
      <c r="E455" s="190">
        <v>32</v>
      </c>
      <c r="F455" s="191">
        <v>1492</v>
      </c>
      <c r="G455" s="238">
        <f t="shared" si="37"/>
        <v>8.8719747874174946</v>
      </c>
      <c r="H455" s="191">
        <f t="shared" si="36"/>
        <v>567.80999999999995</v>
      </c>
      <c r="I455" s="191">
        <f t="shared" si="34"/>
        <v>701.76</v>
      </c>
    </row>
    <row r="456" spans="1:9" s="188" customFormat="1" ht="16.899999999999999" customHeight="1" x14ac:dyDescent="0.25">
      <c r="A456" s="230" t="s">
        <v>574</v>
      </c>
      <c r="B456" s="190">
        <v>1</v>
      </c>
      <c r="C456" s="190">
        <f t="shared" si="35"/>
        <v>761</v>
      </c>
      <c r="D456" s="190">
        <v>663</v>
      </c>
      <c r="E456" s="190">
        <v>98</v>
      </c>
      <c r="F456" s="191">
        <v>1642</v>
      </c>
      <c r="G456" s="238">
        <f t="shared" si="37"/>
        <v>9.7639293571980748</v>
      </c>
      <c r="H456" s="191">
        <f t="shared" si="36"/>
        <v>1913.73</v>
      </c>
      <c r="I456" s="191">
        <f t="shared" si="34"/>
        <v>2365.1799999999998</v>
      </c>
    </row>
    <row r="457" spans="1:9" s="188" customFormat="1" ht="16.899999999999999" customHeight="1" x14ac:dyDescent="0.25">
      <c r="A457" s="230" t="s">
        <v>574</v>
      </c>
      <c r="B457" s="190">
        <v>1</v>
      </c>
      <c r="C457" s="190">
        <f t="shared" si="35"/>
        <v>280</v>
      </c>
      <c r="D457" s="190">
        <v>264</v>
      </c>
      <c r="E457" s="190">
        <v>16</v>
      </c>
      <c r="F457" s="191">
        <v>1492</v>
      </c>
      <c r="G457" s="238">
        <f t="shared" si="37"/>
        <v>8.8719747874174946</v>
      </c>
      <c r="H457" s="191">
        <f t="shared" si="36"/>
        <v>283.89999999999998</v>
      </c>
      <c r="I457" s="191">
        <f t="shared" si="34"/>
        <v>350.87</v>
      </c>
    </row>
    <row r="458" spans="1:9" s="188" customFormat="1" ht="16.899999999999999" customHeight="1" x14ac:dyDescent="0.25">
      <c r="A458" s="230" t="s">
        <v>575</v>
      </c>
      <c r="B458" s="190">
        <v>1</v>
      </c>
      <c r="C458" s="190">
        <f t="shared" si="35"/>
        <v>675</v>
      </c>
      <c r="D458" s="190">
        <v>663</v>
      </c>
      <c r="E458" s="190">
        <v>12</v>
      </c>
      <c r="F458" s="191">
        <v>1492</v>
      </c>
      <c r="G458" s="238">
        <f t="shared" si="37"/>
        <v>8.8719747874174946</v>
      </c>
      <c r="H458" s="191">
        <f t="shared" si="36"/>
        <v>212.93</v>
      </c>
      <c r="I458" s="191">
        <f t="shared" ref="I458:I521" si="38">ROUND(H458*1.2359,2)</f>
        <v>263.16000000000003</v>
      </c>
    </row>
    <row r="459" spans="1:9" s="188" customFormat="1" ht="16.899999999999999" customHeight="1" x14ac:dyDescent="0.25">
      <c r="A459" s="230" t="s">
        <v>576</v>
      </c>
      <c r="B459" s="190">
        <v>1</v>
      </c>
      <c r="C459" s="190">
        <f t="shared" si="35"/>
        <v>695</v>
      </c>
      <c r="D459" s="190">
        <v>599</v>
      </c>
      <c r="E459" s="190">
        <v>96</v>
      </c>
      <c r="F459" s="191">
        <v>1642</v>
      </c>
      <c r="G459" s="238">
        <f t="shared" si="37"/>
        <v>9.7639293571980748</v>
      </c>
      <c r="H459" s="191">
        <f t="shared" si="36"/>
        <v>1874.67</v>
      </c>
      <c r="I459" s="191">
        <f t="shared" si="38"/>
        <v>2316.9</v>
      </c>
    </row>
    <row r="460" spans="1:9" s="188" customFormat="1" ht="16.899999999999999" customHeight="1" x14ac:dyDescent="0.25">
      <c r="A460" s="230" t="s">
        <v>576</v>
      </c>
      <c r="B460" s="190">
        <v>1</v>
      </c>
      <c r="C460" s="190">
        <f t="shared" si="35"/>
        <v>651</v>
      </c>
      <c r="D460" s="190">
        <v>607</v>
      </c>
      <c r="E460" s="190">
        <v>44</v>
      </c>
      <c r="F460" s="191">
        <v>1642</v>
      </c>
      <c r="G460" s="238">
        <f t="shared" si="37"/>
        <v>9.7639293571980748</v>
      </c>
      <c r="H460" s="191">
        <f t="shared" si="36"/>
        <v>859.23</v>
      </c>
      <c r="I460" s="191">
        <f t="shared" si="38"/>
        <v>1061.92</v>
      </c>
    </row>
    <row r="461" spans="1:9" s="188" customFormat="1" ht="16.899999999999999" customHeight="1" x14ac:dyDescent="0.25">
      <c r="A461" s="230" t="s">
        <v>576</v>
      </c>
      <c r="B461" s="190">
        <v>1</v>
      </c>
      <c r="C461" s="190">
        <f t="shared" si="35"/>
        <v>660</v>
      </c>
      <c r="D461" s="190">
        <v>615</v>
      </c>
      <c r="E461" s="190">
        <v>45</v>
      </c>
      <c r="F461" s="191">
        <v>1642</v>
      </c>
      <c r="G461" s="238">
        <f t="shared" si="37"/>
        <v>9.7639293571980748</v>
      </c>
      <c r="H461" s="191">
        <f t="shared" si="36"/>
        <v>878.75</v>
      </c>
      <c r="I461" s="191">
        <f t="shared" si="38"/>
        <v>1086.05</v>
      </c>
    </row>
    <row r="462" spans="1:9" s="188" customFormat="1" ht="16.899999999999999" customHeight="1" x14ac:dyDescent="0.25">
      <c r="A462" s="230" t="s">
        <v>576</v>
      </c>
      <c r="B462" s="190">
        <v>1</v>
      </c>
      <c r="C462" s="190">
        <f t="shared" ref="C462:C525" si="39">D462+E462</f>
        <v>759</v>
      </c>
      <c r="D462" s="190">
        <v>663</v>
      </c>
      <c r="E462" s="190">
        <v>96</v>
      </c>
      <c r="F462" s="191">
        <v>1642</v>
      </c>
      <c r="G462" s="238">
        <f t="shared" si="37"/>
        <v>9.7639293571980748</v>
      </c>
      <c r="H462" s="191">
        <f t="shared" ref="H462:H525" si="40">ROUND(E462*G462*2,2)</f>
        <v>1874.67</v>
      </c>
      <c r="I462" s="191">
        <f t="shared" si="38"/>
        <v>2316.9</v>
      </c>
    </row>
    <row r="463" spans="1:9" s="188" customFormat="1" ht="16.899999999999999" customHeight="1" x14ac:dyDescent="0.25">
      <c r="A463" s="230" t="s">
        <v>576</v>
      </c>
      <c r="B463" s="190">
        <v>1</v>
      </c>
      <c r="C463" s="190">
        <f t="shared" si="39"/>
        <v>707</v>
      </c>
      <c r="D463" s="190">
        <v>663</v>
      </c>
      <c r="E463" s="190">
        <v>44</v>
      </c>
      <c r="F463" s="191">
        <v>1642</v>
      </c>
      <c r="G463" s="238">
        <f t="shared" ref="G463:G526" si="41">F463/168.17</f>
        <v>9.7639293571980748</v>
      </c>
      <c r="H463" s="191">
        <f t="shared" si="40"/>
        <v>859.23</v>
      </c>
      <c r="I463" s="191">
        <f t="shared" si="38"/>
        <v>1061.92</v>
      </c>
    </row>
    <row r="464" spans="1:9" s="188" customFormat="1" ht="16.899999999999999" customHeight="1" x14ac:dyDescent="0.25">
      <c r="A464" s="230" t="s">
        <v>576</v>
      </c>
      <c r="B464" s="190">
        <v>1</v>
      </c>
      <c r="C464" s="190">
        <f t="shared" si="39"/>
        <v>675</v>
      </c>
      <c r="D464" s="190">
        <v>639</v>
      </c>
      <c r="E464" s="190">
        <v>36</v>
      </c>
      <c r="F464" s="191">
        <v>1492</v>
      </c>
      <c r="G464" s="238">
        <f t="shared" si="41"/>
        <v>8.8719747874174946</v>
      </c>
      <c r="H464" s="191">
        <f t="shared" si="40"/>
        <v>638.78</v>
      </c>
      <c r="I464" s="191">
        <f t="shared" si="38"/>
        <v>789.47</v>
      </c>
    </row>
    <row r="465" spans="1:9" s="188" customFormat="1" ht="16.899999999999999" customHeight="1" x14ac:dyDescent="0.25">
      <c r="A465" s="230" t="s">
        <v>576</v>
      </c>
      <c r="B465" s="190">
        <v>1</v>
      </c>
      <c r="C465" s="190">
        <f t="shared" si="39"/>
        <v>684</v>
      </c>
      <c r="D465" s="190">
        <v>599</v>
      </c>
      <c r="E465" s="190">
        <v>85</v>
      </c>
      <c r="F465" s="191">
        <v>1492</v>
      </c>
      <c r="G465" s="238">
        <f t="shared" si="41"/>
        <v>8.8719747874174946</v>
      </c>
      <c r="H465" s="191">
        <f t="shared" si="40"/>
        <v>1508.24</v>
      </c>
      <c r="I465" s="191">
        <f t="shared" si="38"/>
        <v>1864.03</v>
      </c>
    </row>
    <row r="466" spans="1:9" s="188" customFormat="1" ht="16.899999999999999" customHeight="1" x14ac:dyDescent="0.25">
      <c r="A466" s="230" t="s">
        <v>576</v>
      </c>
      <c r="B466" s="190">
        <v>1</v>
      </c>
      <c r="C466" s="190">
        <f t="shared" si="39"/>
        <v>643</v>
      </c>
      <c r="D466" s="190">
        <v>599</v>
      </c>
      <c r="E466" s="190">
        <v>44</v>
      </c>
      <c r="F466" s="191">
        <v>1492</v>
      </c>
      <c r="G466" s="238">
        <f t="shared" si="41"/>
        <v>8.8719747874174946</v>
      </c>
      <c r="H466" s="191">
        <f t="shared" si="40"/>
        <v>780.73</v>
      </c>
      <c r="I466" s="191">
        <f t="shared" si="38"/>
        <v>964.9</v>
      </c>
    </row>
    <row r="467" spans="1:9" s="188" customFormat="1" ht="16.899999999999999" customHeight="1" x14ac:dyDescent="0.25">
      <c r="A467" s="230" t="s">
        <v>576</v>
      </c>
      <c r="B467" s="190">
        <v>1</v>
      </c>
      <c r="C467" s="190">
        <f t="shared" si="39"/>
        <v>707</v>
      </c>
      <c r="D467" s="190">
        <v>663</v>
      </c>
      <c r="E467" s="190">
        <v>44</v>
      </c>
      <c r="F467" s="191">
        <v>1492</v>
      </c>
      <c r="G467" s="238">
        <f t="shared" si="41"/>
        <v>8.8719747874174946</v>
      </c>
      <c r="H467" s="191">
        <f t="shared" si="40"/>
        <v>780.73</v>
      </c>
      <c r="I467" s="191">
        <f t="shared" si="38"/>
        <v>964.9</v>
      </c>
    </row>
    <row r="468" spans="1:9" s="188" customFormat="1" ht="16.899999999999999" customHeight="1" x14ac:dyDescent="0.25">
      <c r="A468" s="230" t="s">
        <v>576</v>
      </c>
      <c r="B468" s="190">
        <v>1</v>
      </c>
      <c r="C468" s="190">
        <f t="shared" si="39"/>
        <v>605</v>
      </c>
      <c r="D468" s="190">
        <v>575</v>
      </c>
      <c r="E468" s="190">
        <v>30</v>
      </c>
      <c r="F468" s="191">
        <v>1492</v>
      </c>
      <c r="G468" s="238">
        <f t="shared" si="41"/>
        <v>8.8719747874174946</v>
      </c>
      <c r="H468" s="191">
        <f t="shared" si="40"/>
        <v>532.32000000000005</v>
      </c>
      <c r="I468" s="191">
        <f t="shared" si="38"/>
        <v>657.89</v>
      </c>
    </row>
    <row r="469" spans="1:9" s="188" customFormat="1" ht="16.899999999999999" customHeight="1" x14ac:dyDescent="0.25">
      <c r="A469" s="230" t="s">
        <v>576</v>
      </c>
      <c r="B469" s="190">
        <v>1</v>
      </c>
      <c r="C469" s="190">
        <f t="shared" si="39"/>
        <v>652</v>
      </c>
      <c r="D469" s="190">
        <v>607</v>
      </c>
      <c r="E469" s="190">
        <v>45</v>
      </c>
      <c r="F469" s="191">
        <v>1492</v>
      </c>
      <c r="G469" s="238">
        <f t="shared" si="41"/>
        <v>8.8719747874174946</v>
      </c>
      <c r="H469" s="191">
        <f t="shared" si="40"/>
        <v>798.48</v>
      </c>
      <c r="I469" s="191">
        <f t="shared" si="38"/>
        <v>986.84</v>
      </c>
    </row>
    <row r="470" spans="1:9" s="188" customFormat="1" ht="16.899999999999999" customHeight="1" x14ac:dyDescent="0.25">
      <c r="A470" s="230" t="s">
        <v>576</v>
      </c>
      <c r="B470" s="190">
        <v>1</v>
      </c>
      <c r="C470" s="190">
        <f t="shared" si="39"/>
        <v>759</v>
      </c>
      <c r="D470" s="190">
        <v>663</v>
      </c>
      <c r="E470" s="190">
        <v>96.000000000000014</v>
      </c>
      <c r="F470" s="191">
        <v>1642</v>
      </c>
      <c r="G470" s="238">
        <f t="shared" si="41"/>
        <v>9.7639293571980748</v>
      </c>
      <c r="H470" s="191">
        <f t="shared" si="40"/>
        <v>1874.67</v>
      </c>
      <c r="I470" s="191">
        <f t="shared" si="38"/>
        <v>2316.9</v>
      </c>
    </row>
    <row r="471" spans="1:9" s="188" customFormat="1" ht="16.899999999999999" customHeight="1" x14ac:dyDescent="0.25">
      <c r="A471" s="230" t="s">
        <v>576</v>
      </c>
      <c r="B471" s="190">
        <v>1</v>
      </c>
      <c r="C471" s="190">
        <f t="shared" si="39"/>
        <v>667</v>
      </c>
      <c r="D471" s="190">
        <v>623</v>
      </c>
      <c r="E471" s="190">
        <v>44</v>
      </c>
      <c r="F471" s="191">
        <v>1642</v>
      </c>
      <c r="G471" s="238">
        <f t="shared" si="41"/>
        <v>9.7639293571980748</v>
      </c>
      <c r="H471" s="191">
        <f t="shared" si="40"/>
        <v>859.23</v>
      </c>
      <c r="I471" s="191">
        <f t="shared" si="38"/>
        <v>1061.92</v>
      </c>
    </row>
    <row r="472" spans="1:9" s="188" customFormat="1" ht="16.899999999999999" customHeight="1" x14ac:dyDescent="0.25">
      <c r="A472" s="230" t="s">
        <v>576</v>
      </c>
      <c r="B472" s="190">
        <v>1</v>
      </c>
      <c r="C472" s="190">
        <f t="shared" si="39"/>
        <v>591</v>
      </c>
      <c r="D472" s="190">
        <v>527</v>
      </c>
      <c r="E472" s="190">
        <v>64</v>
      </c>
      <c r="F472" s="191">
        <v>1642</v>
      </c>
      <c r="G472" s="238">
        <f t="shared" si="41"/>
        <v>9.7639293571980748</v>
      </c>
      <c r="H472" s="191">
        <f t="shared" si="40"/>
        <v>1249.78</v>
      </c>
      <c r="I472" s="191">
        <f t="shared" si="38"/>
        <v>1544.6</v>
      </c>
    </row>
    <row r="473" spans="1:9" s="188" customFormat="1" ht="16.899999999999999" customHeight="1" x14ac:dyDescent="0.25">
      <c r="A473" s="230" t="s">
        <v>576</v>
      </c>
      <c r="B473" s="190">
        <v>1</v>
      </c>
      <c r="C473" s="190">
        <f t="shared" si="39"/>
        <v>707</v>
      </c>
      <c r="D473" s="190">
        <v>663</v>
      </c>
      <c r="E473" s="190">
        <v>44</v>
      </c>
      <c r="F473" s="191">
        <v>1642</v>
      </c>
      <c r="G473" s="238">
        <f t="shared" si="41"/>
        <v>9.7639293571980748</v>
      </c>
      <c r="H473" s="191">
        <f t="shared" si="40"/>
        <v>859.23</v>
      </c>
      <c r="I473" s="191">
        <f t="shared" si="38"/>
        <v>1061.92</v>
      </c>
    </row>
    <row r="474" spans="1:9" s="188" customFormat="1" ht="16.899999999999999" customHeight="1" x14ac:dyDescent="0.25">
      <c r="A474" s="230" t="s">
        <v>577</v>
      </c>
      <c r="B474" s="190">
        <v>1</v>
      </c>
      <c r="C474" s="190">
        <f t="shared" si="39"/>
        <v>783</v>
      </c>
      <c r="D474" s="190">
        <v>663</v>
      </c>
      <c r="E474" s="190">
        <v>119.99999999999999</v>
      </c>
      <c r="F474" s="191">
        <v>1642</v>
      </c>
      <c r="G474" s="238">
        <f t="shared" si="41"/>
        <v>9.7639293571980748</v>
      </c>
      <c r="H474" s="191">
        <f t="shared" si="40"/>
        <v>2343.34</v>
      </c>
      <c r="I474" s="191">
        <f t="shared" si="38"/>
        <v>2896.13</v>
      </c>
    </row>
    <row r="475" spans="1:9" s="188" customFormat="1" ht="16.899999999999999" customHeight="1" x14ac:dyDescent="0.25">
      <c r="A475" s="230" t="s">
        <v>578</v>
      </c>
      <c r="B475" s="190">
        <v>1</v>
      </c>
      <c r="C475" s="190">
        <f t="shared" si="39"/>
        <v>675</v>
      </c>
      <c r="D475" s="190">
        <v>631</v>
      </c>
      <c r="E475" s="190">
        <v>44</v>
      </c>
      <c r="F475" s="191">
        <v>1642</v>
      </c>
      <c r="G475" s="238">
        <f t="shared" si="41"/>
        <v>9.7639293571980748</v>
      </c>
      <c r="H475" s="191">
        <f t="shared" si="40"/>
        <v>859.23</v>
      </c>
      <c r="I475" s="191">
        <f t="shared" si="38"/>
        <v>1061.92</v>
      </c>
    </row>
    <row r="476" spans="1:9" s="188" customFormat="1" ht="16.899999999999999" customHeight="1" x14ac:dyDescent="0.25">
      <c r="A476" s="230" t="s">
        <v>578</v>
      </c>
      <c r="B476" s="190">
        <v>1</v>
      </c>
      <c r="C476" s="190">
        <f t="shared" si="39"/>
        <v>645</v>
      </c>
      <c r="D476" s="190">
        <v>599</v>
      </c>
      <c r="E476" s="190">
        <v>46</v>
      </c>
      <c r="F476" s="191">
        <v>1492</v>
      </c>
      <c r="G476" s="238">
        <f t="shared" si="41"/>
        <v>8.8719747874174946</v>
      </c>
      <c r="H476" s="191">
        <f t="shared" si="40"/>
        <v>816.22</v>
      </c>
      <c r="I476" s="191">
        <f t="shared" si="38"/>
        <v>1008.77</v>
      </c>
    </row>
    <row r="477" spans="1:9" s="188" customFormat="1" ht="16.899999999999999" customHeight="1" x14ac:dyDescent="0.25">
      <c r="A477" s="230" t="s">
        <v>578</v>
      </c>
      <c r="B477" s="190">
        <v>1</v>
      </c>
      <c r="C477" s="190">
        <f t="shared" si="39"/>
        <v>659</v>
      </c>
      <c r="D477" s="190">
        <v>615</v>
      </c>
      <c r="E477" s="190">
        <v>44</v>
      </c>
      <c r="F477" s="191">
        <v>1492</v>
      </c>
      <c r="G477" s="238">
        <f t="shared" si="41"/>
        <v>8.8719747874174946</v>
      </c>
      <c r="H477" s="191">
        <f t="shared" si="40"/>
        <v>780.73</v>
      </c>
      <c r="I477" s="191">
        <f t="shared" si="38"/>
        <v>964.9</v>
      </c>
    </row>
    <row r="478" spans="1:9" s="188" customFormat="1" ht="16.899999999999999" customHeight="1" x14ac:dyDescent="0.25">
      <c r="A478" s="230" t="s">
        <v>578</v>
      </c>
      <c r="B478" s="190">
        <v>1</v>
      </c>
      <c r="C478" s="190">
        <f t="shared" si="39"/>
        <v>338</v>
      </c>
      <c r="D478" s="190">
        <v>303</v>
      </c>
      <c r="E478" s="190">
        <v>35</v>
      </c>
      <c r="F478" s="191">
        <v>1642</v>
      </c>
      <c r="G478" s="238">
        <f t="shared" si="41"/>
        <v>9.7639293571980748</v>
      </c>
      <c r="H478" s="191">
        <f t="shared" si="40"/>
        <v>683.48</v>
      </c>
      <c r="I478" s="191">
        <f t="shared" si="38"/>
        <v>844.71</v>
      </c>
    </row>
    <row r="479" spans="1:9" s="188" customFormat="1" ht="16.899999999999999" customHeight="1" x14ac:dyDescent="0.25">
      <c r="A479" s="230" t="s">
        <v>578</v>
      </c>
      <c r="B479" s="190">
        <v>1</v>
      </c>
      <c r="C479" s="190">
        <f t="shared" si="39"/>
        <v>719</v>
      </c>
      <c r="D479" s="190">
        <v>623</v>
      </c>
      <c r="E479" s="190">
        <v>96</v>
      </c>
      <c r="F479" s="191">
        <v>1642</v>
      </c>
      <c r="G479" s="238">
        <f t="shared" si="41"/>
        <v>9.7639293571980748</v>
      </c>
      <c r="H479" s="191">
        <f t="shared" si="40"/>
        <v>1874.67</v>
      </c>
      <c r="I479" s="191">
        <f t="shared" si="38"/>
        <v>2316.9</v>
      </c>
    </row>
    <row r="480" spans="1:9" s="188" customFormat="1" ht="16.899999999999999" customHeight="1" x14ac:dyDescent="0.25">
      <c r="A480" s="230" t="s">
        <v>578</v>
      </c>
      <c r="B480" s="190">
        <v>1</v>
      </c>
      <c r="C480" s="190">
        <f t="shared" si="39"/>
        <v>567</v>
      </c>
      <c r="D480" s="190">
        <v>487</v>
      </c>
      <c r="E480" s="190">
        <v>80</v>
      </c>
      <c r="F480" s="191">
        <v>1642</v>
      </c>
      <c r="G480" s="238">
        <f t="shared" si="41"/>
        <v>9.7639293571980748</v>
      </c>
      <c r="H480" s="191">
        <f t="shared" si="40"/>
        <v>1562.23</v>
      </c>
      <c r="I480" s="191">
        <f t="shared" si="38"/>
        <v>1930.76</v>
      </c>
    </row>
    <row r="481" spans="1:9" s="188" customFormat="1" ht="16.899999999999999" customHeight="1" x14ac:dyDescent="0.25">
      <c r="A481" s="230" t="s">
        <v>578</v>
      </c>
      <c r="B481" s="190">
        <v>1</v>
      </c>
      <c r="C481" s="190">
        <f t="shared" si="39"/>
        <v>303</v>
      </c>
      <c r="D481" s="190">
        <v>287</v>
      </c>
      <c r="E481" s="190">
        <v>16</v>
      </c>
      <c r="F481" s="191">
        <v>1642</v>
      </c>
      <c r="G481" s="238">
        <f t="shared" si="41"/>
        <v>9.7639293571980748</v>
      </c>
      <c r="H481" s="191">
        <f t="shared" si="40"/>
        <v>312.45</v>
      </c>
      <c r="I481" s="191">
        <f t="shared" si="38"/>
        <v>386.16</v>
      </c>
    </row>
    <row r="482" spans="1:9" s="188" customFormat="1" ht="16.899999999999999" customHeight="1" x14ac:dyDescent="0.25">
      <c r="A482" s="230" t="s">
        <v>578</v>
      </c>
      <c r="B482" s="190">
        <v>1</v>
      </c>
      <c r="C482" s="190">
        <f t="shared" si="39"/>
        <v>568</v>
      </c>
      <c r="D482" s="190">
        <v>535</v>
      </c>
      <c r="E482" s="190">
        <v>33</v>
      </c>
      <c r="F482" s="191">
        <v>1492</v>
      </c>
      <c r="G482" s="238">
        <f t="shared" si="41"/>
        <v>8.8719747874174946</v>
      </c>
      <c r="H482" s="191">
        <f t="shared" si="40"/>
        <v>585.54999999999995</v>
      </c>
      <c r="I482" s="191">
        <f t="shared" si="38"/>
        <v>723.68</v>
      </c>
    </row>
    <row r="483" spans="1:9" s="188" customFormat="1" ht="16.899999999999999" customHeight="1" x14ac:dyDescent="0.25">
      <c r="A483" s="230" t="s">
        <v>579</v>
      </c>
      <c r="B483" s="190">
        <v>1</v>
      </c>
      <c r="C483" s="190">
        <f t="shared" si="39"/>
        <v>671</v>
      </c>
      <c r="D483" s="190">
        <v>623</v>
      </c>
      <c r="E483" s="190">
        <v>48</v>
      </c>
      <c r="F483" s="191">
        <v>1642</v>
      </c>
      <c r="G483" s="238">
        <f t="shared" si="41"/>
        <v>9.7639293571980748</v>
      </c>
      <c r="H483" s="191">
        <f t="shared" si="40"/>
        <v>937.34</v>
      </c>
      <c r="I483" s="191">
        <f t="shared" si="38"/>
        <v>1158.46</v>
      </c>
    </row>
    <row r="484" spans="1:9" s="188" customFormat="1" ht="16.899999999999999" customHeight="1" x14ac:dyDescent="0.25">
      <c r="A484" s="230" t="s">
        <v>579</v>
      </c>
      <c r="B484" s="190">
        <v>1</v>
      </c>
      <c r="C484" s="190">
        <f t="shared" si="39"/>
        <v>192</v>
      </c>
      <c r="D484" s="190">
        <v>168</v>
      </c>
      <c r="E484" s="190">
        <v>24</v>
      </c>
      <c r="F484" s="191">
        <v>1642</v>
      </c>
      <c r="G484" s="238">
        <f t="shared" si="41"/>
        <v>9.7639293571980748</v>
      </c>
      <c r="H484" s="191">
        <f t="shared" si="40"/>
        <v>468.67</v>
      </c>
      <c r="I484" s="191">
        <f t="shared" si="38"/>
        <v>579.23</v>
      </c>
    </row>
    <row r="485" spans="1:9" s="188" customFormat="1" ht="16.899999999999999" customHeight="1" x14ac:dyDescent="0.25">
      <c r="A485" s="230" t="s">
        <v>580</v>
      </c>
      <c r="B485" s="190">
        <v>1</v>
      </c>
      <c r="C485" s="190">
        <f t="shared" si="39"/>
        <v>384</v>
      </c>
      <c r="D485" s="190">
        <v>352</v>
      </c>
      <c r="E485" s="190">
        <v>32</v>
      </c>
      <c r="F485" s="191">
        <v>1642</v>
      </c>
      <c r="G485" s="238">
        <f t="shared" si="41"/>
        <v>9.7639293571980748</v>
      </c>
      <c r="H485" s="191">
        <f t="shared" si="40"/>
        <v>624.89</v>
      </c>
      <c r="I485" s="191">
        <f t="shared" si="38"/>
        <v>772.3</v>
      </c>
    </row>
    <row r="486" spans="1:9" s="188" customFormat="1" ht="16.899999999999999" customHeight="1" x14ac:dyDescent="0.25">
      <c r="A486" s="230" t="s">
        <v>580</v>
      </c>
      <c r="B486" s="190">
        <v>1</v>
      </c>
      <c r="C486" s="190">
        <f t="shared" si="39"/>
        <v>687</v>
      </c>
      <c r="D486" s="190">
        <v>663</v>
      </c>
      <c r="E486" s="190">
        <v>24</v>
      </c>
      <c r="F486" s="191">
        <v>1642</v>
      </c>
      <c r="G486" s="238">
        <f t="shared" si="41"/>
        <v>9.7639293571980748</v>
      </c>
      <c r="H486" s="191">
        <f t="shared" si="40"/>
        <v>468.67</v>
      </c>
      <c r="I486" s="191">
        <f t="shared" si="38"/>
        <v>579.23</v>
      </c>
    </row>
    <row r="487" spans="1:9" s="188" customFormat="1" ht="16.899999999999999" customHeight="1" x14ac:dyDescent="0.25">
      <c r="A487" s="230" t="s">
        <v>580</v>
      </c>
      <c r="B487" s="190">
        <v>1</v>
      </c>
      <c r="C487" s="190">
        <f t="shared" si="39"/>
        <v>383</v>
      </c>
      <c r="D487" s="190">
        <v>351</v>
      </c>
      <c r="E487" s="190">
        <v>32</v>
      </c>
      <c r="F487" s="191">
        <v>1492</v>
      </c>
      <c r="G487" s="238">
        <f t="shared" si="41"/>
        <v>8.8719747874174946</v>
      </c>
      <c r="H487" s="191">
        <f t="shared" si="40"/>
        <v>567.80999999999995</v>
      </c>
      <c r="I487" s="191">
        <f t="shared" si="38"/>
        <v>701.76</v>
      </c>
    </row>
    <row r="488" spans="1:9" s="188" customFormat="1" ht="16.899999999999999" customHeight="1" x14ac:dyDescent="0.25">
      <c r="A488" s="230" t="s">
        <v>580</v>
      </c>
      <c r="B488" s="190">
        <v>1</v>
      </c>
      <c r="C488" s="190">
        <f t="shared" si="39"/>
        <v>168</v>
      </c>
      <c r="D488" s="190">
        <v>144</v>
      </c>
      <c r="E488" s="190">
        <v>24</v>
      </c>
      <c r="F488" s="191">
        <v>1642</v>
      </c>
      <c r="G488" s="238">
        <f t="shared" si="41"/>
        <v>9.7639293571980748</v>
      </c>
      <c r="H488" s="191">
        <f t="shared" si="40"/>
        <v>468.67</v>
      </c>
      <c r="I488" s="191">
        <f t="shared" si="38"/>
        <v>579.23</v>
      </c>
    </row>
    <row r="489" spans="1:9" s="188" customFormat="1" ht="16.899999999999999" customHeight="1" x14ac:dyDescent="0.25">
      <c r="A489" s="230" t="s">
        <v>580</v>
      </c>
      <c r="B489" s="190">
        <v>1</v>
      </c>
      <c r="C489" s="190">
        <f t="shared" si="39"/>
        <v>615</v>
      </c>
      <c r="D489" s="190">
        <v>543</v>
      </c>
      <c r="E489" s="190">
        <v>72</v>
      </c>
      <c r="F489" s="191">
        <v>1492</v>
      </c>
      <c r="G489" s="238">
        <f t="shared" si="41"/>
        <v>8.8719747874174946</v>
      </c>
      <c r="H489" s="191">
        <f t="shared" si="40"/>
        <v>1277.56</v>
      </c>
      <c r="I489" s="191">
        <f t="shared" si="38"/>
        <v>1578.94</v>
      </c>
    </row>
    <row r="490" spans="1:9" s="188" customFormat="1" ht="16.899999999999999" customHeight="1" x14ac:dyDescent="0.25">
      <c r="A490" s="230" t="s">
        <v>581</v>
      </c>
      <c r="B490" s="190">
        <v>1</v>
      </c>
      <c r="C490" s="190">
        <f t="shared" si="39"/>
        <v>663</v>
      </c>
      <c r="D490" s="190">
        <v>607</v>
      </c>
      <c r="E490" s="190">
        <v>56</v>
      </c>
      <c r="F490" s="191">
        <v>1642</v>
      </c>
      <c r="G490" s="238">
        <f t="shared" si="41"/>
        <v>9.7639293571980748</v>
      </c>
      <c r="H490" s="191">
        <f t="shared" si="40"/>
        <v>1093.56</v>
      </c>
      <c r="I490" s="191">
        <f t="shared" si="38"/>
        <v>1351.53</v>
      </c>
    </row>
    <row r="491" spans="1:9" s="188" customFormat="1" ht="16.899999999999999" customHeight="1" x14ac:dyDescent="0.25">
      <c r="A491" s="230" t="s">
        <v>581</v>
      </c>
      <c r="B491" s="190">
        <v>1</v>
      </c>
      <c r="C491" s="190">
        <f t="shared" si="39"/>
        <v>663</v>
      </c>
      <c r="D491" s="190">
        <v>623</v>
      </c>
      <c r="E491" s="190">
        <v>40</v>
      </c>
      <c r="F491" s="191">
        <v>1642</v>
      </c>
      <c r="G491" s="238">
        <f t="shared" si="41"/>
        <v>9.7639293571980748</v>
      </c>
      <c r="H491" s="191">
        <f t="shared" si="40"/>
        <v>781.11</v>
      </c>
      <c r="I491" s="191">
        <f t="shared" si="38"/>
        <v>965.37</v>
      </c>
    </row>
    <row r="492" spans="1:9" s="188" customFormat="1" ht="16.899999999999999" customHeight="1" x14ac:dyDescent="0.25">
      <c r="A492" s="230" t="s">
        <v>582</v>
      </c>
      <c r="B492" s="190">
        <v>1</v>
      </c>
      <c r="C492" s="190">
        <f t="shared" si="39"/>
        <v>751</v>
      </c>
      <c r="D492" s="190">
        <v>663</v>
      </c>
      <c r="E492" s="190">
        <v>88</v>
      </c>
      <c r="F492" s="191">
        <v>1642</v>
      </c>
      <c r="G492" s="238">
        <f t="shared" si="41"/>
        <v>9.7639293571980748</v>
      </c>
      <c r="H492" s="191">
        <f t="shared" si="40"/>
        <v>1718.45</v>
      </c>
      <c r="I492" s="191">
        <f t="shared" si="38"/>
        <v>2123.83</v>
      </c>
    </row>
    <row r="493" spans="1:9" s="188" customFormat="1" ht="16.899999999999999" customHeight="1" x14ac:dyDescent="0.25">
      <c r="A493" s="230" t="s">
        <v>583</v>
      </c>
      <c r="B493" s="190">
        <v>1</v>
      </c>
      <c r="C493" s="190">
        <f t="shared" si="39"/>
        <v>172</v>
      </c>
      <c r="D493" s="190">
        <v>160</v>
      </c>
      <c r="E493" s="190">
        <v>12</v>
      </c>
      <c r="F493" s="191">
        <v>1642</v>
      </c>
      <c r="G493" s="238">
        <f t="shared" si="41"/>
        <v>9.7639293571980748</v>
      </c>
      <c r="H493" s="191">
        <f t="shared" si="40"/>
        <v>234.33</v>
      </c>
      <c r="I493" s="191">
        <f t="shared" si="38"/>
        <v>289.61</v>
      </c>
    </row>
    <row r="494" spans="1:9" s="188" customFormat="1" ht="16.899999999999999" customHeight="1" x14ac:dyDescent="0.25">
      <c r="A494" s="230" t="s">
        <v>584</v>
      </c>
      <c r="B494" s="190">
        <v>1</v>
      </c>
      <c r="C494" s="190">
        <f t="shared" si="39"/>
        <v>659</v>
      </c>
      <c r="D494" s="190">
        <v>623</v>
      </c>
      <c r="E494" s="190">
        <v>36</v>
      </c>
      <c r="F494" s="191">
        <v>1642</v>
      </c>
      <c r="G494" s="238">
        <f t="shared" si="41"/>
        <v>9.7639293571980748</v>
      </c>
      <c r="H494" s="191">
        <f t="shared" si="40"/>
        <v>703</v>
      </c>
      <c r="I494" s="191">
        <f t="shared" si="38"/>
        <v>868.84</v>
      </c>
    </row>
    <row r="495" spans="1:9" s="188" customFormat="1" ht="16.899999999999999" customHeight="1" x14ac:dyDescent="0.25">
      <c r="A495" s="230" t="s">
        <v>584</v>
      </c>
      <c r="B495" s="190">
        <v>1</v>
      </c>
      <c r="C495" s="190">
        <f t="shared" si="39"/>
        <v>711</v>
      </c>
      <c r="D495" s="190">
        <v>663</v>
      </c>
      <c r="E495" s="190">
        <v>48</v>
      </c>
      <c r="F495" s="191">
        <v>1642</v>
      </c>
      <c r="G495" s="238">
        <f t="shared" si="41"/>
        <v>9.7639293571980748</v>
      </c>
      <c r="H495" s="191">
        <f t="shared" si="40"/>
        <v>937.34</v>
      </c>
      <c r="I495" s="191">
        <f t="shared" si="38"/>
        <v>1158.46</v>
      </c>
    </row>
    <row r="496" spans="1:9" s="188" customFormat="1" ht="16.899999999999999" customHeight="1" x14ac:dyDescent="0.25">
      <c r="A496" s="230" t="s">
        <v>584</v>
      </c>
      <c r="B496" s="190">
        <v>1</v>
      </c>
      <c r="C496" s="190">
        <f t="shared" si="39"/>
        <v>675</v>
      </c>
      <c r="D496" s="190">
        <v>631</v>
      </c>
      <c r="E496" s="190">
        <v>44</v>
      </c>
      <c r="F496" s="191">
        <v>1642</v>
      </c>
      <c r="G496" s="238">
        <f t="shared" si="41"/>
        <v>9.7639293571980748</v>
      </c>
      <c r="H496" s="191">
        <f t="shared" si="40"/>
        <v>859.23</v>
      </c>
      <c r="I496" s="191">
        <f t="shared" si="38"/>
        <v>1061.92</v>
      </c>
    </row>
    <row r="497" spans="1:9" s="188" customFormat="1" ht="16.899999999999999" customHeight="1" x14ac:dyDescent="0.25">
      <c r="A497" s="230" t="s">
        <v>584</v>
      </c>
      <c r="B497" s="190">
        <v>1</v>
      </c>
      <c r="C497" s="190">
        <f t="shared" si="39"/>
        <v>631</v>
      </c>
      <c r="D497" s="190">
        <v>599</v>
      </c>
      <c r="E497" s="190">
        <v>32</v>
      </c>
      <c r="F497" s="191">
        <v>1492</v>
      </c>
      <c r="G497" s="238">
        <f t="shared" si="41"/>
        <v>8.8719747874174946</v>
      </c>
      <c r="H497" s="191">
        <f t="shared" si="40"/>
        <v>567.80999999999995</v>
      </c>
      <c r="I497" s="191">
        <f t="shared" si="38"/>
        <v>701.76</v>
      </c>
    </row>
    <row r="498" spans="1:9" s="188" customFormat="1" ht="16.899999999999999" customHeight="1" x14ac:dyDescent="0.25">
      <c r="A498" s="230" t="s">
        <v>584</v>
      </c>
      <c r="B498" s="190">
        <v>1</v>
      </c>
      <c r="C498" s="190">
        <f t="shared" si="39"/>
        <v>713</v>
      </c>
      <c r="D498" s="190">
        <v>663</v>
      </c>
      <c r="E498" s="190">
        <v>50</v>
      </c>
      <c r="F498" s="191">
        <v>1492</v>
      </c>
      <c r="G498" s="238">
        <f t="shared" si="41"/>
        <v>8.8719747874174946</v>
      </c>
      <c r="H498" s="191">
        <f t="shared" si="40"/>
        <v>887.2</v>
      </c>
      <c r="I498" s="191">
        <f t="shared" si="38"/>
        <v>1096.49</v>
      </c>
    </row>
    <row r="499" spans="1:9" s="188" customFormat="1" ht="16.899999999999999" customHeight="1" x14ac:dyDescent="0.25">
      <c r="A499" s="230" t="s">
        <v>584</v>
      </c>
      <c r="B499" s="190">
        <v>1</v>
      </c>
      <c r="C499" s="190">
        <f t="shared" si="39"/>
        <v>719</v>
      </c>
      <c r="D499" s="190">
        <v>663</v>
      </c>
      <c r="E499" s="190">
        <v>56</v>
      </c>
      <c r="F499" s="191">
        <v>1492</v>
      </c>
      <c r="G499" s="238">
        <f t="shared" si="41"/>
        <v>8.8719747874174946</v>
      </c>
      <c r="H499" s="191">
        <f t="shared" si="40"/>
        <v>993.66</v>
      </c>
      <c r="I499" s="191">
        <f t="shared" si="38"/>
        <v>1228.06</v>
      </c>
    </row>
    <row r="500" spans="1:9" s="188" customFormat="1" ht="16.899999999999999" customHeight="1" x14ac:dyDescent="0.25">
      <c r="A500" s="230" t="s">
        <v>584</v>
      </c>
      <c r="B500" s="190">
        <v>1</v>
      </c>
      <c r="C500" s="190">
        <f t="shared" si="39"/>
        <v>200</v>
      </c>
      <c r="D500" s="190">
        <v>184</v>
      </c>
      <c r="E500" s="190">
        <v>16</v>
      </c>
      <c r="F500" s="191">
        <v>1642</v>
      </c>
      <c r="G500" s="238">
        <f t="shared" si="41"/>
        <v>9.7639293571980748</v>
      </c>
      <c r="H500" s="191">
        <f t="shared" si="40"/>
        <v>312.45</v>
      </c>
      <c r="I500" s="191">
        <f t="shared" si="38"/>
        <v>386.16</v>
      </c>
    </row>
    <row r="501" spans="1:9" s="188" customFormat="1" ht="16.899999999999999" customHeight="1" x14ac:dyDescent="0.25">
      <c r="A501" s="230" t="s">
        <v>584</v>
      </c>
      <c r="B501" s="190">
        <v>1</v>
      </c>
      <c r="C501" s="190">
        <f t="shared" si="39"/>
        <v>690</v>
      </c>
      <c r="D501" s="190">
        <v>663</v>
      </c>
      <c r="E501" s="190">
        <v>27</v>
      </c>
      <c r="F501" s="191">
        <v>1642</v>
      </c>
      <c r="G501" s="238">
        <f t="shared" si="41"/>
        <v>9.7639293571980748</v>
      </c>
      <c r="H501" s="191">
        <f t="shared" si="40"/>
        <v>527.25</v>
      </c>
      <c r="I501" s="191">
        <f t="shared" si="38"/>
        <v>651.63</v>
      </c>
    </row>
    <row r="502" spans="1:9" s="188" customFormat="1" ht="16.899999999999999" customHeight="1" x14ac:dyDescent="0.25">
      <c r="A502" s="230" t="s">
        <v>584</v>
      </c>
      <c r="B502" s="190">
        <v>1</v>
      </c>
      <c r="C502" s="190">
        <f t="shared" si="39"/>
        <v>467</v>
      </c>
      <c r="D502" s="190">
        <v>423</v>
      </c>
      <c r="E502" s="190">
        <v>44</v>
      </c>
      <c r="F502" s="191">
        <v>1642</v>
      </c>
      <c r="G502" s="238">
        <f t="shared" si="41"/>
        <v>9.7639293571980748</v>
      </c>
      <c r="H502" s="191">
        <f t="shared" si="40"/>
        <v>859.23</v>
      </c>
      <c r="I502" s="191">
        <f t="shared" si="38"/>
        <v>1061.92</v>
      </c>
    </row>
    <row r="503" spans="1:9" s="188" customFormat="1" ht="16.899999999999999" customHeight="1" x14ac:dyDescent="0.25">
      <c r="A503" s="230" t="s">
        <v>584</v>
      </c>
      <c r="B503" s="190">
        <v>1</v>
      </c>
      <c r="C503" s="190">
        <f t="shared" si="39"/>
        <v>707</v>
      </c>
      <c r="D503" s="190">
        <v>663</v>
      </c>
      <c r="E503" s="190">
        <v>44</v>
      </c>
      <c r="F503" s="191">
        <v>1642</v>
      </c>
      <c r="G503" s="238">
        <f t="shared" si="41"/>
        <v>9.7639293571980748</v>
      </c>
      <c r="H503" s="191">
        <f t="shared" si="40"/>
        <v>859.23</v>
      </c>
      <c r="I503" s="191">
        <f t="shared" si="38"/>
        <v>1061.92</v>
      </c>
    </row>
    <row r="504" spans="1:9" s="188" customFormat="1" ht="16.899999999999999" customHeight="1" x14ac:dyDescent="0.25">
      <c r="A504" s="230" t="s">
        <v>584</v>
      </c>
      <c r="B504" s="190">
        <v>1</v>
      </c>
      <c r="C504" s="190">
        <f t="shared" si="39"/>
        <v>694</v>
      </c>
      <c r="D504" s="190">
        <v>663</v>
      </c>
      <c r="E504" s="190">
        <v>31</v>
      </c>
      <c r="F504" s="191">
        <v>1642</v>
      </c>
      <c r="G504" s="238">
        <f t="shared" si="41"/>
        <v>9.7639293571980748</v>
      </c>
      <c r="H504" s="191">
        <f t="shared" si="40"/>
        <v>605.36</v>
      </c>
      <c r="I504" s="191">
        <f t="shared" si="38"/>
        <v>748.16</v>
      </c>
    </row>
    <row r="505" spans="1:9" s="188" customFormat="1" ht="16.899999999999999" customHeight="1" x14ac:dyDescent="0.25">
      <c r="A505" s="230" t="s">
        <v>584</v>
      </c>
      <c r="B505" s="190">
        <v>1</v>
      </c>
      <c r="C505" s="190">
        <f t="shared" si="39"/>
        <v>655</v>
      </c>
      <c r="D505" s="190">
        <v>599</v>
      </c>
      <c r="E505" s="190">
        <v>56</v>
      </c>
      <c r="F505" s="191">
        <v>1492</v>
      </c>
      <c r="G505" s="238">
        <f t="shared" si="41"/>
        <v>8.8719747874174946</v>
      </c>
      <c r="H505" s="191">
        <f t="shared" si="40"/>
        <v>993.66</v>
      </c>
      <c r="I505" s="191">
        <f t="shared" si="38"/>
        <v>1228.06</v>
      </c>
    </row>
    <row r="506" spans="1:9" s="188" customFormat="1" ht="16.899999999999999" customHeight="1" x14ac:dyDescent="0.25">
      <c r="A506" s="230" t="s">
        <v>584</v>
      </c>
      <c r="B506" s="190">
        <v>1</v>
      </c>
      <c r="C506" s="190">
        <f t="shared" si="39"/>
        <v>660.5</v>
      </c>
      <c r="D506" s="190">
        <v>615</v>
      </c>
      <c r="E506" s="190">
        <v>45.5</v>
      </c>
      <c r="F506" s="191">
        <v>1492</v>
      </c>
      <c r="G506" s="238">
        <f t="shared" si="41"/>
        <v>8.8719747874174946</v>
      </c>
      <c r="H506" s="191">
        <f t="shared" si="40"/>
        <v>807.35</v>
      </c>
      <c r="I506" s="191">
        <f t="shared" si="38"/>
        <v>997.8</v>
      </c>
    </row>
    <row r="507" spans="1:9" s="188" customFormat="1" ht="16.899999999999999" customHeight="1" x14ac:dyDescent="0.25">
      <c r="A507" s="230" t="s">
        <v>584</v>
      </c>
      <c r="B507" s="190">
        <v>1</v>
      </c>
      <c r="C507" s="190">
        <f t="shared" si="39"/>
        <v>168</v>
      </c>
      <c r="D507" s="190">
        <v>152</v>
      </c>
      <c r="E507" s="190">
        <v>16</v>
      </c>
      <c r="F507" s="191">
        <v>1492</v>
      </c>
      <c r="G507" s="238">
        <f t="shared" si="41"/>
        <v>8.8719747874174946</v>
      </c>
      <c r="H507" s="191">
        <f t="shared" si="40"/>
        <v>283.89999999999998</v>
      </c>
      <c r="I507" s="191">
        <f t="shared" si="38"/>
        <v>350.87</v>
      </c>
    </row>
    <row r="508" spans="1:9" s="188" customFormat="1" ht="16.899999999999999" customHeight="1" x14ac:dyDescent="0.25">
      <c r="A508" s="230" t="s">
        <v>584</v>
      </c>
      <c r="B508" s="190">
        <v>1</v>
      </c>
      <c r="C508" s="190">
        <f t="shared" si="39"/>
        <v>663</v>
      </c>
      <c r="D508" s="190">
        <v>607</v>
      </c>
      <c r="E508" s="190">
        <v>56</v>
      </c>
      <c r="F508" s="191">
        <v>1492</v>
      </c>
      <c r="G508" s="238">
        <f t="shared" si="41"/>
        <v>8.8719747874174946</v>
      </c>
      <c r="H508" s="191">
        <f t="shared" si="40"/>
        <v>993.66</v>
      </c>
      <c r="I508" s="191">
        <f t="shared" si="38"/>
        <v>1228.06</v>
      </c>
    </row>
    <row r="509" spans="1:9" s="188" customFormat="1" ht="16.899999999999999" customHeight="1" x14ac:dyDescent="0.25">
      <c r="A509" s="230" t="s">
        <v>585</v>
      </c>
      <c r="B509" s="190">
        <v>1</v>
      </c>
      <c r="C509" s="190">
        <f t="shared" si="39"/>
        <v>691</v>
      </c>
      <c r="D509" s="190">
        <v>663</v>
      </c>
      <c r="E509" s="190">
        <v>28</v>
      </c>
      <c r="F509" s="191">
        <v>1492</v>
      </c>
      <c r="G509" s="238">
        <f t="shared" si="41"/>
        <v>8.8719747874174946</v>
      </c>
      <c r="H509" s="191">
        <f t="shared" si="40"/>
        <v>496.83</v>
      </c>
      <c r="I509" s="191">
        <f t="shared" si="38"/>
        <v>614.03</v>
      </c>
    </row>
    <row r="510" spans="1:9" s="188" customFormat="1" ht="16.899999999999999" customHeight="1" x14ac:dyDescent="0.25">
      <c r="A510" s="230" t="s">
        <v>585</v>
      </c>
      <c r="B510" s="190">
        <v>1</v>
      </c>
      <c r="C510" s="190">
        <f t="shared" si="39"/>
        <v>659</v>
      </c>
      <c r="D510" s="190">
        <v>623</v>
      </c>
      <c r="E510" s="190">
        <v>36</v>
      </c>
      <c r="F510" s="191">
        <v>1642</v>
      </c>
      <c r="G510" s="238">
        <f t="shared" si="41"/>
        <v>9.7639293571980748</v>
      </c>
      <c r="H510" s="191">
        <f t="shared" si="40"/>
        <v>703</v>
      </c>
      <c r="I510" s="191">
        <f t="shared" si="38"/>
        <v>868.84</v>
      </c>
    </row>
    <row r="511" spans="1:9" s="188" customFormat="1" ht="16.899999999999999" customHeight="1" x14ac:dyDescent="0.25">
      <c r="A511" s="230" t="s">
        <v>585</v>
      </c>
      <c r="B511" s="190">
        <v>1</v>
      </c>
      <c r="C511" s="190">
        <f t="shared" si="39"/>
        <v>697</v>
      </c>
      <c r="D511" s="190">
        <v>663</v>
      </c>
      <c r="E511" s="190">
        <v>34</v>
      </c>
      <c r="F511" s="191">
        <v>1492</v>
      </c>
      <c r="G511" s="238">
        <f t="shared" si="41"/>
        <v>8.8719747874174946</v>
      </c>
      <c r="H511" s="191">
        <f t="shared" si="40"/>
        <v>603.29</v>
      </c>
      <c r="I511" s="191">
        <f t="shared" si="38"/>
        <v>745.61</v>
      </c>
    </row>
    <row r="512" spans="1:9" s="188" customFormat="1" ht="16.899999999999999" customHeight="1" x14ac:dyDescent="0.25">
      <c r="A512" s="230" t="s">
        <v>585</v>
      </c>
      <c r="B512" s="190">
        <v>1</v>
      </c>
      <c r="C512" s="190">
        <f t="shared" si="39"/>
        <v>707</v>
      </c>
      <c r="D512" s="190">
        <v>663</v>
      </c>
      <c r="E512" s="190">
        <v>44</v>
      </c>
      <c r="F512" s="191">
        <v>1642</v>
      </c>
      <c r="G512" s="238">
        <f t="shared" si="41"/>
        <v>9.7639293571980748</v>
      </c>
      <c r="H512" s="191">
        <f t="shared" si="40"/>
        <v>859.23</v>
      </c>
      <c r="I512" s="191">
        <f t="shared" si="38"/>
        <v>1061.92</v>
      </c>
    </row>
    <row r="513" spans="1:9" s="188" customFormat="1" ht="16.899999999999999" customHeight="1" x14ac:dyDescent="0.25">
      <c r="A513" s="230" t="s">
        <v>585</v>
      </c>
      <c r="B513" s="190">
        <v>1</v>
      </c>
      <c r="C513" s="190">
        <f t="shared" si="39"/>
        <v>627.5</v>
      </c>
      <c r="D513" s="190">
        <v>623</v>
      </c>
      <c r="E513" s="190">
        <v>4.5</v>
      </c>
      <c r="F513" s="191">
        <v>1492</v>
      </c>
      <c r="G513" s="238">
        <f t="shared" si="41"/>
        <v>8.8719747874174946</v>
      </c>
      <c r="H513" s="191">
        <f t="shared" si="40"/>
        <v>79.849999999999994</v>
      </c>
      <c r="I513" s="191">
        <f t="shared" si="38"/>
        <v>98.69</v>
      </c>
    </row>
    <row r="514" spans="1:9" s="188" customFormat="1" ht="16.899999999999999" customHeight="1" x14ac:dyDescent="0.25">
      <c r="A514" s="230" t="s">
        <v>585</v>
      </c>
      <c r="B514" s="190">
        <v>1</v>
      </c>
      <c r="C514" s="190">
        <f t="shared" si="39"/>
        <v>691</v>
      </c>
      <c r="D514" s="190">
        <v>663</v>
      </c>
      <c r="E514" s="190">
        <v>28</v>
      </c>
      <c r="F514" s="191">
        <v>1642</v>
      </c>
      <c r="G514" s="238">
        <f t="shared" si="41"/>
        <v>9.7639293571980748</v>
      </c>
      <c r="H514" s="191">
        <f t="shared" si="40"/>
        <v>546.78</v>
      </c>
      <c r="I514" s="191">
        <f t="shared" si="38"/>
        <v>675.77</v>
      </c>
    </row>
    <row r="515" spans="1:9" s="188" customFormat="1" ht="16.899999999999999" customHeight="1" x14ac:dyDescent="0.25">
      <c r="A515" s="230" t="s">
        <v>585</v>
      </c>
      <c r="B515" s="190">
        <v>1</v>
      </c>
      <c r="C515" s="190">
        <f t="shared" si="39"/>
        <v>535</v>
      </c>
      <c r="D515" s="190">
        <v>495</v>
      </c>
      <c r="E515" s="190">
        <v>40</v>
      </c>
      <c r="F515" s="191">
        <v>1492</v>
      </c>
      <c r="G515" s="238">
        <f t="shared" si="41"/>
        <v>8.8719747874174946</v>
      </c>
      <c r="H515" s="191">
        <f t="shared" si="40"/>
        <v>709.76</v>
      </c>
      <c r="I515" s="191">
        <f t="shared" si="38"/>
        <v>877.19</v>
      </c>
    </row>
    <row r="516" spans="1:9" s="188" customFormat="1" ht="16.899999999999999" customHeight="1" x14ac:dyDescent="0.25">
      <c r="A516" s="230" t="s">
        <v>585</v>
      </c>
      <c r="B516" s="190">
        <v>1</v>
      </c>
      <c r="C516" s="190">
        <f t="shared" si="39"/>
        <v>375</v>
      </c>
      <c r="D516" s="190">
        <v>335</v>
      </c>
      <c r="E516" s="190">
        <v>40</v>
      </c>
      <c r="F516" s="191">
        <v>1492</v>
      </c>
      <c r="G516" s="238">
        <f t="shared" si="41"/>
        <v>8.8719747874174946</v>
      </c>
      <c r="H516" s="191">
        <f t="shared" si="40"/>
        <v>709.76</v>
      </c>
      <c r="I516" s="191">
        <f t="shared" si="38"/>
        <v>877.19</v>
      </c>
    </row>
    <row r="517" spans="1:9" s="188" customFormat="1" ht="16.899999999999999" customHeight="1" x14ac:dyDescent="0.25">
      <c r="A517" s="230" t="s">
        <v>586</v>
      </c>
      <c r="B517" s="190">
        <v>1</v>
      </c>
      <c r="C517" s="190">
        <f t="shared" si="39"/>
        <v>712</v>
      </c>
      <c r="D517" s="190">
        <v>552</v>
      </c>
      <c r="E517" s="190">
        <v>160</v>
      </c>
      <c r="F517" s="191">
        <v>1492</v>
      </c>
      <c r="G517" s="238">
        <f t="shared" si="41"/>
        <v>8.8719747874174946</v>
      </c>
      <c r="H517" s="191">
        <f t="shared" si="40"/>
        <v>2839.03</v>
      </c>
      <c r="I517" s="191">
        <f t="shared" si="38"/>
        <v>3508.76</v>
      </c>
    </row>
    <row r="518" spans="1:9" s="188" customFormat="1" ht="16.899999999999999" customHeight="1" x14ac:dyDescent="0.25">
      <c r="A518" s="230" t="s">
        <v>586</v>
      </c>
      <c r="B518" s="190">
        <v>1</v>
      </c>
      <c r="C518" s="190">
        <f t="shared" si="39"/>
        <v>648</v>
      </c>
      <c r="D518" s="190">
        <v>576</v>
      </c>
      <c r="E518" s="190">
        <v>72</v>
      </c>
      <c r="F518" s="191">
        <v>1492</v>
      </c>
      <c r="G518" s="238">
        <f t="shared" si="41"/>
        <v>8.8719747874174946</v>
      </c>
      <c r="H518" s="191">
        <f t="shared" si="40"/>
        <v>1277.56</v>
      </c>
      <c r="I518" s="191">
        <f t="shared" si="38"/>
        <v>1578.94</v>
      </c>
    </row>
    <row r="519" spans="1:9" s="188" customFormat="1" ht="16.899999999999999" customHeight="1" x14ac:dyDescent="0.25">
      <c r="A519" s="230" t="s">
        <v>586</v>
      </c>
      <c r="B519" s="190">
        <v>1</v>
      </c>
      <c r="C519" s="190">
        <f t="shared" si="39"/>
        <v>887</v>
      </c>
      <c r="D519" s="190">
        <v>631</v>
      </c>
      <c r="E519" s="190">
        <v>256</v>
      </c>
      <c r="F519" s="191">
        <v>1492</v>
      </c>
      <c r="G519" s="238">
        <f t="shared" si="41"/>
        <v>8.8719747874174946</v>
      </c>
      <c r="H519" s="191">
        <f t="shared" si="40"/>
        <v>4542.45</v>
      </c>
      <c r="I519" s="191">
        <f t="shared" si="38"/>
        <v>5614.01</v>
      </c>
    </row>
    <row r="520" spans="1:9" s="188" customFormat="1" ht="16.899999999999999" customHeight="1" x14ac:dyDescent="0.25">
      <c r="A520" s="230" t="s">
        <v>587</v>
      </c>
      <c r="B520" s="190">
        <v>1</v>
      </c>
      <c r="C520" s="190">
        <f t="shared" si="39"/>
        <v>751</v>
      </c>
      <c r="D520" s="190">
        <v>663</v>
      </c>
      <c r="E520" s="190">
        <v>88</v>
      </c>
      <c r="F520" s="191">
        <v>1492</v>
      </c>
      <c r="G520" s="238">
        <f t="shared" si="41"/>
        <v>8.8719747874174946</v>
      </c>
      <c r="H520" s="191">
        <f t="shared" si="40"/>
        <v>1561.47</v>
      </c>
      <c r="I520" s="191">
        <f t="shared" si="38"/>
        <v>1929.82</v>
      </c>
    </row>
    <row r="521" spans="1:9" s="188" customFormat="1" ht="16.899999999999999" customHeight="1" x14ac:dyDescent="0.25">
      <c r="A521" s="230" t="s">
        <v>587</v>
      </c>
      <c r="B521" s="190">
        <v>1</v>
      </c>
      <c r="C521" s="190">
        <f t="shared" si="39"/>
        <v>719</v>
      </c>
      <c r="D521" s="190">
        <v>639</v>
      </c>
      <c r="E521" s="190">
        <v>80</v>
      </c>
      <c r="F521" s="191">
        <v>1642</v>
      </c>
      <c r="G521" s="238">
        <f t="shared" si="41"/>
        <v>9.7639293571980748</v>
      </c>
      <c r="H521" s="191">
        <f t="shared" si="40"/>
        <v>1562.23</v>
      </c>
      <c r="I521" s="191">
        <f t="shared" si="38"/>
        <v>1930.76</v>
      </c>
    </row>
    <row r="522" spans="1:9" s="188" customFormat="1" ht="16.899999999999999" customHeight="1" x14ac:dyDescent="0.25">
      <c r="A522" s="230" t="s">
        <v>587</v>
      </c>
      <c r="B522" s="190">
        <v>1</v>
      </c>
      <c r="C522" s="190">
        <f t="shared" si="39"/>
        <v>687</v>
      </c>
      <c r="D522" s="190">
        <v>615</v>
      </c>
      <c r="E522" s="190">
        <v>72</v>
      </c>
      <c r="F522" s="191">
        <v>1492</v>
      </c>
      <c r="G522" s="238">
        <f t="shared" si="41"/>
        <v>8.8719747874174946</v>
      </c>
      <c r="H522" s="191">
        <f t="shared" si="40"/>
        <v>1277.56</v>
      </c>
      <c r="I522" s="191">
        <f t="shared" ref="I522:I550" si="42">ROUND(H522*1.2359,2)</f>
        <v>1578.94</v>
      </c>
    </row>
    <row r="523" spans="1:9" s="188" customFormat="1" ht="16.899999999999999" customHeight="1" x14ac:dyDescent="0.25">
      <c r="A523" s="230" t="s">
        <v>588</v>
      </c>
      <c r="B523" s="190">
        <v>1</v>
      </c>
      <c r="C523" s="190">
        <f t="shared" si="39"/>
        <v>719</v>
      </c>
      <c r="D523" s="190">
        <v>663</v>
      </c>
      <c r="E523" s="190">
        <v>56</v>
      </c>
      <c r="F523" s="191">
        <v>1492</v>
      </c>
      <c r="G523" s="238">
        <f t="shared" si="41"/>
        <v>8.8719747874174946</v>
      </c>
      <c r="H523" s="191">
        <f t="shared" si="40"/>
        <v>993.66</v>
      </c>
      <c r="I523" s="191">
        <f t="shared" si="42"/>
        <v>1228.06</v>
      </c>
    </row>
    <row r="524" spans="1:9" s="188" customFormat="1" ht="16.899999999999999" customHeight="1" x14ac:dyDescent="0.25">
      <c r="A524" s="230" t="s">
        <v>589</v>
      </c>
      <c r="B524" s="190">
        <v>1</v>
      </c>
      <c r="C524" s="190">
        <f t="shared" si="39"/>
        <v>712</v>
      </c>
      <c r="D524" s="190">
        <v>648</v>
      </c>
      <c r="E524" s="190">
        <v>64</v>
      </c>
      <c r="F524" s="191">
        <v>1642</v>
      </c>
      <c r="G524" s="238">
        <f t="shared" si="41"/>
        <v>9.7639293571980748</v>
      </c>
      <c r="H524" s="191">
        <f t="shared" si="40"/>
        <v>1249.78</v>
      </c>
      <c r="I524" s="191">
        <f t="shared" si="42"/>
        <v>1544.6</v>
      </c>
    </row>
    <row r="525" spans="1:9" s="188" customFormat="1" ht="16.899999999999999" customHeight="1" x14ac:dyDescent="0.25">
      <c r="A525" s="230" t="s">
        <v>589</v>
      </c>
      <c r="B525" s="190">
        <v>1</v>
      </c>
      <c r="C525" s="190">
        <f t="shared" si="39"/>
        <v>751</v>
      </c>
      <c r="D525" s="190">
        <v>623</v>
      </c>
      <c r="E525" s="190">
        <v>128</v>
      </c>
      <c r="F525" s="191">
        <v>1492</v>
      </c>
      <c r="G525" s="238">
        <f t="shared" si="41"/>
        <v>8.8719747874174946</v>
      </c>
      <c r="H525" s="191">
        <f t="shared" si="40"/>
        <v>2271.23</v>
      </c>
      <c r="I525" s="191">
        <f t="shared" si="42"/>
        <v>2807.01</v>
      </c>
    </row>
    <row r="526" spans="1:9" s="188" customFormat="1" ht="16.899999999999999" customHeight="1" x14ac:dyDescent="0.25">
      <c r="A526" s="230" t="s">
        <v>589</v>
      </c>
      <c r="B526" s="190">
        <v>1</v>
      </c>
      <c r="C526" s="190">
        <f t="shared" ref="C526:C578" si="43">D526+E526</f>
        <v>771</v>
      </c>
      <c r="D526" s="190">
        <v>663</v>
      </c>
      <c r="E526" s="190">
        <v>108</v>
      </c>
      <c r="F526" s="191">
        <v>1642</v>
      </c>
      <c r="G526" s="238">
        <f t="shared" si="41"/>
        <v>9.7639293571980748</v>
      </c>
      <c r="H526" s="191">
        <f t="shared" ref="H526:H578" si="44">ROUND(E526*G526*2,2)</f>
        <v>2109.0100000000002</v>
      </c>
      <c r="I526" s="191">
        <f t="shared" si="42"/>
        <v>2606.5300000000002</v>
      </c>
    </row>
    <row r="527" spans="1:9" s="188" customFormat="1" ht="16.899999999999999" customHeight="1" x14ac:dyDescent="0.25">
      <c r="A527" s="230" t="s">
        <v>589</v>
      </c>
      <c r="B527" s="190">
        <v>1</v>
      </c>
      <c r="C527" s="190">
        <f t="shared" si="43"/>
        <v>167</v>
      </c>
      <c r="D527" s="190">
        <v>143</v>
      </c>
      <c r="E527" s="190">
        <v>24</v>
      </c>
      <c r="F527" s="191">
        <v>1492</v>
      </c>
      <c r="G527" s="238">
        <f t="shared" ref="G527:G578" si="45">F527/168.17</f>
        <v>8.8719747874174946</v>
      </c>
      <c r="H527" s="191">
        <f t="shared" si="44"/>
        <v>425.85</v>
      </c>
      <c r="I527" s="191">
        <f t="shared" si="42"/>
        <v>526.30999999999995</v>
      </c>
    </row>
    <row r="528" spans="1:9" s="188" customFormat="1" ht="16.899999999999999" customHeight="1" x14ac:dyDescent="0.25">
      <c r="A528" s="230" t="s">
        <v>589</v>
      </c>
      <c r="B528" s="190">
        <v>1</v>
      </c>
      <c r="C528" s="190">
        <f t="shared" si="43"/>
        <v>224</v>
      </c>
      <c r="D528" s="190">
        <v>200</v>
      </c>
      <c r="E528" s="190">
        <v>24</v>
      </c>
      <c r="F528" s="191">
        <v>1642</v>
      </c>
      <c r="G528" s="238">
        <f t="shared" si="45"/>
        <v>9.7639293571980748</v>
      </c>
      <c r="H528" s="191">
        <f t="shared" si="44"/>
        <v>468.67</v>
      </c>
      <c r="I528" s="191">
        <f t="shared" si="42"/>
        <v>579.23</v>
      </c>
    </row>
    <row r="529" spans="1:9" s="188" customFormat="1" ht="16.899999999999999" customHeight="1" x14ac:dyDescent="0.25">
      <c r="A529" s="230" t="s">
        <v>590</v>
      </c>
      <c r="B529" s="190">
        <v>1</v>
      </c>
      <c r="C529" s="190">
        <f t="shared" si="43"/>
        <v>743</v>
      </c>
      <c r="D529" s="190">
        <v>575</v>
      </c>
      <c r="E529" s="190">
        <v>168</v>
      </c>
      <c r="F529" s="191">
        <v>1492</v>
      </c>
      <c r="G529" s="238">
        <f t="shared" si="45"/>
        <v>8.8719747874174946</v>
      </c>
      <c r="H529" s="191">
        <f t="shared" si="44"/>
        <v>2980.98</v>
      </c>
      <c r="I529" s="191">
        <f t="shared" si="42"/>
        <v>3684.19</v>
      </c>
    </row>
    <row r="530" spans="1:9" s="188" customFormat="1" ht="16.899999999999999" customHeight="1" x14ac:dyDescent="0.25">
      <c r="A530" s="230" t="s">
        <v>591</v>
      </c>
      <c r="B530" s="190">
        <v>1</v>
      </c>
      <c r="C530" s="190">
        <f t="shared" si="43"/>
        <v>591.5</v>
      </c>
      <c r="D530" s="190">
        <v>575</v>
      </c>
      <c r="E530" s="190">
        <v>16.5</v>
      </c>
      <c r="F530" s="191">
        <v>1723</v>
      </c>
      <c r="G530" s="238">
        <f t="shared" si="45"/>
        <v>10.245584824879588</v>
      </c>
      <c r="H530" s="191">
        <f t="shared" si="44"/>
        <v>338.1</v>
      </c>
      <c r="I530" s="191">
        <f t="shared" si="42"/>
        <v>417.86</v>
      </c>
    </row>
    <row r="531" spans="1:9" s="188" customFormat="1" ht="16.899999999999999" customHeight="1" x14ac:dyDescent="0.25">
      <c r="A531" s="230" t="s">
        <v>592</v>
      </c>
      <c r="B531" s="190">
        <v>1</v>
      </c>
      <c r="C531" s="190">
        <f t="shared" si="43"/>
        <v>232</v>
      </c>
      <c r="D531" s="190">
        <v>0</v>
      </c>
      <c r="E531" s="190">
        <v>232</v>
      </c>
      <c r="F531" s="191">
        <v>2034</v>
      </c>
      <c r="G531" s="238">
        <f t="shared" si="45"/>
        <v>12.094903966224654</v>
      </c>
      <c r="H531" s="191">
        <f t="shared" si="44"/>
        <v>5612.04</v>
      </c>
      <c r="I531" s="191">
        <f t="shared" si="42"/>
        <v>6935.92</v>
      </c>
    </row>
    <row r="532" spans="1:9" s="188" customFormat="1" ht="16.899999999999999" customHeight="1" x14ac:dyDescent="0.25">
      <c r="A532" s="230" t="s">
        <v>592</v>
      </c>
      <c r="B532" s="190">
        <v>1</v>
      </c>
      <c r="C532" s="190">
        <f t="shared" si="43"/>
        <v>252</v>
      </c>
      <c r="D532" s="190">
        <v>0</v>
      </c>
      <c r="E532" s="190">
        <v>252</v>
      </c>
      <c r="F532" s="191">
        <v>2034</v>
      </c>
      <c r="G532" s="238">
        <f t="shared" si="45"/>
        <v>12.094903966224654</v>
      </c>
      <c r="H532" s="191">
        <f t="shared" si="44"/>
        <v>6095.83</v>
      </c>
      <c r="I532" s="191">
        <f t="shared" si="42"/>
        <v>7533.84</v>
      </c>
    </row>
    <row r="533" spans="1:9" s="188" customFormat="1" ht="16.899999999999999" customHeight="1" x14ac:dyDescent="0.25">
      <c r="A533" s="230" t="s">
        <v>592</v>
      </c>
      <c r="B533" s="190">
        <v>1</v>
      </c>
      <c r="C533" s="190">
        <f t="shared" si="43"/>
        <v>264</v>
      </c>
      <c r="D533" s="190">
        <v>0</v>
      </c>
      <c r="E533" s="190">
        <v>264</v>
      </c>
      <c r="F533" s="191">
        <v>2034</v>
      </c>
      <c r="G533" s="238">
        <f t="shared" si="45"/>
        <v>12.094903966224654</v>
      </c>
      <c r="H533" s="191">
        <f t="shared" si="44"/>
        <v>6386.11</v>
      </c>
      <c r="I533" s="191">
        <f t="shared" si="42"/>
        <v>7892.59</v>
      </c>
    </row>
    <row r="534" spans="1:9" s="188" customFormat="1" ht="16.899999999999999" customHeight="1" x14ac:dyDescent="0.25">
      <c r="A534" s="230" t="s">
        <v>592</v>
      </c>
      <c r="B534" s="190">
        <v>1</v>
      </c>
      <c r="C534" s="190">
        <f t="shared" si="43"/>
        <v>96</v>
      </c>
      <c r="D534" s="190">
        <v>0</v>
      </c>
      <c r="E534" s="190">
        <v>96</v>
      </c>
      <c r="F534" s="191">
        <v>2034</v>
      </c>
      <c r="G534" s="238">
        <f t="shared" si="45"/>
        <v>12.094903966224654</v>
      </c>
      <c r="H534" s="191">
        <f t="shared" si="44"/>
        <v>2322.2199999999998</v>
      </c>
      <c r="I534" s="191">
        <f t="shared" si="42"/>
        <v>2870.03</v>
      </c>
    </row>
    <row r="535" spans="1:9" s="188" customFormat="1" ht="16.899999999999999" customHeight="1" x14ac:dyDescent="0.25">
      <c r="A535" s="230" t="s">
        <v>592</v>
      </c>
      <c r="B535" s="190">
        <v>1</v>
      </c>
      <c r="C535" s="190">
        <f t="shared" si="43"/>
        <v>217</v>
      </c>
      <c r="D535" s="190">
        <v>0</v>
      </c>
      <c r="E535" s="190">
        <v>217</v>
      </c>
      <c r="F535" s="191">
        <v>2034</v>
      </c>
      <c r="G535" s="238">
        <f t="shared" si="45"/>
        <v>12.094903966224654</v>
      </c>
      <c r="H535" s="191">
        <f t="shared" si="44"/>
        <v>5249.19</v>
      </c>
      <c r="I535" s="191">
        <f t="shared" si="42"/>
        <v>6487.47</v>
      </c>
    </row>
    <row r="536" spans="1:9" s="188" customFormat="1" ht="16.899999999999999" customHeight="1" x14ac:dyDescent="0.25">
      <c r="A536" s="230" t="s">
        <v>592</v>
      </c>
      <c r="B536" s="190">
        <v>1</v>
      </c>
      <c r="C536" s="190">
        <f t="shared" si="43"/>
        <v>317</v>
      </c>
      <c r="D536" s="190">
        <v>0</v>
      </c>
      <c r="E536" s="190">
        <v>317</v>
      </c>
      <c r="F536" s="191">
        <v>2034</v>
      </c>
      <c r="G536" s="238">
        <f t="shared" si="45"/>
        <v>12.094903966224654</v>
      </c>
      <c r="H536" s="191">
        <f t="shared" si="44"/>
        <v>7668.17</v>
      </c>
      <c r="I536" s="191">
        <f t="shared" si="42"/>
        <v>9477.09</v>
      </c>
    </row>
    <row r="537" spans="1:9" s="188" customFormat="1" ht="16.899999999999999" customHeight="1" x14ac:dyDescent="0.25">
      <c r="A537" s="230" t="s">
        <v>592</v>
      </c>
      <c r="B537" s="190">
        <v>1</v>
      </c>
      <c r="C537" s="190">
        <f t="shared" si="43"/>
        <v>13</v>
      </c>
      <c r="D537" s="190">
        <v>0</v>
      </c>
      <c r="E537" s="190">
        <v>13</v>
      </c>
      <c r="F537" s="191">
        <v>2034</v>
      </c>
      <c r="G537" s="238">
        <f t="shared" si="45"/>
        <v>12.094903966224654</v>
      </c>
      <c r="H537" s="191">
        <f t="shared" si="44"/>
        <v>314.47000000000003</v>
      </c>
      <c r="I537" s="191">
        <f t="shared" si="42"/>
        <v>388.65</v>
      </c>
    </row>
    <row r="538" spans="1:9" s="188" customFormat="1" ht="16.899999999999999" customHeight="1" x14ac:dyDescent="0.25">
      <c r="A538" s="230" t="s">
        <v>593</v>
      </c>
      <c r="B538" s="190">
        <v>1</v>
      </c>
      <c r="C538" s="190">
        <f t="shared" si="43"/>
        <v>618.5</v>
      </c>
      <c r="D538" s="190">
        <v>591</v>
      </c>
      <c r="E538" s="190">
        <v>27.5</v>
      </c>
      <c r="F538" s="191">
        <v>1644</v>
      </c>
      <c r="G538" s="238">
        <f t="shared" si="45"/>
        <v>9.7758220847951485</v>
      </c>
      <c r="H538" s="191">
        <f t="shared" si="44"/>
        <v>537.66999999999996</v>
      </c>
      <c r="I538" s="191">
        <f t="shared" si="42"/>
        <v>664.51</v>
      </c>
    </row>
    <row r="539" spans="1:9" s="188" customFormat="1" ht="16.899999999999999" customHeight="1" x14ac:dyDescent="0.25">
      <c r="A539" s="230" t="s">
        <v>593</v>
      </c>
      <c r="B539" s="190">
        <v>1</v>
      </c>
      <c r="C539" s="190">
        <f t="shared" si="43"/>
        <v>651</v>
      </c>
      <c r="D539" s="190">
        <v>623</v>
      </c>
      <c r="E539" s="190">
        <v>28</v>
      </c>
      <c r="F539" s="191">
        <v>1613</v>
      </c>
      <c r="G539" s="238">
        <f t="shared" si="45"/>
        <v>9.5914848070404961</v>
      </c>
      <c r="H539" s="191">
        <f t="shared" si="44"/>
        <v>537.12</v>
      </c>
      <c r="I539" s="191">
        <f t="shared" si="42"/>
        <v>663.83</v>
      </c>
    </row>
    <row r="540" spans="1:9" s="188" customFormat="1" ht="16.899999999999999" customHeight="1" x14ac:dyDescent="0.25">
      <c r="A540" s="230" t="s">
        <v>593</v>
      </c>
      <c r="B540" s="190">
        <v>1</v>
      </c>
      <c r="C540" s="190">
        <f t="shared" si="43"/>
        <v>631</v>
      </c>
      <c r="D540" s="190">
        <v>607</v>
      </c>
      <c r="E540" s="190">
        <v>24</v>
      </c>
      <c r="F540" s="191">
        <v>1613</v>
      </c>
      <c r="G540" s="238">
        <f t="shared" si="45"/>
        <v>9.5914848070404961</v>
      </c>
      <c r="H540" s="191">
        <f t="shared" si="44"/>
        <v>460.39</v>
      </c>
      <c r="I540" s="191">
        <f t="shared" si="42"/>
        <v>569</v>
      </c>
    </row>
    <row r="541" spans="1:9" s="188" customFormat="1" ht="16.899999999999999" customHeight="1" x14ac:dyDescent="0.25">
      <c r="A541" s="230" t="s">
        <v>593</v>
      </c>
      <c r="B541" s="190">
        <v>1</v>
      </c>
      <c r="C541" s="190">
        <f t="shared" si="43"/>
        <v>579</v>
      </c>
      <c r="D541" s="190">
        <v>543</v>
      </c>
      <c r="E541" s="190">
        <v>36</v>
      </c>
      <c r="F541" s="191">
        <v>1613</v>
      </c>
      <c r="G541" s="238">
        <f t="shared" si="45"/>
        <v>9.5914848070404961</v>
      </c>
      <c r="H541" s="191">
        <f t="shared" si="44"/>
        <v>690.59</v>
      </c>
      <c r="I541" s="191">
        <f t="shared" si="42"/>
        <v>853.5</v>
      </c>
    </row>
    <row r="542" spans="1:9" s="188" customFormat="1" ht="16.899999999999999" customHeight="1" x14ac:dyDescent="0.25">
      <c r="A542" s="230" t="s">
        <v>593</v>
      </c>
      <c r="B542" s="190">
        <v>1</v>
      </c>
      <c r="C542" s="190">
        <f t="shared" si="43"/>
        <v>659</v>
      </c>
      <c r="D542" s="190">
        <v>639</v>
      </c>
      <c r="E542" s="190">
        <v>20</v>
      </c>
      <c r="F542" s="191">
        <v>1613</v>
      </c>
      <c r="G542" s="238">
        <f t="shared" si="45"/>
        <v>9.5914848070404961</v>
      </c>
      <c r="H542" s="191">
        <f t="shared" si="44"/>
        <v>383.66</v>
      </c>
      <c r="I542" s="191">
        <f t="shared" si="42"/>
        <v>474.17</v>
      </c>
    </row>
    <row r="543" spans="1:9" s="188" customFormat="1" ht="16.899999999999999" customHeight="1" x14ac:dyDescent="0.25">
      <c r="A543" s="230" t="s">
        <v>593</v>
      </c>
      <c r="B543" s="190">
        <v>1</v>
      </c>
      <c r="C543" s="190">
        <f t="shared" si="43"/>
        <v>668.5</v>
      </c>
      <c r="D543" s="190">
        <v>663</v>
      </c>
      <c r="E543" s="190">
        <v>5.5</v>
      </c>
      <c r="F543" s="191">
        <v>1644</v>
      </c>
      <c r="G543" s="238">
        <f t="shared" si="45"/>
        <v>9.7758220847951485</v>
      </c>
      <c r="H543" s="191">
        <f t="shared" si="44"/>
        <v>107.53</v>
      </c>
      <c r="I543" s="191">
        <f t="shared" si="42"/>
        <v>132.9</v>
      </c>
    </row>
    <row r="544" spans="1:9" s="188" customFormat="1" ht="16.899999999999999" customHeight="1" x14ac:dyDescent="0.25">
      <c r="A544" s="230" t="s">
        <v>593</v>
      </c>
      <c r="B544" s="190">
        <v>1</v>
      </c>
      <c r="C544" s="190">
        <f t="shared" si="43"/>
        <v>594</v>
      </c>
      <c r="D544" s="190">
        <v>583</v>
      </c>
      <c r="E544" s="190">
        <v>11</v>
      </c>
      <c r="F544" s="191">
        <v>1613</v>
      </c>
      <c r="G544" s="238">
        <f t="shared" si="45"/>
        <v>9.5914848070404961</v>
      </c>
      <c r="H544" s="191">
        <f t="shared" si="44"/>
        <v>211.01</v>
      </c>
      <c r="I544" s="191">
        <f t="shared" si="42"/>
        <v>260.79000000000002</v>
      </c>
    </row>
    <row r="545" spans="1:9" s="188" customFormat="1" ht="16.899999999999999" customHeight="1" x14ac:dyDescent="0.25">
      <c r="A545" s="230" t="s">
        <v>593</v>
      </c>
      <c r="B545" s="190">
        <v>1</v>
      </c>
      <c r="C545" s="190">
        <f t="shared" si="43"/>
        <v>563.5</v>
      </c>
      <c r="D545" s="190">
        <v>559</v>
      </c>
      <c r="E545" s="190">
        <v>4.5</v>
      </c>
      <c r="F545" s="191">
        <v>1644</v>
      </c>
      <c r="G545" s="238">
        <f t="shared" si="45"/>
        <v>9.7758220847951485</v>
      </c>
      <c r="H545" s="191">
        <f t="shared" si="44"/>
        <v>87.98</v>
      </c>
      <c r="I545" s="191">
        <f t="shared" si="42"/>
        <v>108.73</v>
      </c>
    </row>
    <row r="546" spans="1:9" s="188" customFormat="1" ht="16.899999999999999" customHeight="1" x14ac:dyDescent="0.25">
      <c r="A546" s="230" t="s">
        <v>593</v>
      </c>
      <c r="B546" s="190">
        <v>1</v>
      </c>
      <c r="C546" s="190">
        <f t="shared" si="43"/>
        <v>565.5</v>
      </c>
      <c r="D546" s="190">
        <v>527</v>
      </c>
      <c r="E546" s="190">
        <v>38.5</v>
      </c>
      <c r="F546" s="191">
        <v>1644</v>
      </c>
      <c r="G546" s="238">
        <f t="shared" si="45"/>
        <v>9.7758220847951485</v>
      </c>
      <c r="H546" s="191">
        <f t="shared" si="44"/>
        <v>752.74</v>
      </c>
      <c r="I546" s="191">
        <f t="shared" si="42"/>
        <v>930.31</v>
      </c>
    </row>
    <row r="547" spans="1:9" s="188" customFormat="1" ht="16.899999999999999" customHeight="1" x14ac:dyDescent="0.25">
      <c r="A547" s="230" t="s">
        <v>593</v>
      </c>
      <c r="B547" s="190">
        <v>1</v>
      </c>
      <c r="C547" s="190">
        <f t="shared" si="43"/>
        <v>483.5</v>
      </c>
      <c r="D547" s="190">
        <v>472</v>
      </c>
      <c r="E547" s="190">
        <v>11.5</v>
      </c>
      <c r="F547" s="191">
        <v>1644</v>
      </c>
      <c r="G547" s="238">
        <f t="shared" si="45"/>
        <v>9.7758220847951485</v>
      </c>
      <c r="H547" s="191">
        <f t="shared" si="44"/>
        <v>224.84</v>
      </c>
      <c r="I547" s="191">
        <f t="shared" si="42"/>
        <v>277.88</v>
      </c>
    </row>
    <row r="548" spans="1:9" s="188" customFormat="1" ht="16.899999999999999" customHeight="1" x14ac:dyDescent="0.25">
      <c r="A548" s="230" t="s">
        <v>593</v>
      </c>
      <c r="B548" s="190">
        <v>1</v>
      </c>
      <c r="C548" s="190">
        <f t="shared" si="43"/>
        <v>718</v>
      </c>
      <c r="D548" s="190">
        <v>663</v>
      </c>
      <c r="E548" s="190">
        <v>55</v>
      </c>
      <c r="F548" s="191">
        <v>1644</v>
      </c>
      <c r="G548" s="238">
        <f t="shared" si="45"/>
        <v>9.7758220847951485</v>
      </c>
      <c r="H548" s="191">
        <f t="shared" si="44"/>
        <v>1075.3399999999999</v>
      </c>
      <c r="I548" s="191">
        <f t="shared" si="42"/>
        <v>1329.01</v>
      </c>
    </row>
    <row r="549" spans="1:9" s="188" customFormat="1" ht="16.899999999999999" customHeight="1" x14ac:dyDescent="0.25">
      <c r="A549" s="230" t="s">
        <v>593</v>
      </c>
      <c r="B549" s="190">
        <v>1</v>
      </c>
      <c r="C549" s="190">
        <f t="shared" si="43"/>
        <v>335.5</v>
      </c>
      <c r="D549" s="190">
        <v>307.5</v>
      </c>
      <c r="E549" s="190">
        <v>28</v>
      </c>
      <c r="F549" s="191">
        <v>1613</v>
      </c>
      <c r="G549" s="238">
        <f t="shared" si="45"/>
        <v>9.5914848070404961</v>
      </c>
      <c r="H549" s="191">
        <f t="shared" si="44"/>
        <v>537.12</v>
      </c>
      <c r="I549" s="191">
        <f t="shared" si="42"/>
        <v>663.83</v>
      </c>
    </row>
    <row r="550" spans="1:9" s="188" customFormat="1" ht="16.899999999999999" customHeight="1" x14ac:dyDescent="0.25">
      <c r="A550" s="230" t="s">
        <v>593</v>
      </c>
      <c r="B550" s="190">
        <v>1</v>
      </c>
      <c r="C550" s="190">
        <f t="shared" si="43"/>
        <v>355</v>
      </c>
      <c r="D550" s="190">
        <v>331.5</v>
      </c>
      <c r="E550" s="190">
        <v>23.5</v>
      </c>
      <c r="F550" s="191">
        <v>1644</v>
      </c>
      <c r="G550" s="238">
        <f t="shared" si="45"/>
        <v>9.7758220847951485</v>
      </c>
      <c r="H550" s="191">
        <f t="shared" si="44"/>
        <v>459.46</v>
      </c>
      <c r="I550" s="191">
        <f t="shared" si="42"/>
        <v>567.85</v>
      </c>
    </row>
    <row r="551" spans="1:9" s="188" customFormat="1" ht="16.899999999999999" customHeight="1" x14ac:dyDescent="0.25">
      <c r="A551" s="230" t="s">
        <v>594</v>
      </c>
      <c r="B551" s="190">
        <v>1</v>
      </c>
      <c r="C551" s="190">
        <f t="shared" si="43"/>
        <v>653.5</v>
      </c>
      <c r="D551" s="190">
        <v>647</v>
      </c>
      <c r="E551" s="190">
        <v>6.5</v>
      </c>
      <c r="F551" s="191">
        <v>1804</v>
      </c>
      <c r="G551" s="238">
        <f t="shared" si="45"/>
        <v>10.727240292561099</v>
      </c>
      <c r="H551" s="191">
        <f t="shared" si="44"/>
        <v>139.44999999999999</v>
      </c>
      <c r="I551" s="203">
        <f>ROUND(H551*1.2077,2)</f>
        <v>168.41</v>
      </c>
    </row>
    <row r="552" spans="1:9" s="188" customFormat="1" ht="16.899999999999999" customHeight="1" x14ac:dyDescent="0.25">
      <c r="A552" s="230" t="s">
        <v>595</v>
      </c>
      <c r="B552" s="190">
        <v>1</v>
      </c>
      <c r="C552" s="190">
        <f t="shared" si="43"/>
        <v>580</v>
      </c>
      <c r="D552" s="190">
        <v>511</v>
      </c>
      <c r="E552" s="190">
        <v>69</v>
      </c>
      <c r="F552" s="191">
        <v>1880</v>
      </c>
      <c r="G552" s="238">
        <f t="shared" si="45"/>
        <v>11.179163941249927</v>
      </c>
      <c r="H552" s="191">
        <f t="shared" si="44"/>
        <v>1542.72</v>
      </c>
      <c r="I552" s="191">
        <f>ROUND(H552*1.2359,2)</f>
        <v>1906.65</v>
      </c>
    </row>
    <row r="553" spans="1:9" s="188" customFormat="1" ht="16.899999999999999" customHeight="1" x14ac:dyDescent="0.25">
      <c r="A553" s="230" t="s">
        <v>596</v>
      </c>
      <c r="B553" s="190">
        <v>1</v>
      </c>
      <c r="C553" s="190">
        <f t="shared" si="43"/>
        <v>502.08</v>
      </c>
      <c r="D553" s="190">
        <v>439</v>
      </c>
      <c r="E553" s="190">
        <v>63.08</v>
      </c>
      <c r="F553" s="191" t="s">
        <v>597</v>
      </c>
      <c r="G553" s="238">
        <f t="shared" si="45"/>
        <v>11.179163941249927</v>
      </c>
      <c r="H553" s="191">
        <f t="shared" si="44"/>
        <v>1410.36</v>
      </c>
      <c r="I553" s="191">
        <f>ROUND(H553*1.2359,2)</f>
        <v>1743.06</v>
      </c>
    </row>
    <row r="554" spans="1:9" s="188" customFormat="1" ht="16.899999999999999" customHeight="1" x14ac:dyDescent="0.25">
      <c r="A554" s="230" t="s">
        <v>488</v>
      </c>
      <c r="B554" s="190">
        <v>1</v>
      </c>
      <c r="C554" s="190">
        <f t="shared" si="43"/>
        <v>556</v>
      </c>
      <c r="D554" s="190">
        <v>512</v>
      </c>
      <c r="E554" s="190">
        <v>44</v>
      </c>
      <c r="F554" s="191" t="s">
        <v>549</v>
      </c>
      <c r="G554" s="238">
        <f t="shared" si="45"/>
        <v>10.245584824879588</v>
      </c>
      <c r="H554" s="191">
        <f t="shared" si="44"/>
        <v>901.61</v>
      </c>
      <c r="I554" s="191">
        <f>ROUND(H554*1.2359,2)</f>
        <v>1114.3</v>
      </c>
    </row>
    <row r="555" spans="1:9" s="188" customFormat="1" ht="16.899999999999999" customHeight="1" x14ac:dyDescent="0.25">
      <c r="A555" s="230" t="s">
        <v>488</v>
      </c>
      <c r="B555" s="190">
        <v>1</v>
      </c>
      <c r="C555" s="190">
        <f t="shared" si="43"/>
        <v>588.5</v>
      </c>
      <c r="D555" s="190">
        <v>583</v>
      </c>
      <c r="E555" s="190">
        <v>5.5</v>
      </c>
      <c r="F555" s="191" t="s">
        <v>549</v>
      </c>
      <c r="G555" s="238">
        <f t="shared" si="45"/>
        <v>10.245584824879588</v>
      </c>
      <c r="H555" s="191">
        <f t="shared" si="44"/>
        <v>112.7</v>
      </c>
      <c r="I555" s="203">
        <f>ROUND(H555*1.2077,2)</f>
        <v>136.11000000000001</v>
      </c>
    </row>
    <row r="556" spans="1:9" s="188" customFormat="1" ht="16.899999999999999" customHeight="1" x14ac:dyDescent="0.25">
      <c r="A556" s="230" t="s">
        <v>488</v>
      </c>
      <c r="B556" s="190">
        <v>1</v>
      </c>
      <c r="C556" s="190">
        <f t="shared" si="43"/>
        <v>666.33</v>
      </c>
      <c r="D556" s="190">
        <v>663</v>
      </c>
      <c r="E556" s="190">
        <v>3.33</v>
      </c>
      <c r="F556" s="191" t="s">
        <v>549</v>
      </c>
      <c r="G556" s="238">
        <f t="shared" si="45"/>
        <v>10.245584824879588</v>
      </c>
      <c r="H556" s="191">
        <f t="shared" si="44"/>
        <v>68.239999999999995</v>
      </c>
      <c r="I556" s="203">
        <f>ROUND(H556*1.2077,2)</f>
        <v>82.41</v>
      </c>
    </row>
    <row r="557" spans="1:9" s="188" customFormat="1" ht="16.899999999999999" customHeight="1" x14ac:dyDescent="0.25">
      <c r="A557" s="230" t="s">
        <v>488</v>
      </c>
      <c r="B557" s="190">
        <v>1</v>
      </c>
      <c r="C557" s="190">
        <f t="shared" si="43"/>
        <v>646.5</v>
      </c>
      <c r="D557" s="190">
        <v>639</v>
      </c>
      <c r="E557" s="190">
        <v>7.5</v>
      </c>
      <c r="F557" s="191" t="s">
        <v>549</v>
      </c>
      <c r="G557" s="238">
        <f t="shared" si="45"/>
        <v>10.245584824879588</v>
      </c>
      <c r="H557" s="191">
        <f t="shared" si="44"/>
        <v>153.68</v>
      </c>
      <c r="I557" s="203">
        <f>ROUND(H557*1.2077,2)</f>
        <v>185.6</v>
      </c>
    </row>
    <row r="558" spans="1:9" s="188" customFormat="1" ht="16.899999999999999" customHeight="1" x14ac:dyDescent="0.25">
      <c r="A558" s="230" t="s">
        <v>488</v>
      </c>
      <c r="B558" s="190">
        <v>1</v>
      </c>
      <c r="C558" s="190">
        <f t="shared" si="43"/>
        <v>632.5</v>
      </c>
      <c r="D558" s="190">
        <v>543</v>
      </c>
      <c r="E558" s="190">
        <v>89.5</v>
      </c>
      <c r="F558" s="191" t="s">
        <v>549</v>
      </c>
      <c r="G558" s="238">
        <f t="shared" si="45"/>
        <v>10.245584824879588</v>
      </c>
      <c r="H558" s="191">
        <f t="shared" si="44"/>
        <v>1833.96</v>
      </c>
      <c r="I558" s="191">
        <f>ROUND(H558*1.2359,2)</f>
        <v>2266.59</v>
      </c>
    </row>
    <row r="559" spans="1:9" s="188" customFormat="1" ht="16.899999999999999" customHeight="1" x14ac:dyDescent="0.25">
      <c r="A559" s="230" t="s">
        <v>488</v>
      </c>
      <c r="B559" s="190">
        <v>1</v>
      </c>
      <c r="C559" s="190">
        <f t="shared" si="43"/>
        <v>727</v>
      </c>
      <c r="D559" s="190">
        <v>576</v>
      </c>
      <c r="E559" s="190">
        <v>151</v>
      </c>
      <c r="F559" s="191" t="s">
        <v>549</v>
      </c>
      <c r="G559" s="238">
        <f t="shared" si="45"/>
        <v>10.245584824879588</v>
      </c>
      <c r="H559" s="191">
        <f t="shared" si="44"/>
        <v>3094.17</v>
      </c>
      <c r="I559" s="191">
        <f>ROUND(H559*1.2359,2)</f>
        <v>3824.08</v>
      </c>
    </row>
    <row r="560" spans="1:9" s="188" customFormat="1" ht="16.899999999999999" customHeight="1" x14ac:dyDescent="0.25">
      <c r="A560" s="230" t="s">
        <v>488</v>
      </c>
      <c r="B560" s="190">
        <v>1</v>
      </c>
      <c r="C560" s="190">
        <f t="shared" si="43"/>
        <v>678.5</v>
      </c>
      <c r="D560" s="190">
        <v>551</v>
      </c>
      <c r="E560" s="190">
        <v>127.5</v>
      </c>
      <c r="F560" s="191" t="s">
        <v>549</v>
      </c>
      <c r="G560" s="238">
        <f t="shared" si="45"/>
        <v>10.245584824879588</v>
      </c>
      <c r="H560" s="191">
        <f t="shared" si="44"/>
        <v>2612.62</v>
      </c>
      <c r="I560" s="191">
        <f>ROUND(H560*1.2359,2)</f>
        <v>3228.94</v>
      </c>
    </row>
    <row r="561" spans="1:9" s="188" customFormat="1" ht="16.899999999999999" customHeight="1" x14ac:dyDescent="0.25">
      <c r="A561" s="230" t="s">
        <v>488</v>
      </c>
      <c r="B561" s="190">
        <v>1</v>
      </c>
      <c r="C561" s="190">
        <f t="shared" si="43"/>
        <v>759</v>
      </c>
      <c r="D561" s="190">
        <v>511</v>
      </c>
      <c r="E561" s="190">
        <v>248</v>
      </c>
      <c r="F561" s="191" t="s">
        <v>549</v>
      </c>
      <c r="G561" s="238">
        <f t="shared" si="45"/>
        <v>10.245584824879588</v>
      </c>
      <c r="H561" s="191">
        <f t="shared" si="44"/>
        <v>5081.8100000000004</v>
      </c>
      <c r="I561" s="191">
        <f>ROUND(H561*1.2359,2)</f>
        <v>6280.61</v>
      </c>
    </row>
    <row r="562" spans="1:9" s="188" customFormat="1" ht="16.899999999999999" customHeight="1" x14ac:dyDescent="0.25">
      <c r="A562" s="230" t="s">
        <v>488</v>
      </c>
      <c r="B562" s="190">
        <v>1</v>
      </c>
      <c r="C562" s="190">
        <f t="shared" si="43"/>
        <v>780.5</v>
      </c>
      <c r="D562" s="190">
        <v>615</v>
      </c>
      <c r="E562" s="190">
        <v>165.5</v>
      </c>
      <c r="F562" s="191" t="s">
        <v>549</v>
      </c>
      <c r="G562" s="238">
        <f t="shared" si="45"/>
        <v>10.245584824879588</v>
      </c>
      <c r="H562" s="191">
        <f t="shared" si="44"/>
        <v>3391.29</v>
      </c>
      <c r="I562" s="191">
        <f>ROUND(H562*1.2359,2)</f>
        <v>4191.3</v>
      </c>
    </row>
    <row r="563" spans="1:9" s="188" customFormat="1" ht="16.899999999999999" customHeight="1" x14ac:dyDescent="0.25">
      <c r="A563" s="230" t="s">
        <v>488</v>
      </c>
      <c r="B563" s="190">
        <v>1</v>
      </c>
      <c r="C563" s="190">
        <f t="shared" si="43"/>
        <v>775.5</v>
      </c>
      <c r="D563" s="190">
        <v>663</v>
      </c>
      <c r="E563" s="190">
        <v>112.5</v>
      </c>
      <c r="F563" s="191" t="s">
        <v>549</v>
      </c>
      <c r="G563" s="238">
        <f t="shared" si="45"/>
        <v>10.245584824879588</v>
      </c>
      <c r="H563" s="191">
        <f t="shared" si="44"/>
        <v>2305.2600000000002</v>
      </c>
      <c r="I563" s="203">
        <f>ROUND(H563*1.2077,2)</f>
        <v>2784.06</v>
      </c>
    </row>
    <row r="564" spans="1:9" s="188" customFormat="1" ht="16.899999999999999" customHeight="1" x14ac:dyDescent="0.25">
      <c r="A564" s="230" t="s">
        <v>488</v>
      </c>
      <c r="B564" s="190">
        <v>1</v>
      </c>
      <c r="C564" s="190">
        <f t="shared" si="43"/>
        <v>444.9</v>
      </c>
      <c r="D564" s="190">
        <v>376</v>
      </c>
      <c r="E564" s="190">
        <v>68.900000000000006</v>
      </c>
      <c r="F564" s="191" t="s">
        <v>549</v>
      </c>
      <c r="G564" s="238">
        <f t="shared" si="45"/>
        <v>10.245584824879588</v>
      </c>
      <c r="H564" s="191">
        <f t="shared" si="44"/>
        <v>1411.84</v>
      </c>
      <c r="I564" s="191">
        <f>ROUND(H564*1.2359,2)</f>
        <v>1744.89</v>
      </c>
    </row>
    <row r="565" spans="1:9" s="188" customFormat="1" ht="16.899999999999999" customHeight="1" x14ac:dyDescent="0.25">
      <c r="A565" s="230" t="s">
        <v>488</v>
      </c>
      <c r="B565" s="190">
        <v>1</v>
      </c>
      <c r="C565" s="190">
        <f t="shared" si="43"/>
        <v>255.5</v>
      </c>
      <c r="D565" s="190">
        <v>200</v>
      </c>
      <c r="E565" s="190">
        <v>55.5</v>
      </c>
      <c r="F565" s="191" t="s">
        <v>549</v>
      </c>
      <c r="G565" s="238">
        <f t="shared" si="45"/>
        <v>10.245584824879588</v>
      </c>
      <c r="H565" s="191">
        <f t="shared" si="44"/>
        <v>1137.26</v>
      </c>
      <c r="I565" s="191">
        <f>ROUND(H565*1.2359,2)</f>
        <v>1405.54</v>
      </c>
    </row>
    <row r="566" spans="1:9" s="188" customFormat="1" ht="16.899999999999999" customHeight="1" x14ac:dyDescent="0.25">
      <c r="A566" s="230" t="s">
        <v>488</v>
      </c>
      <c r="B566" s="190">
        <v>1</v>
      </c>
      <c r="C566" s="190">
        <f t="shared" si="43"/>
        <v>727.5</v>
      </c>
      <c r="D566" s="190">
        <v>615</v>
      </c>
      <c r="E566" s="190">
        <v>112.5</v>
      </c>
      <c r="F566" s="191">
        <v>1723</v>
      </c>
      <c r="G566" s="238">
        <f t="shared" si="45"/>
        <v>10.245584824879588</v>
      </c>
      <c r="H566" s="191">
        <f t="shared" si="44"/>
        <v>2305.2600000000002</v>
      </c>
      <c r="I566" s="191">
        <f>ROUND(H566*1.2359,2)</f>
        <v>2849.07</v>
      </c>
    </row>
    <row r="567" spans="1:9" s="188" customFormat="1" ht="16.899999999999999" customHeight="1" x14ac:dyDescent="0.25">
      <c r="A567" s="230" t="s">
        <v>488</v>
      </c>
      <c r="B567" s="190">
        <v>1</v>
      </c>
      <c r="C567" s="190">
        <f t="shared" si="43"/>
        <v>609</v>
      </c>
      <c r="D567" s="190">
        <v>575</v>
      </c>
      <c r="E567" s="190">
        <v>34</v>
      </c>
      <c r="F567" s="191">
        <v>1723</v>
      </c>
      <c r="G567" s="238">
        <f t="shared" si="45"/>
        <v>10.245584824879588</v>
      </c>
      <c r="H567" s="191">
        <f t="shared" si="44"/>
        <v>696.7</v>
      </c>
      <c r="I567" s="191">
        <f>ROUND(H567*1.2359,2)</f>
        <v>861.05</v>
      </c>
    </row>
    <row r="568" spans="1:9" s="188" customFormat="1" ht="16.899999999999999" customHeight="1" x14ac:dyDescent="0.25">
      <c r="A568" s="230" t="s">
        <v>488</v>
      </c>
      <c r="B568" s="190">
        <v>1</v>
      </c>
      <c r="C568" s="190">
        <f t="shared" si="43"/>
        <v>606</v>
      </c>
      <c r="D568" s="190">
        <v>559</v>
      </c>
      <c r="E568" s="190">
        <v>47</v>
      </c>
      <c r="F568" s="191">
        <v>1723</v>
      </c>
      <c r="G568" s="238">
        <f t="shared" si="45"/>
        <v>10.245584824879588</v>
      </c>
      <c r="H568" s="191">
        <f t="shared" si="44"/>
        <v>963.08</v>
      </c>
      <c r="I568" s="203">
        <f>ROUND(H568*1.2077,2)</f>
        <v>1163.1099999999999</v>
      </c>
    </row>
    <row r="569" spans="1:9" s="188" customFormat="1" ht="16.899999999999999" customHeight="1" x14ac:dyDescent="0.25">
      <c r="A569" s="230" t="s">
        <v>488</v>
      </c>
      <c r="B569" s="190">
        <v>1</v>
      </c>
      <c r="C569" s="190">
        <f t="shared" si="43"/>
        <v>696</v>
      </c>
      <c r="D569" s="190">
        <v>663</v>
      </c>
      <c r="E569" s="190">
        <v>33</v>
      </c>
      <c r="F569" s="191">
        <v>1723</v>
      </c>
      <c r="G569" s="238">
        <f t="shared" si="45"/>
        <v>10.245584824879588</v>
      </c>
      <c r="H569" s="191">
        <f t="shared" si="44"/>
        <v>676.21</v>
      </c>
      <c r="I569" s="191">
        <f t="shared" ref="I569:I578" si="46">ROUND(H569*1.2359,2)</f>
        <v>835.73</v>
      </c>
    </row>
    <row r="570" spans="1:9" s="188" customFormat="1" ht="16.899999999999999" customHeight="1" x14ac:dyDescent="0.25">
      <c r="A570" s="230" t="s">
        <v>488</v>
      </c>
      <c r="B570" s="190">
        <v>1</v>
      </c>
      <c r="C570" s="190">
        <f t="shared" si="43"/>
        <v>650</v>
      </c>
      <c r="D570" s="190">
        <v>623</v>
      </c>
      <c r="E570" s="190">
        <v>27</v>
      </c>
      <c r="F570" s="191">
        <v>1723</v>
      </c>
      <c r="G570" s="238">
        <f t="shared" si="45"/>
        <v>10.245584824879588</v>
      </c>
      <c r="H570" s="191">
        <f t="shared" si="44"/>
        <v>553.26</v>
      </c>
      <c r="I570" s="191">
        <f t="shared" si="46"/>
        <v>683.77</v>
      </c>
    </row>
    <row r="571" spans="1:9" s="188" customFormat="1" ht="16.899999999999999" customHeight="1" x14ac:dyDescent="0.25">
      <c r="A571" s="230" t="s">
        <v>598</v>
      </c>
      <c r="B571" s="190">
        <v>1</v>
      </c>
      <c r="C571" s="190">
        <f t="shared" si="43"/>
        <v>690.66700000000003</v>
      </c>
      <c r="D571" s="190">
        <v>543</v>
      </c>
      <c r="E571" s="190">
        <v>147.667</v>
      </c>
      <c r="F571" s="191" t="s">
        <v>599</v>
      </c>
      <c r="G571" s="238">
        <f t="shared" si="45"/>
        <v>8.919545697805793</v>
      </c>
      <c r="H571" s="191">
        <f t="shared" si="44"/>
        <v>2634.25</v>
      </c>
      <c r="I571" s="191">
        <f t="shared" si="46"/>
        <v>3255.67</v>
      </c>
    </row>
    <row r="572" spans="1:9" s="188" customFormat="1" ht="16.899999999999999" customHeight="1" x14ac:dyDescent="0.25">
      <c r="A572" s="230" t="s">
        <v>598</v>
      </c>
      <c r="B572" s="190">
        <v>1</v>
      </c>
      <c r="C572" s="190">
        <f t="shared" si="43"/>
        <v>730</v>
      </c>
      <c r="D572" s="190">
        <v>583</v>
      </c>
      <c r="E572" s="190">
        <v>147</v>
      </c>
      <c r="F572" s="191" t="s">
        <v>599</v>
      </c>
      <c r="G572" s="238">
        <f t="shared" si="45"/>
        <v>8.919545697805793</v>
      </c>
      <c r="H572" s="191">
        <f t="shared" si="44"/>
        <v>2622.35</v>
      </c>
      <c r="I572" s="191">
        <f t="shared" si="46"/>
        <v>3240.96</v>
      </c>
    </row>
    <row r="573" spans="1:9" s="188" customFormat="1" ht="16.899999999999999" customHeight="1" x14ac:dyDescent="0.25">
      <c r="A573" s="230" t="s">
        <v>598</v>
      </c>
      <c r="B573" s="190">
        <v>1</v>
      </c>
      <c r="C573" s="190">
        <f t="shared" si="43"/>
        <v>560</v>
      </c>
      <c r="D573" s="190">
        <v>472</v>
      </c>
      <c r="E573" s="190">
        <v>88</v>
      </c>
      <c r="F573" s="191" t="s">
        <v>599</v>
      </c>
      <c r="G573" s="238">
        <f t="shared" si="45"/>
        <v>8.919545697805793</v>
      </c>
      <c r="H573" s="191">
        <f t="shared" si="44"/>
        <v>1569.84</v>
      </c>
      <c r="I573" s="191">
        <f t="shared" si="46"/>
        <v>1940.17</v>
      </c>
    </row>
    <row r="574" spans="1:9" s="188" customFormat="1" ht="16.899999999999999" customHeight="1" x14ac:dyDescent="0.25">
      <c r="A574" s="230" t="s">
        <v>598</v>
      </c>
      <c r="B574" s="190">
        <v>1</v>
      </c>
      <c r="C574" s="190">
        <f t="shared" si="43"/>
        <v>707.25</v>
      </c>
      <c r="D574" s="190">
        <v>599</v>
      </c>
      <c r="E574" s="190">
        <v>108.25</v>
      </c>
      <c r="F574" s="191" t="s">
        <v>599</v>
      </c>
      <c r="G574" s="238">
        <f t="shared" si="45"/>
        <v>8.919545697805793</v>
      </c>
      <c r="H574" s="191">
        <f t="shared" si="44"/>
        <v>1931.08</v>
      </c>
      <c r="I574" s="191">
        <f t="shared" si="46"/>
        <v>2386.62</v>
      </c>
    </row>
    <row r="575" spans="1:9" s="188" customFormat="1" ht="16.899999999999999" customHeight="1" x14ac:dyDescent="0.25">
      <c r="A575" s="230" t="s">
        <v>598</v>
      </c>
      <c r="B575" s="190">
        <v>1</v>
      </c>
      <c r="C575" s="190">
        <f t="shared" si="43"/>
        <v>733</v>
      </c>
      <c r="D575" s="190">
        <v>663</v>
      </c>
      <c r="E575" s="190">
        <v>70</v>
      </c>
      <c r="F575" s="191" t="s">
        <v>599</v>
      </c>
      <c r="G575" s="238">
        <f t="shared" si="45"/>
        <v>8.919545697805793</v>
      </c>
      <c r="H575" s="191">
        <f t="shared" si="44"/>
        <v>1248.74</v>
      </c>
      <c r="I575" s="191">
        <f t="shared" si="46"/>
        <v>1543.32</v>
      </c>
    </row>
    <row r="576" spans="1:9" s="188" customFormat="1" ht="16.899999999999999" customHeight="1" x14ac:dyDescent="0.25">
      <c r="A576" s="230" t="s">
        <v>598</v>
      </c>
      <c r="B576" s="190">
        <v>1</v>
      </c>
      <c r="C576" s="190">
        <f t="shared" si="43"/>
        <v>565.5</v>
      </c>
      <c r="D576" s="190">
        <v>543</v>
      </c>
      <c r="E576" s="190">
        <v>22.5</v>
      </c>
      <c r="F576" s="191">
        <v>1500</v>
      </c>
      <c r="G576" s="238">
        <f t="shared" si="45"/>
        <v>8.919545697805793</v>
      </c>
      <c r="H576" s="191">
        <f t="shared" si="44"/>
        <v>401.38</v>
      </c>
      <c r="I576" s="191">
        <f t="shared" si="46"/>
        <v>496.07</v>
      </c>
    </row>
    <row r="577" spans="1:9" s="188" customFormat="1" ht="16.899999999999999" customHeight="1" x14ac:dyDescent="0.25">
      <c r="A577" s="230" t="s">
        <v>600</v>
      </c>
      <c r="B577" s="190">
        <v>1</v>
      </c>
      <c r="C577" s="190">
        <f t="shared" si="43"/>
        <v>390</v>
      </c>
      <c r="D577" s="190">
        <v>343</v>
      </c>
      <c r="E577" s="190">
        <v>47</v>
      </c>
      <c r="F577" s="191" t="s">
        <v>597</v>
      </c>
      <c r="G577" s="238">
        <f t="shared" si="45"/>
        <v>11.179163941249927</v>
      </c>
      <c r="H577" s="191">
        <f t="shared" si="44"/>
        <v>1050.8399999999999</v>
      </c>
      <c r="I577" s="191">
        <f t="shared" si="46"/>
        <v>1298.73</v>
      </c>
    </row>
    <row r="578" spans="1:9" s="188" customFormat="1" ht="18" customHeight="1" x14ac:dyDescent="0.25">
      <c r="A578" s="230" t="s">
        <v>601</v>
      </c>
      <c r="B578" s="190">
        <v>1</v>
      </c>
      <c r="C578" s="190">
        <f t="shared" si="43"/>
        <v>633.5</v>
      </c>
      <c r="D578" s="190">
        <v>584</v>
      </c>
      <c r="E578" s="190">
        <v>49.5</v>
      </c>
      <c r="F578" s="191" t="s">
        <v>597</v>
      </c>
      <c r="G578" s="238">
        <f t="shared" si="45"/>
        <v>11.179163941249927</v>
      </c>
      <c r="H578" s="191">
        <f t="shared" si="44"/>
        <v>1106.74</v>
      </c>
      <c r="I578" s="191">
        <f t="shared" si="46"/>
        <v>1367.82</v>
      </c>
    </row>
    <row r="579" spans="1:9" s="180" customFormat="1" ht="33" x14ac:dyDescent="0.25">
      <c r="A579" s="231" t="s">
        <v>433</v>
      </c>
      <c r="B579" s="236">
        <f>SUM(B580:B1342)</f>
        <v>763</v>
      </c>
      <c r="C579" s="236"/>
      <c r="D579" s="236"/>
      <c r="E579" s="236">
        <f>SUM(E580:E1342)</f>
        <v>41153.9590920181</v>
      </c>
      <c r="F579" s="235"/>
      <c r="G579" s="235"/>
      <c r="H579" s="235">
        <f>SUM(H580:H1342)</f>
        <v>645546.8899999985</v>
      </c>
      <c r="I579" s="235">
        <f>SUM(I580:I1342)</f>
        <v>797125.38000000024</v>
      </c>
    </row>
    <row r="580" spans="1:9" s="188" customFormat="1" ht="16.899999999999999" customHeight="1" x14ac:dyDescent="0.25">
      <c r="A580" s="230" t="s">
        <v>473</v>
      </c>
      <c r="B580" s="190">
        <v>1</v>
      </c>
      <c r="C580" s="190">
        <f>D580+E580</f>
        <v>637</v>
      </c>
      <c r="D580" s="190">
        <v>599</v>
      </c>
      <c r="E580" s="190">
        <v>38</v>
      </c>
      <c r="F580" s="191">
        <v>1277</v>
      </c>
      <c r="G580" s="238">
        <f t="shared" ref="G580:G643" si="47">F580/168.17</f>
        <v>7.5935065707319982</v>
      </c>
      <c r="H580" s="191">
        <f t="shared" ref="H580:H643" si="48">ROUND(E580*G580*2,2)</f>
        <v>577.11</v>
      </c>
      <c r="I580" s="191">
        <f t="shared" ref="I580:I620" si="49">ROUND(H580*1.2359,2)</f>
        <v>713.25</v>
      </c>
    </row>
    <row r="581" spans="1:9" s="188" customFormat="1" ht="16.899999999999999" customHeight="1" x14ac:dyDescent="0.25">
      <c r="A581" s="230" t="s">
        <v>473</v>
      </c>
      <c r="B581" s="190">
        <v>1</v>
      </c>
      <c r="C581" s="190">
        <f t="shared" ref="C581:C644" si="50">D581+E581</f>
        <v>703</v>
      </c>
      <c r="D581" s="190">
        <v>591</v>
      </c>
      <c r="E581" s="190">
        <v>112</v>
      </c>
      <c r="F581" s="191">
        <v>1303</v>
      </c>
      <c r="G581" s="238">
        <f t="shared" si="47"/>
        <v>7.7481120294939654</v>
      </c>
      <c r="H581" s="191">
        <f t="shared" si="48"/>
        <v>1735.58</v>
      </c>
      <c r="I581" s="191">
        <f t="shared" si="49"/>
        <v>2145</v>
      </c>
    </row>
    <row r="582" spans="1:9" s="188" customFormat="1" ht="16.899999999999999" customHeight="1" x14ac:dyDescent="0.25">
      <c r="A582" s="230" t="s">
        <v>473</v>
      </c>
      <c r="B582" s="190">
        <v>1</v>
      </c>
      <c r="C582" s="190">
        <f t="shared" si="50"/>
        <v>402.5</v>
      </c>
      <c r="D582" s="190">
        <v>303.5</v>
      </c>
      <c r="E582" s="190">
        <v>99</v>
      </c>
      <c r="F582" s="191">
        <v>1427</v>
      </c>
      <c r="G582" s="238">
        <f t="shared" si="47"/>
        <v>8.4854611405125766</v>
      </c>
      <c r="H582" s="191">
        <f t="shared" si="48"/>
        <v>1680.12</v>
      </c>
      <c r="I582" s="191">
        <f t="shared" si="49"/>
        <v>2076.46</v>
      </c>
    </row>
    <row r="583" spans="1:9" s="188" customFormat="1" ht="16.899999999999999" customHeight="1" x14ac:dyDescent="0.25">
      <c r="A583" s="230" t="s">
        <v>473</v>
      </c>
      <c r="B583" s="190">
        <v>1</v>
      </c>
      <c r="C583" s="190">
        <f t="shared" si="50"/>
        <v>647</v>
      </c>
      <c r="D583" s="190">
        <v>591</v>
      </c>
      <c r="E583" s="190">
        <v>56</v>
      </c>
      <c r="F583" s="191">
        <v>1193</v>
      </c>
      <c r="G583" s="238">
        <f t="shared" si="47"/>
        <v>7.0940120116548737</v>
      </c>
      <c r="H583" s="191">
        <f t="shared" si="48"/>
        <v>794.53</v>
      </c>
      <c r="I583" s="191">
        <f t="shared" si="49"/>
        <v>981.96</v>
      </c>
    </row>
    <row r="584" spans="1:9" s="188" customFormat="1" ht="16.899999999999999" customHeight="1" x14ac:dyDescent="0.25">
      <c r="A584" s="230" t="s">
        <v>473</v>
      </c>
      <c r="B584" s="190">
        <v>1</v>
      </c>
      <c r="C584" s="190">
        <f t="shared" si="50"/>
        <v>706</v>
      </c>
      <c r="D584" s="190">
        <v>615</v>
      </c>
      <c r="E584" s="190">
        <v>91</v>
      </c>
      <c r="F584" s="191">
        <v>1317</v>
      </c>
      <c r="G584" s="238">
        <f t="shared" si="47"/>
        <v>7.8313611226734858</v>
      </c>
      <c r="H584" s="191">
        <f t="shared" si="48"/>
        <v>1425.31</v>
      </c>
      <c r="I584" s="191">
        <f t="shared" si="49"/>
        <v>1761.54</v>
      </c>
    </row>
    <row r="585" spans="1:9" s="188" customFormat="1" ht="16.899999999999999" customHeight="1" x14ac:dyDescent="0.25">
      <c r="A585" s="230" t="s">
        <v>473</v>
      </c>
      <c r="B585" s="190">
        <v>1</v>
      </c>
      <c r="C585" s="190">
        <f t="shared" si="50"/>
        <v>651</v>
      </c>
      <c r="D585" s="190">
        <v>647</v>
      </c>
      <c r="E585" s="190">
        <v>4</v>
      </c>
      <c r="F585" s="191">
        <v>1253</v>
      </c>
      <c r="G585" s="238">
        <f t="shared" si="47"/>
        <v>7.4507938395671056</v>
      </c>
      <c r="H585" s="191">
        <f t="shared" si="48"/>
        <v>59.61</v>
      </c>
      <c r="I585" s="191">
        <f t="shared" si="49"/>
        <v>73.67</v>
      </c>
    </row>
    <row r="586" spans="1:9" s="188" customFormat="1" ht="16.899999999999999" customHeight="1" x14ac:dyDescent="0.25">
      <c r="A586" s="230" t="s">
        <v>473</v>
      </c>
      <c r="B586" s="190">
        <v>1</v>
      </c>
      <c r="C586" s="190">
        <f t="shared" si="50"/>
        <v>557.96</v>
      </c>
      <c r="D586" s="190">
        <v>512</v>
      </c>
      <c r="E586" s="190">
        <v>45.96</v>
      </c>
      <c r="F586" s="191">
        <v>1311</v>
      </c>
      <c r="G586" s="238">
        <f t="shared" si="47"/>
        <v>7.7956829398822629</v>
      </c>
      <c r="H586" s="191">
        <f t="shared" si="48"/>
        <v>716.58</v>
      </c>
      <c r="I586" s="191">
        <f t="shared" si="49"/>
        <v>885.62</v>
      </c>
    </row>
    <row r="587" spans="1:9" s="188" customFormat="1" ht="16.899999999999999" customHeight="1" x14ac:dyDescent="0.25">
      <c r="A587" s="230" t="s">
        <v>473</v>
      </c>
      <c r="B587" s="190">
        <v>1</v>
      </c>
      <c r="C587" s="190">
        <f t="shared" si="50"/>
        <v>753</v>
      </c>
      <c r="D587" s="190">
        <v>663</v>
      </c>
      <c r="E587" s="190">
        <v>90</v>
      </c>
      <c r="F587" s="191">
        <v>1303</v>
      </c>
      <c r="G587" s="238">
        <f t="shared" si="47"/>
        <v>7.7481120294939654</v>
      </c>
      <c r="H587" s="191">
        <f t="shared" si="48"/>
        <v>1394.66</v>
      </c>
      <c r="I587" s="191">
        <f t="shared" si="49"/>
        <v>1723.66</v>
      </c>
    </row>
    <row r="588" spans="1:9" s="188" customFormat="1" ht="16.899999999999999" customHeight="1" x14ac:dyDescent="0.25">
      <c r="A588" s="230" t="s">
        <v>473</v>
      </c>
      <c r="B588" s="190">
        <v>1</v>
      </c>
      <c r="C588" s="190">
        <f t="shared" si="50"/>
        <v>374.5</v>
      </c>
      <c r="D588" s="190">
        <v>312</v>
      </c>
      <c r="E588" s="190">
        <v>62.5</v>
      </c>
      <c r="F588" s="191">
        <v>1311</v>
      </c>
      <c r="G588" s="238">
        <f t="shared" si="47"/>
        <v>7.7956829398822629</v>
      </c>
      <c r="H588" s="191">
        <f t="shared" si="48"/>
        <v>974.46</v>
      </c>
      <c r="I588" s="191">
        <f t="shared" si="49"/>
        <v>1204.3399999999999</v>
      </c>
    </row>
    <row r="589" spans="1:9" s="188" customFormat="1" ht="16.899999999999999" customHeight="1" x14ac:dyDescent="0.25">
      <c r="A589" s="230" t="s">
        <v>473</v>
      </c>
      <c r="B589" s="190">
        <v>1</v>
      </c>
      <c r="C589" s="190">
        <f t="shared" si="50"/>
        <v>560.5</v>
      </c>
      <c r="D589" s="190">
        <v>400</v>
      </c>
      <c r="E589" s="190">
        <v>160.5</v>
      </c>
      <c r="F589" s="191">
        <v>1311</v>
      </c>
      <c r="G589" s="238">
        <f t="shared" si="47"/>
        <v>7.7956829398822629</v>
      </c>
      <c r="H589" s="191">
        <f t="shared" si="48"/>
        <v>2502.41</v>
      </c>
      <c r="I589" s="191">
        <f t="shared" si="49"/>
        <v>3092.73</v>
      </c>
    </row>
    <row r="590" spans="1:9" s="188" customFormat="1" ht="16.899999999999999" customHeight="1" x14ac:dyDescent="0.25">
      <c r="A590" s="230" t="s">
        <v>473</v>
      </c>
      <c r="B590" s="190">
        <v>1</v>
      </c>
      <c r="C590" s="190">
        <f t="shared" si="50"/>
        <v>331</v>
      </c>
      <c r="D590" s="190">
        <v>303</v>
      </c>
      <c r="E590" s="190">
        <v>28</v>
      </c>
      <c r="F590" s="191">
        <v>1153</v>
      </c>
      <c r="G590" s="238">
        <f t="shared" si="47"/>
        <v>6.8561574597133861</v>
      </c>
      <c r="H590" s="191">
        <f t="shared" si="48"/>
        <v>383.94</v>
      </c>
      <c r="I590" s="191">
        <f t="shared" si="49"/>
        <v>474.51</v>
      </c>
    </row>
    <row r="591" spans="1:9" s="188" customFormat="1" ht="16.899999999999999" customHeight="1" x14ac:dyDescent="0.25">
      <c r="A591" s="230" t="s">
        <v>602</v>
      </c>
      <c r="B591" s="190">
        <v>1</v>
      </c>
      <c r="C591" s="190">
        <f t="shared" si="50"/>
        <v>137.75</v>
      </c>
      <c r="D591" s="190">
        <v>83.75</v>
      </c>
      <c r="E591" s="190">
        <v>54</v>
      </c>
      <c r="F591" s="191">
        <v>1618</v>
      </c>
      <c r="G591" s="238">
        <f t="shared" si="47"/>
        <v>9.6212166260331813</v>
      </c>
      <c r="H591" s="191">
        <f t="shared" si="48"/>
        <v>1039.0899999999999</v>
      </c>
      <c r="I591" s="191">
        <f t="shared" si="49"/>
        <v>1284.21</v>
      </c>
    </row>
    <row r="592" spans="1:9" s="188" customFormat="1" ht="16.899999999999999" customHeight="1" x14ac:dyDescent="0.25">
      <c r="A592" s="230" t="s">
        <v>602</v>
      </c>
      <c r="B592" s="190">
        <v>1</v>
      </c>
      <c r="C592" s="190">
        <f t="shared" si="50"/>
        <v>664</v>
      </c>
      <c r="D592" s="190">
        <v>511</v>
      </c>
      <c r="E592" s="190">
        <v>153</v>
      </c>
      <c r="F592" s="191">
        <v>1618</v>
      </c>
      <c r="G592" s="238">
        <f t="shared" si="47"/>
        <v>9.6212166260331813</v>
      </c>
      <c r="H592" s="191">
        <f t="shared" si="48"/>
        <v>2944.09</v>
      </c>
      <c r="I592" s="191">
        <f t="shared" si="49"/>
        <v>3638.6</v>
      </c>
    </row>
    <row r="593" spans="1:9" s="188" customFormat="1" ht="16.899999999999999" customHeight="1" x14ac:dyDescent="0.25">
      <c r="A593" s="230" t="s">
        <v>603</v>
      </c>
      <c r="B593" s="190">
        <v>1</v>
      </c>
      <c r="C593" s="190">
        <f t="shared" si="50"/>
        <v>710</v>
      </c>
      <c r="D593" s="190">
        <v>663</v>
      </c>
      <c r="E593" s="190">
        <v>47</v>
      </c>
      <c r="F593" s="191">
        <v>1263</v>
      </c>
      <c r="G593" s="238">
        <f t="shared" si="47"/>
        <v>7.5102574775524769</v>
      </c>
      <c r="H593" s="191">
        <f t="shared" si="48"/>
        <v>705.96</v>
      </c>
      <c r="I593" s="191">
        <f t="shared" si="49"/>
        <v>872.5</v>
      </c>
    </row>
    <row r="594" spans="1:9" s="188" customFormat="1" ht="16.899999999999999" customHeight="1" x14ac:dyDescent="0.25">
      <c r="A594" s="230" t="s">
        <v>604</v>
      </c>
      <c r="B594" s="190">
        <v>1</v>
      </c>
      <c r="C594" s="190">
        <f t="shared" si="50"/>
        <v>444</v>
      </c>
      <c r="D594" s="190">
        <v>400</v>
      </c>
      <c r="E594" s="190">
        <v>44</v>
      </c>
      <c r="F594" s="191">
        <v>1375</v>
      </c>
      <c r="G594" s="238">
        <f t="shared" si="47"/>
        <v>8.1762502229886422</v>
      </c>
      <c r="H594" s="191">
        <f t="shared" si="48"/>
        <v>719.51</v>
      </c>
      <c r="I594" s="191">
        <f t="shared" si="49"/>
        <v>889.24</v>
      </c>
    </row>
    <row r="595" spans="1:9" s="188" customFormat="1" ht="16.899999999999999" customHeight="1" x14ac:dyDescent="0.25">
      <c r="A595" s="230" t="s">
        <v>604</v>
      </c>
      <c r="B595" s="190">
        <v>1</v>
      </c>
      <c r="C595" s="190">
        <f t="shared" si="50"/>
        <v>641.66666599999996</v>
      </c>
      <c r="D595" s="190">
        <v>615</v>
      </c>
      <c r="E595" s="190">
        <v>26.666665999999999</v>
      </c>
      <c r="F595" s="191">
        <v>1375</v>
      </c>
      <c r="G595" s="238">
        <f t="shared" si="47"/>
        <v>8.1762502229886422</v>
      </c>
      <c r="H595" s="191">
        <f t="shared" si="48"/>
        <v>436.07</v>
      </c>
      <c r="I595" s="191">
        <f t="shared" si="49"/>
        <v>538.94000000000005</v>
      </c>
    </row>
    <row r="596" spans="1:9" s="188" customFormat="1" ht="16.899999999999999" customHeight="1" x14ac:dyDescent="0.25">
      <c r="A596" s="230" t="s">
        <v>604</v>
      </c>
      <c r="B596" s="190">
        <v>1</v>
      </c>
      <c r="C596" s="190">
        <f t="shared" si="50"/>
        <v>404</v>
      </c>
      <c r="D596" s="190">
        <v>400</v>
      </c>
      <c r="E596" s="190">
        <v>4</v>
      </c>
      <c r="F596" s="191">
        <v>1375</v>
      </c>
      <c r="G596" s="238">
        <f t="shared" si="47"/>
        <v>8.1762502229886422</v>
      </c>
      <c r="H596" s="191">
        <f t="shared" si="48"/>
        <v>65.41</v>
      </c>
      <c r="I596" s="191">
        <f t="shared" si="49"/>
        <v>80.84</v>
      </c>
    </row>
    <row r="597" spans="1:9" s="188" customFormat="1" ht="16.899999999999999" customHeight="1" x14ac:dyDescent="0.25">
      <c r="A597" s="230" t="s">
        <v>604</v>
      </c>
      <c r="B597" s="190">
        <v>1</v>
      </c>
      <c r="C597" s="190">
        <f t="shared" si="50"/>
        <v>391.5</v>
      </c>
      <c r="D597" s="190">
        <v>331.5</v>
      </c>
      <c r="E597" s="190">
        <v>60</v>
      </c>
      <c r="F597" s="191">
        <v>1375</v>
      </c>
      <c r="G597" s="238">
        <f t="shared" si="47"/>
        <v>8.1762502229886422</v>
      </c>
      <c r="H597" s="191">
        <f t="shared" si="48"/>
        <v>981.15</v>
      </c>
      <c r="I597" s="191">
        <f t="shared" si="49"/>
        <v>1212.5999999999999</v>
      </c>
    </row>
    <row r="598" spans="1:9" s="188" customFormat="1" ht="16.899999999999999" customHeight="1" x14ac:dyDescent="0.25">
      <c r="A598" s="230" t="s">
        <v>604</v>
      </c>
      <c r="B598" s="190">
        <v>1</v>
      </c>
      <c r="C598" s="190">
        <f t="shared" si="50"/>
        <v>728</v>
      </c>
      <c r="D598" s="190">
        <v>583</v>
      </c>
      <c r="E598" s="190">
        <v>145</v>
      </c>
      <c r="F598" s="191">
        <v>1375</v>
      </c>
      <c r="G598" s="238">
        <f t="shared" si="47"/>
        <v>8.1762502229886422</v>
      </c>
      <c r="H598" s="191">
        <f t="shared" si="48"/>
        <v>2371.11</v>
      </c>
      <c r="I598" s="191">
        <f t="shared" si="49"/>
        <v>2930.45</v>
      </c>
    </row>
    <row r="599" spans="1:9" s="188" customFormat="1" ht="16.899999999999999" customHeight="1" x14ac:dyDescent="0.25">
      <c r="A599" s="230" t="s">
        <v>604</v>
      </c>
      <c r="B599" s="190">
        <v>1</v>
      </c>
      <c r="C599" s="190">
        <f t="shared" si="50"/>
        <v>762</v>
      </c>
      <c r="D599" s="190">
        <v>663</v>
      </c>
      <c r="E599" s="190">
        <v>99</v>
      </c>
      <c r="F599" s="191">
        <v>1375</v>
      </c>
      <c r="G599" s="238">
        <f t="shared" si="47"/>
        <v>8.1762502229886422</v>
      </c>
      <c r="H599" s="191">
        <f t="shared" si="48"/>
        <v>1618.9</v>
      </c>
      <c r="I599" s="191">
        <f t="shared" si="49"/>
        <v>2000.8</v>
      </c>
    </row>
    <row r="600" spans="1:9" s="188" customFormat="1" ht="16.899999999999999" customHeight="1" x14ac:dyDescent="0.25">
      <c r="A600" s="230" t="s">
        <v>604</v>
      </c>
      <c r="B600" s="190">
        <v>1</v>
      </c>
      <c r="C600" s="190">
        <f t="shared" si="50"/>
        <v>743</v>
      </c>
      <c r="D600" s="190">
        <v>568</v>
      </c>
      <c r="E600" s="190">
        <v>175</v>
      </c>
      <c r="F600" s="191">
        <v>1375</v>
      </c>
      <c r="G600" s="238">
        <f t="shared" si="47"/>
        <v>8.1762502229886422</v>
      </c>
      <c r="H600" s="191">
        <f t="shared" si="48"/>
        <v>2861.69</v>
      </c>
      <c r="I600" s="191">
        <f t="shared" si="49"/>
        <v>3536.76</v>
      </c>
    </row>
    <row r="601" spans="1:9" s="188" customFormat="1" ht="16.899999999999999" customHeight="1" x14ac:dyDescent="0.25">
      <c r="A601" s="230" t="s">
        <v>604</v>
      </c>
      <c r="B601" s="190">
        <v>1</v>
      </c>
      <c r="C601" s="190">
        <f t="shared" si="50"/>
        <v>483</v>
      </c>
      <c r="D601" s="190">
        <v>365</v>
      </c>
      <c r="E601" s="190">
        <v>118</v>
      </c>
      <c r="F601" s="191">
        <v>1375</v>
      </c>
      <c r="G601" s="238">
        <f t="shared" si="47"/>
        <v>8.1762502229886422</v>
      </c>
      <c r="H601" s="191">
        <f t="shared" si="48"/>
        <v>1929.6</v>
      </c>
      <c r="I601" s="191">
        <f t="shared" si="49"/>
        <v>2384.79</v>
      </c>
    </row>
    <row r="602" spans="1:9" s="188" customFormat="1" ht="16.899999999999999" customHeight="1" x14ac:dyDescent="0.25">
      <c r="A602" s="230" t="s">
        <v>604</v>
      </c>
      <c r="B602" s="190">
        <v>1</v>
      </c>
      <c r="C602" s="190">
        <f t="shared" si="50"/>
        <v>348</v>
      </c>
      <c r="D602" s="190">
        <v>324</v>
      </c>
      <c r="E602" s="190">
        <v>24</v>
      </c>
      <c r="F602" s="191">
        <v>1375</v>
      </c>
      <c r="G602" s="238">
        <f t="shared" si="47"/>
        <v>8.1762502229886422</v>
      </c>
      <c r="H602" s="191">
        <f t="shared" si="48"/>
        <v>392.46</v>
      </c>
      <c r="I602" s="191">
        <f t="shared" si="49"/>
        <v>485.04</v>
      </c>
    </row>
    <row r="603" spans="1:9" s="188" customFormat="1" ht="16.899999999999999" customHeight="1" x14ac:dyDescent="0.25">
      <c r="A603" s="230" t="s">
        <v>604</v>
      </c>
      <c r="B603" s="190">
        <v>1</v>
      </c>
      <c r="C603" s="190">
        <f t="shared" si="50"/>
        <v>704</v>
      </c>
      <c r="D603" s="190">
        <v>560</v>
      </c>
      <c r="E603" s="190">
        <v>144</v>
      </c>
      <c r="F603" s="191">
        <v>1375</v>
      </c>
      <c r="G603" s="238">
        <f t="shared" si="47"/>
        <v>8.1762502229886422</v>
      </c>
      <c r="H603" s="191">
        <f t="shared" si="48"/>
        <v>2354.7600000000002</v>
      </c>
      <c r="I603" s="191">
        <f t="shared" si="49"/>
        <v>2910.25</v>
      </c>
    </row>
    <row r="604" spans="1:9" s="188" customFormat="1" ht="16.899999999999999" customHeight="1" x14ac:dyDescent="0.25">
      <c r="A604" s="230" t="s">
        <v>604</v>
      </c>
      <c r="B604" s="190">
        <v>1</v>
      </c>
      <c r="C604" s="190">
        <f t="shared" si="50"/>
        <v>560</v>
      </c>
      <c r="D604" s="190">
        <v>447</v>
      </c>
      <c r="E604" s="190">
        <v>113</v>
      </c>
      <c r="F604" s="191">
        <v>1375</v>
      </c>
      <c r="G604" s="238">
        <f t="shared" si="47"/>
        <v>8.1762502229886422</v>
      </c>
      <c r="H604" s="191">
        <f t="shared" si="48"/>
        <v>1847.83</v>
      </c>
      <c r="I604" s="191">
        <f t="shared" si="49"/>
        <v>2283.73</v>
      </c>
    </row>
    <row r="605" spans="1:9" s="188" customFormat="1" ht="16.899999999999999" customHeight="1" x14ac:dyDescent="0.25">
      <c r="A605" s="230" t="s">
        <v>605</v>
      </c>
      <c r="B605" s="190">
        <v>1</v>
      </c>
      <c r="C605" s="190">
        <f t="shared" si="50"/>
        <v>719</v>
      </c>
      <c r="D605" s="190">
        <v>647</v>
      </c>
      <c r="E605" s="190">
        <v>72</v>
      </c>
      <c r="F605" s="191">
        <v>1541</v>
      </c>
      <c r="G605" s="238">
        <f t="shared" si="47"/>
        <v>9.1633466135458175</v>
      </c>
      <c r="H605" s="191">
        <f t="shared" si="48"/>
        <v>1319.52</v>
      </c>
      <c r="I605" s="191">
        <f t="shared" si="49"/>
        <v>1630.79</v>
      </c>
    </row>
    <row r="606" spans="1:9" s="188" customFormat="1" ht="16.899999999999999" customHeight="1" x14ac:dyDescent="0.25">
      <c r="A606" s="230" t="s">
        <v>605</v>
      </c>
      <c r="B606" s="190">
        <v>1</v>
      </c>
      <c r="C606" s="190">
        <f t="shared" si="50"/>
        <v>160</v>
      </c>
      <c r="D606" s="190">
        <v>83.75</v>
      </c>
      <c r="E606" s="190">
        <v>76.25</v>
      </c>
      <c r="F606" s="191">
        <v>1618</v>
      </c>
      <c r="G606" s="238">
        <f t="shared" si="47"/>
        <v>9.6212166260331813</v>
      </c>
      <c r="H606" s="191">
        <f t="shared" si="48"/>
        <v>1467.24</v>
      </c>
      <c r="I606" s="191">
        <f t="shared" si="49"/>
        <v>1813.36</v>
      </c>
    </row>
    <row r="607" spans="1:9" s="188" customFormat="1" ht="16.899999999999999" customHeight="1" x14ac:dyDescent="0.25">
      <c r="A607" s="230" t="s">
        <v>605</v>
      </c>
      <c r="B607" s="190">
        <v>1</v>
      </c>
      <c r="C607" s="190">
        <f t="shared" si="50"/>
        <v>517</v>
      </c>
      <c r="D607" s="190">
        <v>495</v>
      </c>
      <c r="E607" s="190">
        <v>22</v>
      </c>
      <c r="F607" s="191">
        <v>1618</v>
      </c>
      <c r="G607" s="238">
        <f t="shared" si="47"/>
        <v>9.6212166260331813</v>
      </c>
      <c r="H607" s="191">
        <f t="shared" si="48"/>
        <v>423.33</v>
      </c>
      <c r="I607" s="191">
        <f t="shared" si="49"/>
        <v>523.19000000000005</v>
      </c>
    </row>
    <row r="608" spans="1:9" s="188" customFormat="1" ht="16.899999999999999" customHeight="1" x14ac:dyDescent="0.25">
      <c r="A608" s="230" t="s">
        <v>605</v>
      </c>
      <c r="B608" s="190">
        <v>1</v>
      </c>
      <c r="C608" s="190">
        <f t="shared" si="50"/>
        <v>662.33333300000004</v>
      </c>
      <c r="D608" s="190">
        <v>631</v>
      </c>
      <c r="E608" s="190">
        <v>31.333333</v>
      </c>
      <c r="F608" s="191">
        <v>1618</v>
      </c>
      <c r="G608" s="238">
        <f t="shared" si="47"/>
        <v>9.6212166260331813</v>
      </c>
      <c r="H608" s="191">
        <f t="shared" si="48"/>
        <v>602.92999999999995</v>
      </c>
      <c r="I608" s="191">
        <f t="shared" si="49"/>
        <v>745.16</v>
      </c>
    </row>
    <row r="609" spans="1:9" s="188" customFormat="1" ht="16.899999999999999" customHeight="1" x14ac:dyDescent="0.25">
      <c r="A609" s="230" t="s">
        <v>605</v>
      </c>
      <c r="B609" s="190">
        <v>1</v>
      </c>
      <c r="C609" s="190">
        <f t="shared" si="50"/>
        <v>493.33333299999998</v>
      </c>
      <c r="D609" s="190">
        <v>487</v>
      </c>
      <c r="E609" s="190">
        <v>6.3333329999999997</v>
      </c>
      <c r="F609" s="191">
        <v>1618</v>
      </c>
      <c r="G609" s="238">
        <f t="shared" si="47"/>
        <v>9.6212166260331813</v>
      </c>
      <c r="H609" s="191">
        <f t="shared" si="48"/>
        <v>121.87</v>
      </c>
      <c r="I609" s="191">
        <f t="shared" si="49"/>
        <v>150.62</v>
      </c>
    </row>
    <row r="610" spans="1:9" s="188" customFormat="1" ht="16.899999999999999" customHeight="1" x14ac:dyDescent="0.25">
      <c r="A610" s="230" t="s">
        <v>605</v>
      </c>
      <c r="B610" s="190">
        <v>1</v>
      </c>
      <c r="C610" s="190">
        <f t="shared" si="50"/>
        <v>764</v>
      </c>
      <c r="D610" s="190">
        <v>559</v>
      </c>
      <c r="E610" s="190">
        <v>205</v>
      </c>
      <c r="F610" s="191">
        <v>1618</v>
      </c>
      <c r="G610" s="238">
        <f t="shared" si="47"/>
        <v>9.6212166260331813</v>
      </c>
      <c r="H610" s="191">
        <f t="shared" si="48"/>
        <v>3944.7</v>
      </c>
      <c r="I610" s="191">
        <f t="shared" si="49"/>
        <v>4875.25</v>
      </c>
    </row>
    <row r="611" spans="1:9" s="188" customFormat="1" ht="16.899999999999999" customHeight="1" x14ac:dyDescent="0.25">
      <c r="A611" s="230" t="s">
        <v>605</v>
      </c>
      <c r="B611" s="190">
        <v>1</v>
      </c>
      <c r="C611" s="190">
        <f t="shared" si="50"/>
        <v>852</v>
      </c>
      <c r="D611" s="190">
        <v>663</v>
      </c>
      <c r="E611" s="190">
        <v>189</v>
      </c>
      <c r="F611" s="191">
        <v>1618</v>
      </c>
      <c r="G611" s="238">
        <f t="shared" si="47"/>
        <v>9.6212166260331813</v>
      </c>
      <c r="H611" s="191">
        <f t="shared" si="48"/>
        <v>3636.82</v>
      </c>
      <c r="I611" s="191">
        <f t="shared" si="49"/>
        <v>4494.75</v>
      </c>
    </row>
    <row r="612" spans="1:9" s="188" customFormat="1" ht="16.899999999999999" customHeight="1" x14ac:dyDescent="0.25">
      <c r="A612" s="230" t="s">
        <v>605</v>
      </c>
      <c r="B612" s="190">
        <v>1</v>
      </c>
      <c r="C612" s="190">
        <f t="shared" si="50"/>
        <v>248</v>
      </c>
      <c r="D612" s="190">
        <v>167.5</v>
      </c>
      <c r="E612" s="190">
        <v>80.5</v>
      </c>
      <c r="F612" s="191">
        <v>1618</v>
      </c>
      <c r="G612" s="238">
        <f t="shared" si="47"/>
        <v>9.6212166260331813</v>
      </c>
      <c r="H612" s="191">
        <f t="shared" si="48"/>
        <v>1549.02</v>
      </c>
      <c r="I612" s="191">
        <f t="shared" si="49"/>
        <v>1914.43</v>
      </c>
    </row>
    <row r="613" spans="1:9" s="188" customFormat="1" ht="16.899999999999999" customHeight="1" x14ac:dyDescent="0.25">
      <c r="A613" s="230" t="s">
        <v>605</v>
      </c>
      <c r="B613" s="190">
        <v>1</v>
      </c>
      <c r="C613" s="190">
        <f t="shared" si="50"/>
        <v>715</v>
      </c>
      <c r="D613" s="190">
        <v>623</v>
      </c>
      <c r="E613" s="190">
        <v>92</v>
      </c>
      <c r="F613" s="191">
        <v>1618</v>
      </c>
      <c r="G613" s="238">
        <f t="shared" si="47"/>
        <v>9.6212166260331813</v>
      </c>
      <c r="H613" s="191">
        <f t="shared" si="48"/>
        <v>1770.3</v>
      </c>
      <c r="I613" s="191">
        <f t="shared" si="49"/>
        <v>2187.91</v>
      </c>
    </row>
    <row r="614" spans="1:9" s="188" customFormat="1" ht="16.899999999999999" customHeight="1" x14ac:dyDescent="0.25">
      <c r="A614" s="230" t="s">
        <v>605</v>
      </c>
      <c r="B614" s="190">
        <v>1</v>
      </c>
      <c r="C614" s="190">
        <f t="shared" si="50"/>
        <v>492</v>
      </c>
      <c r="D614" s="190">
        <v>392</v>
      </c>
      <c r="E614" s="190">
        <v>100</v>
      </c>
      <c r="F614" s="191">
        <v>1618</v>
      </c>
      <c r="G614" s="238">
        <f t="shared" si="47"/>
        <v>9.6212166260331813</v>
      </c>
      <c r="H614" s="191">
        <f t="shared" si="48"/>
        <v>1924.24</v>
      </c>
      <c r="I614" s="191">
        <f t="shared" si="49"/>
        <v>2378.17</v>
      </c>
    </row>
    <row r="615" spans="1:9" s="188" customFormat="1" ht="16.899999999999999" customHeight="1" x14ac:dyDescent="0.25">
      <c r="A615" s="230" t="s">
        <v>605</v>
      </c>
      <c r="B615" s="190">
        <v>1</v>
      </c>
      <c r="C615" s="190">
        <f t="shared" si="50"/>
        <v>687</v>
      </c>
      <c r="D615" s="190">
        <v>559</v>
      </c>
      <c r="E615" s="190">
        <v>128</v>
      </c>
      <c r="F615" s="191">
        <v>1618</v>
      </c>
      <c r="G615" s="238">
        <f t="shared" si="47"/>
        <v>9.6212166260331813</v>
      </c>
      <c r="H615" s="191">
        <f t="shared" si="48"/>
        <v>2463.0300000000002</v>
      </c>
      <c r="I615" s="191">
        <f t="shared" si="49"/>
        <v>3044.06</v>
      </c>
    </row>
    <row r="616" spans="1:9" s="188" customFormat="1" ht="16.899999999999999" customHeight="1" x14ac:dyDescent="0.25">
      <c r="A616" s="230" t="s">
        <v>605</v>
      </c>
      <c r="B616" s="190">
        <v>1</v>
      </c>
      <c r="C616" s="190">
        <f t="shared" si="50"/>
        <v>646</v>
      </c>
      <c r="D616" s="190">
        <v>463</v>
      </c>
      <c r="E616" s="190">
        <v>183</v>
      </c>
      <c r="F616" s="191">
        <v>1618</v>
      </c>
      <c r="G616" s="238">
        <f t="shared" si="47"/>
        <v>9.6212166260331813</v>
      </c>
      <c r="H616" s="191">
        <f t="shared" si="48"/>
        <v>3521.37</v>
      </c>
      <c r="I616" s="191">
        <f t="shared" si="49"/>
        <v>4352.0600000000004</v>
      </c>
    </row>
    <row r="617" spans="1:9" s="188" customFormat="1" ht="16.899999999999999" customHeight="1" x14ac:dyDescent="0.25">
      <c r="A617" s="230" t="s">
        <v>605</v>
      </c>
      <c r="B617" s="190">
        <v>1</v>
      </c>
      <c r="C617" s="190">
        <f t="shared" si="50"/>
        <v>295</v>
      </c>
      <c r="D617" s="190">
        <v>215</v>
      </c>
      <c r="E617" s="190">
        <v>80</v>
      </c>
      <c r="F617" s="191">
        <v>1541</v>
      </c>
      <c r="G617" s="238">
        <f t="shared" si="47"/>
        <v>9.1633466135458175</v>
      </c>
      <c r="H617" s="191">
        <f t="shared" si="48"/>
        <v>1466.14</v>
      </c>
      <c r="I617" s="191">
        <f t="shared" si="49"/>
        <v>1812</v>
      </c>
    </row>
    <row r="618" spans="1:9" s="188" customFormat="1" ht="16.899999999999999" customHeight="1" x14ac:dyDescent="0.25">
      <c r="A618" s="230" t="s">
        <v>476</v>
      </c>
      <c r="B618" s="190">
        <v>1</v>
      </c>
      <c r="C618" s="190">
        <f t="shared" si="50"/>
        <v>538.5</v>
      </c>
      <c r="D618" s="190">
        <v>471</v>
      </c>
      <c r="E618" s="190">
        <v>67.5</v>
      </c>
      <c r="F618" s="191" t="s">
        <v>606</v>
      </c>
      <c r="G618" s="238">
        <f t="shared" si="47"/>
        <v>7.2426711066183032</v>
      </c>
      <c r="H618" s="191">
        <f t="shared" si="48"/>
        <v>977.76</v>
      </c>
      <c r="I618" s="191">
        <f t="shared" si="49"/>
        <v>1208.4100000000001</v>
      </c>
    </row>
    <row r="619" spans="1:9" s="188" customFormat="1" ht="16.899999999999999" customHeight="1" x14ac:dyDescent="0.25">
      <c r="A619" s="230" t="s">
        <v>476</v>
      </c>
      <c r="B619" s="190">
        <v>1</v>
      </c>
      <c r="C619" s="190">
        <f t="shared" si="50"/>
        <v>721</v>
      </c>
      <c r="D619" s="190">
        <v>631</v>
      </c>
      <c r="E619" s="190">
        <v>90</v>
      </c>
      <c r="F619" s="191" t="s">
        <v>606</v>
      </c>
      <c r="G619" s="238">
        <f t="shared" si="47"/>
        <v>7.2426711066183032</v>
      </c>
      <c r="H619" s="191">
        <f t="shared" si="48"/>
        <v>1303.68</v>
      </c>
      <c r="I619" s="191">
        <f t="shared" si="49"/>
        <v>1611.22</v>
      </c>
    </row>
    <row r="620" spans="1:9" s="188" customFormat="1" ht="16.899999999999999" customHeight="1" x14ac:dyDescent="0.25">
      <c r="A620" s="230" t="s">
        <v>476</v>
      </c>
      <c r="B620" s="190">
        <v>1</v>
      </c>
      <c r="C620" s="190">
        <f t="shared" si="50"/>
        <v>678</v>
      </c>
      <c r="D620" s="190">
        <v>663</v>
      </c>
      <c r="E620" s="190">
        <v>15</v>
      </c>
      <c r="F620" s="191" t="s">
        <v>606</v>
      </c>
      <c r="G620" s="238">
        <f t="shared" si="47"/>
        <v>7.2426711066183032</v>
      </c>
      <c r="H620" s="191">
        <f t="shared" si="48"/>
        <v>217.28</v>
      </c>
      <c r="I620" s="191">
        <f t="shared" si="49"/>
        <v>268.54000000000002</v>
      </c>
    </row>
    <row r="621" spans="1:9" s="188" customFormat="1" ht="16.899999999999999" customHeight="1" x14ac:dyDescent="0.25">
      <c r="A621" s="230" t="s">
        <v>476</v>
      </c>
      <c r="B621" s="190">
        <v>1</v>
      </c>
      <c r="C621" s="190">
        <f t="shared" si="50"/>
        <v>588.5</v>
      </c>
      <c r="D621" s="190">
        <v>583</v>
      </c>
      <c r="E621" s="190">
        <v>5.5</v>
      </c>
      <c r="F621" s="191" t="s">
        <v>606</v>
      </c>
      <c r="G621" s="238">
        <f t="shared" si="47"/>
        <v>7.2426711066183032</v>
      </c>
      <c r="H621" s="191">
        <f t="shared" si="48"/>
        <v>79.67</v>
      </c>
      <c r="I621" s="203">
        <f>ROUND(H621*1.2077,2)</f>
        <v>96.22</v>
      </c>
    </row>
    <row r="622" spans="1:9" s="188" customFormat="1" ht="16.899999999999999" customHeight="1" x14ac:dyDescent="0.25">
      <c r="A622" s="230" t="s">
        <v>476</v>
      </c>
      <c r="B622" s="190">
        <v>1</v>
      </c>
      <c r="C622" s="190">
        <f t="shared" si="50"/>
        <v>774.75</v>
      </c>
      <c r="D622" s="190">
        <v>663</v>
      </c>
      <c r="E622" s="190">
        <v>111.75</v>
      </c>
      <c r="F622" s="191" t="s">
        <v>606</v>
      </c>
      <c r="G622" s="238">
        <f t="shared" si="47"/>
        <v>7.2426711066183032</v>
      </c>
      <c r="H622" s="191">
        <f t="shared" si="48"/>
        <v>1618.74</v>
      </c>
      <c r="I622" s="191">
        <f>ROUND(H622*1.2359,2)</f>
        <v>2000.6</v>
      </c>
    </row>
    <row r="623" spans="1:9" s="188" customFormat="1" ht="16.899999999999999" customHeight="1" x14ac:dyDescent="0.25">
      <c r="A623" s="230" t="s">
        <v>476</v>
      </c>
      <c r="B623" s="190">
        <v>1</v>
      </c>
      <c r="C623" s="190">
        <f t="shared" si="50"/>
        <v>623.75</v>
      </c>
      <c r="D623" s="190">
        <v>519</v>
      </c>
      <c r="E623" s="190">
        <v>104.75</v>
      </c>
      <c r="F623" s="191" t="s">
        <v>606</v>
      </c>
      <c r="G623" s="238">
        <f t="shared" si="47"/>
        <v>7.2426711066183032</v>
      </c>
      <c r="H623" s="191">
        <f t="shared" si="48"/>
        <v>1517.34</v>
      </c>
      <c r="I623" s="191">
        <f>ROUND(H623*1.2359,2)</f>
        <v>1875.28</v>
      </c>
    </row>
    <row r="624" spans="1:9" s="188" customFormat="1" ht="16.899999999999999" customHeight="1" x14ac:dyDescent="0.25">
      <c r="A624" s="230" t="s">
        <v>476</v>
      </c>
      <c r="B624" s="190">
        <v>1</v>
      </c>
      <c r="C624" s="190">
        <f t="shared" si="50"/>
        <v>793</v>
      </c>
      <c r="D624" s="190">
        <v>663</v>
      </c>
      <c r="E624" s="190">
        <v>130</v>
      </c>
      <c r="F624" s="191" t="s">
        <v>606</v>
      </c>
      <c r="G624" s="238">
        <f t="shared" si="47"/>
        <v>7.2426711066183032</v>
      </c>
      <c r="H624" s="191">
        <f t="shared" si="48"/>
        <v>1883.09</v>
      </c>
      <c r="I624" s="191">
        <f>ROUND(H624*1.2359,2)</f>
        <v>2327.31</v>
      </c>
    </row>
    <row r="625" spans="1:9" s="188" customFormat="1" ht="16.899999999999999" customHeight="1" x14ac:dyDescent="0.25">
      <c r="A625" s="230" t="s">
        <v>476</v>
      </c>
      <c r="B625" s="190">
        <v>1</v>
      </c>
      <c r="C625" s="190">
        <f t="shared" si="50"/>
        <v>450.5</v>
      </c>
      <c r="D625" s="190">
        <v>416</v>
      </c>
      <c r="E625" s="190">
        <v>34.5</v>
      </c>
      <c r="F625" s="191" t="s">
        <v>606</v>
      </c>
      <c r="G625" s="238">
        <f t="shared" si="47"/>
        <v>7.2426711066183032</v>
      </c>
      <c r="H625" s="191">
        <f t="shared" si="48"/>
        <v>499.74</v>
      </c>
      <c r="I625" s="191">
        <f>ROUND(H625*1.2359,2)</f>
        <v>617.63</v>
      </c>
    </row>
    <row r="626" spans="1:9" s="188" customFormat="1" ht="16.899999999999999" customHeight="1" x14ac:dyDescent="0.25">
      <c r="A626" s="230" t="s">
        <v>476</v>
      </c>
      <c r="B626" s="190">
        <v>1</v>
      </c>
      <c r="C626" s="190">
        <f t="shared" si="50"/>
        <v>771</v>
      </c>
      <c r="D626" s="190">
        <v>663</v>
      </c>
      <c r="E626" s="190">
        <v>108</v>
      </c>
      <c r="F626" s="191" t="s">
        <v>606</v>
      </c>
      <c r="G626" s="238">
        <f t="shared" si="47"/>
        <v>7.2426711066183032</v>
      </c>
      <c r="H626" s="191">
        <f t="shared" si="48"/>
        <v>1564.42</v>
      </c>
      <c r="I626" s="203">
        <f>ROUND(H626*1.2077,2)</f>
        <v>1889.35</v>
      </c>
    </row>
    <row r="627" spans="1:9" s="188" customFormat="1" ht="16.899999999999999" customHeight="1" x14ac:dyDescent="0.25">
      <c r="A627" s="230" t="s">
        <v>476</v>
      </c>
      <c r="B627" s="190">
        <v>1</v>
      </c>
      <c r="C627" s="190">
        <f t="shared" si="50"/>
        <v>716.75</v>
      </c>
      <c r="D627" s="190">
        <v>616</v>
      </c>
      <c r="E627" s="190">
        <v>100.75</v>
      </c>
      <c r="F627" s="191" t="s">
        <v>606</v>
      </c>
      <c r="G627" s="238">
        <f t="shared" si="47"/>
        <v>7.2426711066183032</v>
      </c>
      <c r="H627" s="191">
        <f t="shared" si="48"/>
        <v>1459.4</v>
      </c>
      <c r="I627" s="191">
        <f t="shared" ref="I627:I638" si="51">ROUND(H627*1.2359,2)</f>
        <v>1803.67</v>
      </c>
    </row>
    <row r="628" spans="1:9" s="188" customFormat="1" ht="16.899999999999999" customHeight="1" x14ac:dyDescent="0.25">
      <c r="A628" s="230" t="s">
        <v>476</v>
      </c>
      <c r="B628" s="190">
        <v>1</v>
      </c>
      <c r="C628" s="190">
        <f t="shared" si="50"/>
        <v>518.5</v>
      </c>
      <c r="D628" s="190">
        <v>511</v>
      </c>
      <c r="E628" s="190">
        <v>7.5</v>
      </c>
      <c r="F628" s="191" t="s">
        <v>606</v>
      </c>
      <c r="G628" s="238">
        <f t="shared" si="47"/>
        <v>7.2426711066183032</v>
      </c>
      <c r="H628" s="191">
        <f t="shared" si="48"/>
        <v>108.64</v>
      </c>
      <c r="I628" s="191">
        <f t="shared" si="51"/>
        <v>134.27000000000001</v>
      </c>
    </row>
    <row r="629" spans="1:9" s="188" customFormat="1" ht="16.899999999999999" customHeight="1" x14ac:dyDescent="0.25">
      <c r="A629" s="230" t="s">
        <v>476</v>
      </c>
      <c r="B629" s="190">
        <v>1</v>
      </c>
      <c r="C629" s="190">
        <f t="shared" si="50"/>
        <v>719.08</v>
      </c>
      <c r="D629" s="190">
        <v>527</v>
      </c>
      <c r="E629" s="190">
        <v>192.08</v>
      </c>
      <c r="F629" s="191" t="s">
        <v>606</v>
      </c>
      <c r="G629" s="238">
        <f t="shared" si="47"/>
        <v>7.2426711066183032</v>
      </c>
      <c r="H629" s="191">
        <f t="shared" si="48"/>
        <v>2782.34</v>
      </c>
      <c r="I629" s="191">
        <f t="shared" si="51"/>
        <v>3438.69</v>
      </c>
    </row>
    <row r="630" spans="1:9" s="188" customFormat="1" ht="16.899999999999999" customHeight="1" x14ac:dyDescent="0.25">
      <c r="A630" s="230" t="s">
        <v>476</v>
      </c>
      <c r="B630" s="190">
        <v>1</v>
      </c>
      <c r="C630" s="190">
        <f t="shared" si="50"/>
        <v>584.5</v>
      </c>
      <c r="D630" s="190">
        <v>511</v>
      </c>
      <c r="E630" s="190">
        <v>73.5</v>
      </c>
      <c r="F630" s="191" t="s">
        <v>606</v>
      </c>
      <c r="G630" s="238">
        <f t="shared" si="47"/>
        <v>7.2426711066183032</v>
      </c>
      <c r="H630" s="191">
        <f t="shared" si="48"/>
        <v>1064.67</v>
      </c>
      <c r="I630" s="191">
        <f t="shared" si="51"/>
        <v>1315.83</v>
      </c>
    </row>
    <row r="631" spans="1:9" s="188" customFormat="1" ht="16.899999999999999" customHeight="1" x14ac:dyDescent="0.25">
      <c r="A631" s="230" t="s">
        <v>476</v>
      </c>
      <c r="B631" s="190">
        <v>1</v>
      </c>
      <c r="C631" s="190">
        <f t="shared" si="50"/>
        <v>723.75</v>
      </c>
      <c r="D631" s="190">
        <v>623</v>
      </c>
      <c r="E631" s="190">
        <v>100.75</v>
      </c>
      <c r="F631" s="191" t="s">
        <v>606</v>
      </c>
      <c r="G631" s="238">
        <f t="shared" si="47"/>
        <v>7.2426711066183032</v>
      </c>
      <c r="H631" s="191">
        <f t="shared" si="48"/>
        <v>1459.4</v>
      </c>
      <c r="I631" s="191">
        <f t="shared" si="51"/>
        <v>1803.67</v>
      </c>
    </row>
    <row r="632" spans="1:9" s="188" customFormat="1" ht="16.899999999999999" customHeight="1" x14ac:dyDescent="0.25">
      <c r="A632" s="230" t="s">
        <v>476</v>
      </c>
      <c r="B632" s="190">
        <v>1</v>
      </c>
      <c r="C632" s="190">
        <f t="shared" si="50"/>
        <v>354.5</v>
      </c>
      <c r="D632" s="190">
        <v>295</v>
      </c>
      <c r="E632" s="190">
        <v>59.5</v>
      </c>
      <c r="F632" s="191" t="s">
        <v>606</v>
      </c>
      <c r="G632" s="238">
        <f t="shared" si="47"/>
        <v>7.2426711066183032</v>
      </c>
      <c r="H632" s="191">
        <f t="shared" si="48"/>
        <v>861.88</v>
      </c>
      <c r="I632" s="191">
        <f t="shared" si="51"/>
        <v>1065.2</v>
      </c>
    </row>
    <row r="633" spans="1:9" s="188" customFormat="1" ht="16.899999999999999" customHeight="1" x14ac:dyDescent="0.25">
      <c r="A633" s="230" t="s">
        <v>476</v>
      </c>
      <c r="B633" s="190">
        <v>1</v>
      </c>
      <c r="C633" s="190">
        <f t="shared" si="50"/>
        <v>694</v>
      </c>
      <c r="D633" s="190">
        <v>663</v>
      </c>
      <c r="E633" s="190">
        <v>31</v>
      </c>
      <c r="F633" s="191">
        <v>1195</v>
      </c>
      <c r="G633" s="238">
        <f t="shared" si="47"/>
        <v>7.1059047392519483</v>
      </c>
      <c r="H633" s="191">
        <f t="shared" si="48"/>
        <v>440.57</v>
      </c>
      <c r="I633" s="191">
        <f t="shared" si="51"/>
        <v>544.5</v>
      </c>
    </row>
    <row r="634" spans="1:9" s="188" customFormat="1" ht="16.899999999999999" customHeight="1" x14ac:dyDescent="0.25">
      <c r="A634" s="230" t="s">
        <v>476</v>
      </c>
      <c r="B634" s="190">
        <v>1</v>
      </c>
      <c r="C634" s="190">
        <f t="shared" si="50"/>
        <v>567.5</v>
      </c>
      <c r="D634" s="190">
        <v>535</v>
      </c>
      <c r="E634" s="190">
        <v>32.5</v>
      </c>
      <c r="F634" s="191">
        <v>1195</v>
      </c>
      <c r="G634" s="238">
        <f t="shared" si="47"/>
        <v>7.1059047392519483</v>
      </c>
      <c r="H634" s="191">
        <f t="shared" si="48"/>
        <v>461.88</v>
      </c>
      <c r="I634" s="191">
        <f t="shared" si="51"/>
        <v>570.84</v>
      </c>
    </row>
    <row r="635" spans="1:9" s="188" customFormat="1" ht="16.899999999999999" customHeight="1" x14ac:dyDescent="0.25">
      <c r="A635" s="230" t="s">
        <v>476</v>
      </c>
      <c r="B635" s="190">
        <v>1</v>
      </c>
      <c r="C635" s="190">
        <f t="shared" si="50"/>
        <v>192</v>
      </c>
      <c r="D635" s="190">
        <v>184</v>
      </c>
      <c r="E635" s="190">
        <v>8</v>
      </c>
      <c r="F635" s="191">
        <v>1195</v>
      </c>
      <c r="G635" s="238">
        <f t="shared" si="47"/>
        <v>7.1059047392519483</v>
      </c>
      <c r="H635" s="191">
        <f t="shared" si="48"/>
        <v>113.69</v>
      </c>
      <c r="I635" s="191">
        <f t="shared" si="51"/>
        <v>140.51</v>
      </c>
    </row>
    <row r="636" spans="1:9" s="188" customFormat="1" ht="16.899999999999999" customHeight="1" x14ac:dyDescent="0.25">
      <c r="A636" s="230" t="s">
        <v>476</v>
      </c>
      <c r="B636" s="190">
        <v>1</v>
      </c>
      <c r="C636" s="190">
        <f t="shared" si="50"/>
        <v>540.5</v>
      </c>
      <c r="D636" s="190">
        <v>496</v>
      </c>
      <c r="E636" s="190">
        <v>44.5</v>
      </c>
      <c r="F636" s="191">
        <v>1195</v>
      </c>
      <c r="G636" s="238">
        <f t="shared" si="47"/>
        <v>7.1059047392519483</v>
      </c>
      <c r="H636" s="191">
        <f t="shared" si="48"/>
        <v>632.42999999999995</v>
      </c>
      <c r="I636" s="191">
        <f t="shared" si="51"/>
        <v>781.62</v>
      </c>
    </row>
    <row r="637" spans="1:9" s="188" customFormat="1" ht="16.899999999999999" customHeight="1" x14ac:dyDescent="0.25">
      <c r="A637" s="230" t="s">
        <v>476</v>
      </c>
      <c r="B637" s="190">
        <v>1</v>
      </c>
      <c r="C637" s="190">
        <f t="shared" si="50"/>
        <v>614.5</v>
      </c>
      <c r="D637" s="190">
        <v>559</v>
      </c>
      <c r="E637" s="190">
        <v>55.5</v>
      </c>
      <c r="F637" s="191">
        <v>1195</v>
      </c>
      <c r="G637" s="238">
        <f t="shared" si="47"/>
        <v>7.1059047392519483</v>
      </c>
      <c r="H637" s="191">
        <f t="shared" si="48"/>
        <v>788.76</v>
      </c>
      <c r="I637" s="191">
        <f t="shared" si="51"/>
        <v>974.83</v>
      </c>
    </row>
    <row r="638" spans="1:9" s="188" customFormat="1" ht="16.899999999999999" customHeight="1" x14ac:dyDescent="0.25">
      <c r="A638" s="230" t="s">
        <v>476</v>
      </c>
      <c r="B638" s="190">
        <v>1</v>
      </c>
      <c r="C638" s="190">
        <f t="shared" si="50"/>
        <v>735.5</v>
      </c>
      <c r="D638" s="190">
        <v>663</v>
      </c>
      <c r="E638" s="190">
        <v>72.5</v>
      </c>
      <c r="F638" s="191">
        <v>1195</v>
      </c>
      <c r="G638" s="238">
        <f t="shared" si="47"/>
        <v>7.1059047392519483</v>
      </c>
      <c r="H638" s="191">
        <f t="shared" si="48"/>
        <v>1030.3599999999999</v>
      </c>
      <c r="I638" s="191">
        <f t="shared" si="51"/>
        <v>1273.42</v>
      </c>
    </row>
    <row r="639" spans="1:9" s="188" customFormat="1" ht="16.899999999999999" customHeight="1" x14ac:dyDescent="0.25">
      <c r="A639" s="230" t="s">
        <v>476</v>
      </c>
      <c r="B639" s="190">
        <v>1</v>
      </c>
      <c r="C639" s="190">
        <f t="shared" si="50"/>
        <v>480.25</v>
      </c>
      <c r="D639" s="190">
        <v>479.25</v>
      </c>
      <c r="E639" s="190">
        <v>1</v>
      </c>
      <c r="F639" s="191">
        <v>1195</v>
      </c>
      <c r="G639" s="238">
        <f t="shared" si="47"/>
        <v>7.1059047392519483</v>
      </c>
      <c r="H639" s="191">
        <f t="shared" si="48"/>
        <v>14.21</v>
      </c>
      <c r="I639" s="203">
        <f>ROUND(H639*1.2077,2)</f>
        <v>17.16</v>
      </c>
    </row>
    <row r="640" spans="1:9" s="188" customFormat="1" ht="16.899999999999999" customHeight="1" x14ac:dyDescent="0.25">
      <c r="A640" s="230" t="s">
        <v>476</v>
      </c>
      <c r="B640" s="190">
        <v>1</v>
      </c>
      <c r="C640" s="190">
        <f t="shared" si="50"/>
        <v>550</v>
      </c>
      <c r="D640" s="190">
        <v>495</v>
      </c>
      <c r="E640" s="190">
        <v>54.999999999999993</v>
      </c>
      <c r="F640" s="191">
        <v>1195</v>
      </c>
      <c r="G640" s="238">
        <f t="shared" si="47"/>
        <v>7.1059047392519483</v>
      </c>
      <c r="H640" s="191">
        <f t="shared" si="48"/>
        <v>781.65</v>
      </c>
      <c r="I640" s="191">
        <f t="shared" ref="I640:I658" si="52">ROUND(H640*1.2359,2)</f>
        <v>966.04</v>
      </c>
    </row>
    <row r="641" spans="1:9" s="188" customFormat="1" ht="16.899999999999999" customHeight="1" x14ac:dyDescent="0.25">
      <c r="A641" s="230" t="s">
        <v>476</v>
      </c>
      <c r="B641" s="190">
        <v>1</v>
      </c>
      <c r="C641" s="190">
        <f t="shared" si="50"/>
        <v>629</v>
      </c>
      <c r="D641" s="190">
        <v>583</v>
      </c>
      <c r="E641" s="190">
        <v>46</v>
      </c>
      <c r="F641" s="191">
        <v>1195</v>
      </c>
      <c r="G641" s="238">
        <f t="shared" si="47"/>
        <v>7.1059047392519483</v>
      </c>
      <c r="H641" s="191">
        <f t="shared" si="48"/>
        <v>653.74</v>
      </c>
      <c r="I641" s="191">
        <f t="shared" si="52"/>
        <v>807.96</v>
      </c>
    </row>
    <row r="642" spans="1:9" s="188" customFormat="1" ht="16.899999999999999" customHeight="1" x14ac:dyDescent="0.25">
      <c r="A642" s="230" t="s">
        <v>476</v>
      </c>
      <c r="B642" s="190">
        <v>1</v>
      </c>
      <c r="C642" s="190">
        <f t="shared" si="50"/>
        <v>777</v>
      </c>
      <c r="D642" s="190">
        <v>663</v>
      </c>
      <c r="E642" s="190">
        <v>114</v>
      </c>
      <c r="F642" s="191">
        <v>1195</v>
      </c>
      <c r="G642" s="238">
        <f t="shared" si="47"/>
        <v>7.1059047392519483</v>
      </c>
      <c r="H642" s="191">
        <f t="shared" si="48"/>
        <v>1620.15</v>
      </c>
      <c r="I642" s="191">
        <f t="shared" si="52"/>
        <v>2002.34</v>
      </c>
    </row>
    <row r="643" spans="1:9" s="188" customFormat="1" ht="16.899999999999999" customHeight="1" x14ac:dyDescent="0.25">
      <c r="A643" s="230" t="s">
        <v>476</v>
      </c>
      <c r="B643" s="190">
        <v>1</v>
      </c>
      <c r="C643" s="190">
        <f t="shared" si="50"/>
        <v>644</v>
      </c>
      <c r="D643" s="190">
        <v>568</v>
      </c>
      <c r="E643" s="190">
        <v>76</v>
      </c>
      <c r="F643" s="191">
        <v>1195</v>
      </c>
      <c r="G643" s="238">
        <f t="shared" si="47"/>
        <v>7.1059047392519483</v>
      </c>
      <c r="H643" s="191">
        <f t="shared" si="48"/>
        <v>1080.0999999999999</v>
      </c>
      <c r="I643" s="191">
        <f t="shared" si="52"/>
        <v>1334.9</v>
      </c>
    </row>
    <row r="644" spans="1:9" s="188" customFormat="1" ht="16.899999999999999" customHeight="1" x14ac:dyDescent="0.25">
      <c r="A644" s="230" t="s">
        <v>476</v>
      </c>
      <c r="B644" s="190">
        <v>1</v>
      </c>
      <c r="C644" s="190">
        <f t="shared" si="50"/>
        <v>842</v>
      </c>
      <c r="D644" s="190">
        <v>663</v>
      </c>
      <c r="E644" s="190">
        <v>179</v>
      </c>
      <c r="F644" s="191">
        <v>1195</v>
      </c>
      <c r="G644" s="238">
        <f t="shared" ref="G644:G835" si="53">F644/168.17</f>
        <v>7.1059047392519483</v>
      </c>
      <c r="H644" s="191">
        <f t="shared" ref="H644:H707" si="54">ROUND(E644*G644*2,2)</f>
        <v>2543.91</v>
      </c>
      <c r="I644" s="191">
        <f t="shared" si="52"/>
        <v>3144.02</v>
      </c>
    </row>
    <row r="645" spans="1:9" s="188" customFormat="1" ht="16.899999999999999" customHeight="1" x14ac:dyDescent="0.25">
      <c r="A645" s="230" t="s">
        <v>476</v>
      </c>
      <c r="B645" s="190">
        <v>1</v>
      </c>
      <c r="C645" s="190">
        <f t="shared" ref="C645:C836" si="55">D645+E645</f>
        <v>652.5</v>
      </c>
      <c r="D645" s="190">
        <v>623</v>
      </c>
      <c r="E645" s="190">
        <v>29.5</v>
      </c>
      <c r="F645" s="191">
        <v>1218</v>
      </c>
      <c r="G645" s="238">
        <f t="shared" si="53"/>
        <v>7.2426711066183032</v>
      </c>
      <c r="H645" s="191">
        <f t="shared" si="54"/>
        <v>427.32</v>
      </c>
      <c r="I645" s="191">
        <f t="shared" si="52"/>
        <v>528.12</v>
      </c>
    </row>
    <row r="646" spans="1:9" s="188" customFormat="1" ht="16.899999999999999" customHeight="1" x14ac:dyDescent="0.25">
      <c r="A646" s="230" t="s">
        <v>476</v>
      </c>
      <c r="B646" s="190">
        <v>1</v>
      </c>
      <c r="C646" s="190">
        <f t="shared" si="55"/>
        <v>628.5</v>
      </c>
      <c r="D646" s="190">
        <v>591</v>
      </c>
      <c r="E646" s="190">
        <v>37.5</v>
      </c>
      <c r="F646" s="191">
        <v>1218</v>
      </c>
      <c r="G646" s="238">
        <f t="shared" si="53"/>
        <v>7.2426711066183032</v>
      </c>
      <c r="H646" s="191">
        <f t="shared" si="54"/>
        <v>543.20000000000005</v>
      </c>
      <c r="I646" s="191">
        <f t="shared" si="52"/>
        <v>671.34</v>
      </c>
    </row>
    <row r="647" spans="1:9" s="188" customFormat="1" ht="16.899999999999999" customHeight="1" x14ac:dyDescent="0.25">
      <c r="A647" s="230" t="s">
        <v>476</v>
      </c>
      <c r="B647" s="190">
        <v>1</v>
      </c>
      <c r="C647" s="190">
        <f t="shared" si="55"/>
        <v>632</v>
      </c>
      <c r="D647" s="190">
        <v>599</v>
      </c>
      <c r="E647" s="190">
        <v>33</v>
      </c>
      <c r="F647" s="191">
        <v>1218</v>
      </c>
      <c r="G647" s="238">
        <f t="shared" si="53"/>
        <v>7.2426711066183032</v>
      </c>
      <c r="H647" s="191">
        <f t="shared" si="54"/>
        <v>478.02</v>
      </c>
      <c r="I647" s="191">
        <f t="shared" si="52"/>
        <v>590.78</v>
      </c>
    </row>
    <row r="648" spans="1:9" s="188" customFormat="1" ht="16.899999999999999" customHeight="1" x14ac:dyDescent="0.25">
      <c r="A648" s="230" t="s">
        <v>476</v>
      </c>
      <c r="B648" s="190">
        <v>1</v>
      </c>
      <c r="C648" s="190">
        <f t="shared" si="55"/>
        <v>649.5</v>
      </c>
      <c r="D648" s="190">
        <v>623</v>
      </c>
      <c r="E648" s="190">
        <v>26.5</v>
      </c>
      <c r="F648" s="191">
        <v>1218</v>
      </c>
      <c r="G648" s="238">
        <f t="shared" si="53"/>
        <v>7.2426711066183032</v>
      </c>
      <c r="H648" s="191">
        <f t="shared" si="54"/>
        <v>383.86</v>
      </c>
      <c r="I648" s="191">
        <f t="shared" si="52"/>
        <v>474.41</v>
      </c>
    </row>
    <row r="649" spans="1:9" s="188" customFormat="1" ht="16.899999999999999" customHeight="1" x14ac:dyDescent="0.25">
      <c r="A649" s="230" t="s">
        <v>476</v>
      </c>
      <c r="B649" s="190">
        <v>1</v>
      </c>
      <c r="C649" s="190">
        <f t="shared" si="55"/>
        <v>665</v>
      </c>
      <c r="D649" s="190">
        <v>663</v>
      </c>
      <c r="E649" s="190">
        <v>2</v>
      </c>
      <c r="F649" s="191">
        <v>1195</v>
      </c>
      <c r="G649" s="238">
        <f t="shared" si="53"/>
        <v>7.1059047392519483</v>
      </c>
      <c r="H649" s="191">
        <f t="shared" si="54"/>
        <v>28.42</v>
      </c>
      <c r="I649" s="191">
        <f t="shared" si="52"/>
        <v>35.119999999999997</v>
      </c>
    </row>
    <row r="650" spans="1:9" s="188" customFormat="1" ht="16.899999999999999" customHeight="1" x14ac:dyDescent="0.25">
      <c r="A650" s="230" t="s">
        <v>476</v>
      </c>
      <c r="B650" s="190">
        <v>1</v>
      </c>
      <c r="C650" s="190">
        <f t="shared" si="55"/>
        <v>669.5</v>
      </c>
      <c r="D650" s="190">
        <v>607</v>
      </c>
      <c r="E650" s="190">
        <v>62.5</v>
      </c>
      <c r="F650" s="191">
        <v>1195</v>
      </c>
      <c r="G650" s="238">
        <f t="shared" si="53"/>
        <v>7.1059047392519483</v>
      </c>
      <c r="H650" s="191">
        <f t="shared" si="54"/>
        <v>888.24</v>
      </c>
      <c r="I650" s="191">
        <f t="shared" si="52"/>
        <v>1097.78</v>
      </c>
    </row>
    <row r="651" spans="1:9" s="188" customFormat="1" ht="16.899999999999999" customHeight="1" x14ac:dyDescent="0.25">
      <c r="A651" s="230" t="s">
        <v>476</v>
      </c>
      <c r="B651" s="190">
        <v>1</v>
      </c>
      <c r="C651" s="190">
        <f t="shared" si="55"/>
        <v>678</v>
      </c>
      <c r="D651" s="190">
        <v>663</v>
      </c>
      <c r="E651" s="190">
        <v>15</v>
      </c>
      <c r="F651" s="191">
        <v>1195</v>
      </c>
      <c r="G651" s="238">
        <f t="shared" si="53"/>
        <v>7.1059047392519483</v>
      </c>
      <c r="H651" s="191">
        <f t="shared" si="54"/>
        <v>213.18</v>
      </c>
      <c r="I651" s="191">
        <f t="shared" si="52"/>
        <v>263.47000000000003</v>
      </c>
    </row>
    <row r="652" spans="1:9" s="188" customFormat="1" ht="16.899999999999999" customHeight="1" x14ac:dyDescent="0.25">
      <c r="A652" s="230" t="s">
        <v>476</v>
      </c>
      <c r="B652" s="190">
        <v>1</v>
      </c>
      <c r="C652" s="190">
        <f t="shared" si="55"/>
        <v>603.5</v>
      </c>
      <c r="D652" s="190">
        <v>575</v>
      </c>
      <c r="E652" s="190">
        <v>28.5</v>
      </c>
      <c r="F652" s="191">
        <v>1195</v>
      </c>
      <c r="G652" s="238">
        <f t="shared" si="53"/>
        <v>7.1059047392519483</v>
      </c>
      <c r="H652" s="191">
        <f t="shared" si="54"/>
        <v>405.04</v>
      </c>
      <c r="I652" s="191">
        <f t="shared" si="52"/>
        <v>500.59</v>
      </c>
    </row>
    <row r="653" spans="1:9" s="188" customFormat="1" ht="16.899999999999999" customHeight="1" x14ac:dyDescent="0.25">
      <c r="A653" s="230" t="s">
        <v>476</v>
      </c>
      <c r="B653" s="190">
        <v>1</v>
      </c>
      <c r="C653" s="190">
        <f t="shared" si="55"/>
        <v>764.5</v>
      </c>
      <c r="D653" s="190">
        <v>663</v>
      </c>
      <c r="E653" s="190">
        <v>101.5</v>
      </c>
      <c r="F653" s="191">
        <v>1195</v>
      </c>
      <c r="G653" s="238">
        <f t="shared" si="53"/>
        <v>7.1059047392519483</v>
      </c>
      <c r="H653" s="191">
        <f t="shared" si="54"/>
        <v>1442.5</v>
      </c>
      <c r="I653" s="191">
        <f t="shared" si="52"/>
        <v>1782.79</v>
      </c>
    </row>
    <row r="654" spans="1:9" s="188" customFormat="1" ht="16.899999999999999" customHeight="1" x14ac:dyDescent="0.25">
      <c r="A654" s="230" t="s">
        <v>476</v>
      </c>
      <c r="B654" s="190">
        <v>1</v>
      </c>
      <c r="C654" s="190">
        <f t="shared" si="55"/>
        <v>608</v>
      </c>
      <c r="D654" s="190">
        <v>560</v>
      </c>
      <c r="E654" s="190">
        <v>48</v>
      </c>
      <c r="F654" s="191">
        <v>1195</v>
      </c>
      <c r="G654" s="238">
        <f t="shared" si="53"/>
        <v>7.1059047392519483</v>
      </c>
      <c r="H654" s="191">
        <f t="shared" si="54"/>
        <v>682.17</v>
      </c>
      <c r="I654" s="191">
        <f t="shared" si="52"/>
        <v>843.09</v>
      </c>
    </row>
    <row r="655" spans="1:9" s="188" customFormat="1" ht="16.899999999999999" customHeight="1" x14ac:dyDescent="0.25">
      <c r="A655" s="230" t="s">
        <v>476</v>
      </c>
      <c r="B655" s="190">
        <v>1</v>
      </c>
      <c r="C655" s="190">
        <f t="shared" si="55"/>
        <v>135</v>
      </c>
      <c r="D655" s="190">
        <v>0</v>
      </c>
      <c r="E655" s="190">
        <v>135</v>
      </c>
      <c r="F655" s="191">
        <v>1218</v>
      </c>
      <c r="G655" s="238">
        <f t="shared" si="53"/>
        <v>7.2426711066183032</v>
      </c>
      <c r="H655" s="191">
        <f t="shared" si="54"/>
        <v>1955.52</v>
      </c>
      <c r="I655" s="191">
        <f t="shared" si="52"/>
        <v>2416.83</v>
      </c>
    </row>
    <row r="656" spans="1:9" s="188" customFormat="1" ht="16.899999999999999" customHeight="1" x14ac:dyDescent="0.25">
      <c r="A656" s="230" t="s">
        <v>476</v>
      </c>
      <c r="B656" s="190">
        <v>1</v>
      </c>
      <c r="C656" s="190">
        <f t="shared" si="55"/>
        <v>386</v>
      </c>
      <c r="D656" s="190">
        <v>328</v>
      </c>
      <c r="E656" s="190">
        <v>58</v>
      </c>
      <c r="F656" s="191">
        <v>1218</v>
      </c>
      <c r="G656" s="238">
        <f t="shared" si="53"/>
        <v>7.2426711066183032</v>
      </c>
      <c r="H656" s="191">
        <f t="shared" si="54"/>
        <v>840.15</v>
      </c>
      <c r="I656" s="191">
        <f t="shared" si="52"/>
        <v>1038.3399999999999</v>
      </c>
    </row>
    <row r="657" spans="1:9" s="188" customFormat="1" ht="16.899999999999999" customHeight="1" x14ac:dyDescent="0.25">
      <c r="A657" s="230" t="s">
        <v>476</v>
      </c>
      <c r="B657" s="190">
        <v>1</v>
      </c>
      <c r="C657" s="190">
        <f t="shared" si="55"/>
        <v>516</v>
      </c>
      <c r="D657" s="190">
        <v>515</v>
      </c>
      <c r="E657" s="190">
        <v>1</v>
      </c>
      <c r="F657" s="191">
        <v>1195</v>
      </c>
      <c r="G657" s="238">
        <f t="shared" si="53"/>
        <v>7.1059047392519483</v>
      </c>
      <c r="H657" s="191">
        <f t="shared" si="54"/>
        <v>14.21</v>
      </c>
      <c r="I657" s="191">
        <f t="shared" si="52"/>
        <v>17.559999999999999</v>
      </c>
    </row>
    <row r="658" spans="1:9" s="188" customFormat="1" ht="16.899999999999999" customHeight="1" x14ac:dyDescent="0.25">
      <c r="A658" s="230" t="s">
        <v>476</v>
      </c>
      <c r="B658" s="190">
        <v>1</v>
      </c>
      <c r="C658" s="190">
        <f t="shared" si="55"/>
        <v>672.75</v>
      </c>
      <c r="D658" s="190">
        <v>623</v>
      </c>
      <c r="E658" s="190">
        <v>49.75</v>
      </c>
      <c r="F658" s="191">
        <v>1094</v>
      </c>
      <c r="G658" s="238">
        <f t="shared" si="53"/>
        <v>6.505321995599691</v>
      </c>
      <c r="H658" s="191">
        <f t="shared" si="54"/>
        <v>647.28</v>
      </c>
      <c r="I658" s="191">
        <f t="shared" si="52"/>
        <v>799.97</v>
      </c>
    </row>
    <row r="659" spans="1:9" s="188" customFormat="1" ht="16.899999999999999" customHeight="1" x14ac:dyDescent="0.25">
      <c r="A659" s="230" t="s">
        <v>476</v>
      </c>
      <c r="B659" s="190">
        <v>1</v>
      </c>
      <c r="C659" s="190">
        <f t="shared" si="55"/>
        <v>615</v>
      </c>
      <c r="D659" s="190">
        <v>583</v>
      </c>
      <c r="E659" s="190">
        <v>32</v>
      </c>
      <c r="F659" s="191">
        <v>1218</v>
      </c>
      <c r="G659" s="238">
        <f t="shared" si="53"/>
        <v>7.2426711066183032</v>
      </c>
      <c r="H659" s="191">
        <f t="shared" si="54"/>
        <v>463.53</v>
      </c>
      <c r="I659" s="203">
        <f>ROUND(H659*1.2077,2)</f>
        <v>559.80999999999995</v>
      </c>
    </row>
    <row r="660" spans="1:9" s="188" customFormat="1" ht="16.899999999999999" customHeight="1" x14ac:dyDescent="0.25">
      <c r="A660" s="230" t="s">
        <v>476</v>
      </c>
      <c r="B660" s="190">
        <v>1</v>
      </c>
      <c r="C660" s="190">
        <f t="shared" si="55"/>
        <v>631</v>
      </c>
      <c r="D660" s="190">
        <v>599</v>
      </c>
      <c r="E660" s="190">
        <v>32</v>
      </c>
      <c r="F660" s="191">
        <v>1218</v>
      </c>
      <c r="G660" s="238">
        <f t="shared" si="53"/>
        <v>7.2426711066183032</v>
      </c>
      <c r="H660" s="191">
        <f t="shared" si="54"/>
        <v>463.53</v>
      </c>
      <c r="I660" s="191">
        <f t="shared" ref="I660:I678" si="56">ROUND(H660*1.2359,2)</f>
        <v>572.88</v>
      </c>
    </row>
    <row r="661" spans="1:9" s="188" customFormat="1" ht="16.899999999999999" customHeight="1" x14ac:dyDescent="0.25">
      <c r="A661" s="230" t="s">
        <v>476</v>
      </c>
      <c r="B661" s="190">
        <v>1</v>
      </c>
      <c r="C661" s="190">
        <f t="shared" si="55"/>
        <v>417.75</v>
      </c>
      <c r="D661" s="190">
        <v>413.25</v>
      </c>
      <c r="E661" s="190">
        <v>4.5</v>
      </c>
      <c r="F661" s="191">
        <v>1218</v>
      </c>
      <c r="G661" s="238">
        <f t="shared" si="53"/>
        <v>7.2426711066183032</v>
      </c>
      <c r="H661" s="191">
        <f t="shared" si="54"/>
        <v>65.180000000000007</v>
      </c>
      <c r="I661" s="191">
        <f t="shared" si="56"/>
        <v>80.56</v>
      </c>
    </row>
    <row r="662" spans="1:9" s="188" customFormat="1" ht="16.899999999999999" customHeight="1" x14ac:dyDescent="0.25">
      <c r="A662" s="230" t="s">
        <v>476</v>
      </c>
      <c r="B662" s="190">
        <v>1</v>
      </c>
      <c r="C662" s="190">
        <f t="shared" si="55"/>
        <v>318</v>
      </c>
      <c r="D662" s="190">
        <v>288</v>
      </c>
      <c r="E662" s="190">
        <v>30</v>
      </c>
      <c r="F662" s="191">
        <v>1218</v>
      </c>
      <c r="G662" s="238">
        <f t="shared" si="53"/>
        <v>7.2426711066183032</v>
      </c>
      <c r="H662" s="191">
        <f t="shared" si="54"/>
        <v>434.56</v>
      </c>
      <c r="I662" s="191">
        <f t="shared" si="56"/>
        <v>537.07000000000005</v>
      </c>
    </row>
    <row r="663" spans="1:9" s="188" customFormat="1" ht="16.899999999999999" customHeight="1" x14ac:dyDescent="0.25">
      <c r="A663" s="230" t="s">
        <v>476</v>
      </c>
      <c r="B663" s="190">
        <v>1</v>
      </c>
      <c r="C663" s="190">
        <f t="shared" si="55"/>
        <v>740</v>
      </c>
      <c r="D663" s="190">
        <v>663</v>
      </c>
      <c r="E663" s="190">
        <v>77</v>
      </c>
      <c r="F663" s="191">
        <v>1218</v>
      </c>
      <c r="G663" s="238">
        <f t="shared" si="53"/>
        <v>7.2426711066183032</v>
      </c>
      <c r="H663" s="191">
        <f t="shared" si="54"/>
        <v>1115.3699999999999</v>
      </c>
      <c r="I663" s="191">
        <f t="shared" si="56"/>
        <v>1378.49</v>
      </c>
    </row>
    <row r="664" spans="1:9" s="188" customFormat="1" ht="16.899999999999999" customHeight="1" x14ac:dyDescent="0.25">
      <c r="A664" s="230" t="s">
        <v>476</v>
      </c>
      <c r="B664" s="190">
        <v>1</v>
      </c>
      <c r="C664" s="190">
        <f t="shared" si="55"/>
        <v>628.5</v>
      </c>
      <c r="D664" s="190">
        <v>623</v>
      </c>
      <c r="E664" s="190">
        <v>5.5</v>
      </c>
      <c r="F664" s="191">
        <v>1218</v>
      </c>
      <c r="G664" s="238">
        <f t="shared" si="53"/>
        <v>7.2426711066183032</v>
      </c>
      <c r="H664" s="191">
        <f t="shared" si="54"/>
        <v>79.67</v>
      </c>
      <c r="I664" s="191">
        <f t="shared" si="56"/>
        <v>98.46</v>
      </c>
    </row>
    <row r="665" spans="1:9" s="188" customFormat="1" ht="16.899999999999999" customHeight="1" x14ac:dyDescent="0.25">
      <c r="A665" s="230" t="s">
        <v>476</v>
      </c>
      <c r="B665" s="190">
        <v>1</v>
      </c>
      <c r="C665" s="190">
        <f t="shared" si="55"/>
        <v>630</v>
      </c>
      <c r="D665" s="190">
        <v>575</v>
      </c>
      <c r="E665" s="190">
        <v>55</v>
      </c>
      <c r="F665" s="191">
        <v>1218</v>
      </c>
      <c r="G665" s="238">
        <f t="shared" si="53"/>
        <v>7.2426711066183032</v>
      </c>
      <c r="H665" s="191">
        <f t="shared" si="54"/>
        <v>796.69</v>
      </c>
      <c r="I665" s="191">
        <f t="shared" si="56"/>
        <v>984.63</v>
      </c>
    </row>
    <row r="666" spans="1:9" s="188" customFormat="1" ht="16.899999999999999" customHeight="1" x14ac:dyDescent="0.25">
      <c r="A666" s="230" t="s">
        <v>476</v>
      </c>
      <c r="B666" s="190">
        <v>1</v>
      </c>
      <c r="C666" s="190">
        <f t="shared" si="55"/>
        <v>849</v>
      </c>
      <c r="D666" s="190">
        <v>663</v>
      </c>
      <c r="E666" s="190">
        <v>186</v>
      </c>
      <c r="F666" s="191">
        <v>1218</v>
      </c>
      <c r="G666" s="238">
        <f t="shared" si="53"/>
        <v>7.2426711066183032</v>
      </c>
      <c r="H666" s="191">
        <f t="shared" si="54"/>
        <v>2694.27</v>
      </c>
      <c r="I666" s="191">
        <f t="shared" si="56"/>
        <v>3329.85</v>
      </c>
    </row>
    <row r="667" spans="1:9" s="188" customFormat="1" ht="16.899999999999999" customHeight="1" x14ac:dyDescent="0.25">
      <c r="A667" s="230" t="s">
        <v>476</v>
      </c>
      <c r="B667" s="190">
        <v>1</v>
      </c>
      <c r="C667" s="190">
        <f t="shared" si="55"/>
        <v>792.5</v>
      </c>
      <c r="D667" s="190">
        <v>623</v>
      </c>
      <c r="E667" s="190">
        <v>169.5</v>
      </c>
      <c r="F667" s="191">
        <v>1218</v>
      </c>
      <c r="G667" s="238">
        <f t="shared" si="53"/>
        <v>7.2426711066183032</v>
      </c>
      <c r="H667" s="191">
        <f t="shared" si="54"/>
        <v>2455.27</v>
      </c>
      <c r="I667" s="191">
        <f t="shared" si="56"/>
        <v>3034.47</v>
      </c>
    </row>
    <row r="668" spans="1:9" s="188" customFormat="1" ht="16.899999999999999" customHeight="1" x14ac:dyDescent="0.25">
      <c r="A668" s="230" t="s">
        <v>476</v>
      </c>
      <c r="B668" s="190">
        <v>1</v>
      </c>
      <c r="C668" s="190">
        <f t="shared" si="55"/>
        <v>547</v>
      </c>
      <c r="D668" s="190">
        <v>495</v>
      </c>
      <c r="E668" s="190">
        <v>52</v>
      </c>
      <c r="F668" s="191">
        <v>1071</v>
      </c>
      <c r="G668" s="238">
        <f t="shared" si="53"/>
        <v>6.3685556282333362</v>
      </c>
      <c r="H668" s="191">
        <f t="shared" si="54"/>
        <v>662.33</v>
      </c>
      <c r="I668" s="191">
        <f t="shared" si="56"/>
        <v>818.57</v>
      </c>
    </row>
    <row r="669" spans="1:9" s="188" customFormat="1" ht="16.899999999999999" customHeight="1" x14ac:dyDescent="0.25">
      <c r="A669" s="230" t="s">
        <v>476</v>
      </c>
      <c r="B669" s="190">
        <v>1</v>
      </c>
      <c r="C669" s="190">
        <f t="shared" si="55"/>
        <v>529.5</v>
      </c>
      <c r="D669" s="190">
        <v>463</v>
      </c>
      <c r="E669" s="190">
        <v>66.5</v>
      </c>
      <c r="F669" s="191">
        <v>1094</v>
      </c>
      <c r="G669" s="238">
        <f t="shared" si="53"/>
        <v>6.505321995599691</v>
      </c>
      <c r="H669" s="191">
        <f t="shared" si="54"/>
        <v>865.21</v>
      </c>
      <c r="I669" s="191">
        <f t="shared" si="56"/>
        <v>1069.31</v>
      </c>
    </row>
    <row r="670" spans="1:9" s="188" customFormat="1" ht="16.899999999999999" customHeight="1" x14ac:dyDescent="0.25">
      <c r="A670" s="230" t="s">
        <v>476</v>
      </c>
      <c r="B670" s="190">
        <v>1</v>
      </c>
      <c r="C670" s="190">
        <f t="shared" si="55"/>
        <v>429.5</v>
      </c>
      <c r="D670" s="190">
        <v>391</v>
      </c>
      <c r="E670" s="190">
        <v>38.5</v>
      </c>
      <c r="F670" s="191">
        <v>1071</v>
      </c>
      <c r="G670" s="238">
        <f t="shared" si="53"/>
        <v>6.3685556282333362</v>
      </c>
      <c r="H670" s="191">
        <f t="shared" si="54"/>
        <v>490.38</v>
      </c>
      <c r="I670" s="191">
        <f t="shared" si="56"/>
        <v>606.05999999999995</v>
      </c>
    </row>
    <row r="671" spans="1:9" s="188" customFormat="1" ht="16.899999999999999" customHeight="1" x14ac:dyDescent="0.25">
      <c r="A671" s="230" t="s">
        <v>476</v>
      </c>
      <c r="B671" s="190">
        <v>1</v>
      </c>
      <c r="C671" s="190">
        <f t="shared" si="55"/>
        <v>304</v>
      </c>
      <c r="D671" s="190">
        <v>247</v>
      </c>
      <c r="E671" s="190">
        <v>57</v>
      </c>
      <c r="F671" s="191">
        <v>1195</v>
      </c>
      <c r="G671" s="238">
        <f t="shared" si="53"/>
        <v>7.1059047392519483</v>
      </c>
      <c r="H671" s="191">
        <f t="shared" si="54"/>
        <v>810.07</v>
      </c>
      <c r="I671" s="191">
        <f t="shared" si="56"/>
        <v>1001.17</v>
      </c>
    </row>
    <row r="672" spans="1:9" s="188" customFormat="1" ht="16.899999999999999" customHeight="1" x14ac:dyDescent="0.25">
      <c r="A672" s="230" t="s">
        <v>607</v>
      </c>
      <c r="B672" s="190">
        <v>1</v>
      </c>
      <c r="C672" s="190">
        <f t="shared" si="55"/>
        <v>182.75</v>
      </c>
      <c r="D672" s="190">
        <v>168</v>
      </c>
      <c r="E672" s="190">
        <v>14.75</v>
      </c>
      <c r="F672" s="191">
        <v>910</v>
      </c>
      <c r="G672" s="238">
        <f t="shared" si="53"/>
        <v>5.411191056668847</v>
      </c>
      <c r="H672" s="191">
        <f t="shared" si="54"/>
        <v>159.63</v>
      </c>
      <c r="I672" s="191">
        <f t="shared" si="56"/>
        <v>197.29</v>
      </c>
    </row>
    <row r="673" spans="1:9" s="188" customFormat="1" ht="16.899999999999999" customHeight="1" x14ac:dyDescent="0.25">
      <c r="A673" s="230" t="s">
        <v>607</v>
      </c>
      <c r="B673" s="190">
        <v>1</v>
      </c>
      <c r="C673" s="190">
        <f t="shared" si="55"/>
        <v>203</v>
      </c>
      <c r="D673" s="190">
        <v>168</v>
      </c>
      <c r="E673" s="190">
        <v>35</v>
      </c>
      <c r="F673" s="191">
        <v>910</v>
      </c>
      <c r="G673" s="238">
        <f t="shared" si="53"/>
        <v>5.411191056668847</v>
      </c>
      <c r="H673" s="191">
        <f t="shared" si="54"/>
        <v>378.78</v>
      </c>
      <c r="I673" s="191">
        <f t="shared" si="56"/>
        <v>468.13</v>
      </c>
    </row>
    <row r="674" spans="1:9" s="188" customFormat="1" ht="16.899999999999999" customHeight="1" x14ac:dyDescent="0.25">
      <c r="A674" s="230" t="s">
        <v>608</v>
      </c>
      <c r="B674" s="190">
        <v>1</v>
      </c>
      <c r="C674" s="190">
        <f t="shared" si="55"/>
        <v>398.25</v>
      </c>
      <c r="D674" s="190">
        <v>389.25</v>
      </c>
      <c r="E674" s="190">
        <v>9.0000000000000018</v>
      </c>
      <c r="F674" s="191">
        <v>1427</v>
      </c>
      <c r="G674" s="238">
        <f t="shared" si="53"/>
        <v>8.4854611405125766</v>
      </c>
      <c r="H674" s="191">
        <f t="shared" si="54"/>
        <v>152.74</v>
      </c>
      <c r="I674" s="191">
        <f t="shared" si="56"/>
        <v>188.77</v>
      </c>
    </row>
    <row r="675" spans="1:9" s="188" customFormat="1" ht="16.899999999999999" customHeight="1" x14ac:dyDescent="0.25">
      <c r="A675" s="230" t="s">
        <v>608</v>
      </c>
      <c r="B675" s="190">
        <v>1</v>
      </c>
      <c r="C675" s="190">
        <f t="shared" si="55"/>
        <v>600</v>
      </c>
      <c r="D675" s="190">
        <v>551</v>
      </c>
      <c r="E675" s="190">
        <v>49</v>
      </c>
      <c r="F675" s="191">
        <v>1427</v>
      </c>
      <c r="G675" s="238">
        <f t="shared" si="53"/>
        <v>8.4854611405125766</v>
      </c>
      <c r="H675" s="191">
        <f t="shared" si="54"/>
        <v>831.58</v>
      </c>
      <c r="I675" s="191">
        <f t="shared" si="56"/>
        <v>1027.75</v>
      </c>
    </row>
    <row r="676" spans="1:9" s="188" customFormat="1" ht="16.899999999999999" customHeight="1" x14ac:dyDescent="0.25">
      <c r="A676" s="230" t="s">
        <v>608</v>
      </c>
      <c r="B676" s="190">
        <v>1</v>
      </c>
      <c r="C676" s="190">
        <f t="shared" si="55"/>
        <v>734</v>
      </c>
      <c r="D676" s="190">
        <v>663</v>
      </c>
      <c r="E676" s="190">
        <v>71</v>
      </c>
      <c r="F676" s="191">
        <v>1427</v>
      </c>
      <c r="G676" s="238">
        <f t="shared" si="53"/>
        <v>8.4854611405125766</v>
      </c>
      <c r="H676" s="191">
        <f t="shared" si="54"/>
        <v>1204.94</v>
      </c>
      <c r="I676" s="191">
        <f t="shared" si="56"/>
        <v>1489.19</v>
      </c>
    </row>
    <row r="677" spans="1:9" s="188" customFormat="1" ht="16.899999999999999" customHeight="1" x14ac:dyDescent="0.25">
      <c r="A677" s="230" t="s">
        <v>608</v>
      </c>
      <c r="B677" s="190">
        <v>1</v>
      </c>
      <c r="C677" s="190">
        <f t="shared" si="55"/>
        <v>744</v>
      </c>
      <c r="D677" s="190">
        <v>599</v>
      </c>
      <c r="E677" s="190">
        <v>145</v>
      </c>
      <c r="F677" s="191">
        <v>1427</v>
      </c>
      <c r="G677" s="238">
        <f t="shared" si="53"/>
        <v>8.4854611405125766</v>
      </c>
      <c r="H677" s="191">
        <f t="shared" si="54"/>
        <v>2460.7800000000002</v>
      </c>
      <c r="I677" s="191">
        <f t="shared" si="56"/>
        <v>3041.28</v>
      </c>
    </row>
    <row r="678" spans="1:9" s="188" customFormat="1" ht="16.899999999999999" customHeight="1" x14ac:dyDescent="0.25">
      <c r="A678" s="230" t="s">
        <v>608</v>
      </c>
      <c r="B678" s="190">
        <v>1</v>
      </c>
      <c r="C678" s="190">
        <f t="shared" si="55"/>
        <v>744</v>
      </c>
      <c r="D678" s="190">
        <v>599</v>
      </c>
      <c r="E678" s="190">
        <v>145</v>
      </c>
      <c r="F678" s="191">
        <v>1427</v>
      </c>
      <c r="G678" s="238">
        <f t="shared" si="53"/>
        <v>8.4854611405125766</v>
      </c>
      <c r="H678" s="191">
        <f t="shared" si="54"/>
        <v>2460.7800000000002</v>
      </c>
      <c r="I678" s="191">
        <f t="shared" si="56"/>
        <v>3041.28</v>
      </c>
    </row>
    <row r="679" spans="1:9" s="188" customFormat="1" ht="16.899999999999999" customHeight="1" x14ac:dyDescent="0.25">
      <c r="A679" s="230" t="s">
        <v>608</v>
      </c>
      <c r="B679" s="190">
        <v>1</v>
      </c>
      <c r="C679" s="190">
        <f t="shared" si="55"/>
        <v>567</v>
      </c>
      <c r="D679" s="190">
        <v>479</v>
      </c>
      <c r="E679" s="190">
        <v>88</v>
      </c>
      <c r="F679" s="191">
        <v>1427</v>
      </c>
      <c r="G679" s="238">
        <f t="shared" si="53"/>
        <v>8.4854611405125766</v>
      </c>
      <c r="H679" s="191">
        <f t="shared" si="54"/>
        <v>1493.44</v>
      </c>
      <c r="I679" s="203">
        <f>ROUND(H679*1.2194,2)</f>
        <v>1821.1</v>
      </c>
    </row>
    <row r="680" spans="1:9" s="188" customFormat="1" ht="16.899999999999999" customHeight="1" x14ac:dyDescent="0.25">
      <c r="A680" s="230" t="s">
        <v>608</v>
      </c>
      <c r="B680" s="190">
        <v>1</v>
      </c>
      <c r="C680" s="190">
        <f t="shared" si="55"/>
        <v>280</v>
      </c>
      <c r="D680" s="190">
        <v>0</v>
      </c>
      <c r="E680" s="190">
        <v>280</v>
      </c>
      <c r="F680" s="191">
        <v>1427</v>
      </c>
      <c r="G680" s="238">
        <f t="shared" si="53"/>
        <v>8.4854611405125766</v>
      </c>
      <c r="H680" s="191">
        <f t="shared" si="54"/>
        <v>4751.8599999999997</v>
      </c>
      <c r="I680" s="191">
        <f>ROUND(H680*1.2359,2)</f>
        <v>5872.82</v>
      </c>
    </row>
    <row r="681" spans="1:9" s="188" customFormat="1" ht="16.899999999999999" customHeight="1" x14ac:dyDescent="0.25">
      <c r="A681" s="230" t="s">
        <v>608</v>
      </c>
      <c r="B681" s="190">
        <v>1</v>
      </c>
      <c r="C681" s="190">
        <f t="shared" si="55"/>
        <v>720</v>
      </c>
      <c r="D681" s="190">
        <v>607</v>
      </c>
      <c r="E681" s="190">
        <v>113</v>
      </c>
      <c r="F681" s="191">
        <v>1427</v>
      </c>
      <c r="G681" s="238">
        <f t="shared" si="53"/>
        <v>8.4854611405125766</v>
      </c>
      <c r="H681" s="191">
        <f t="shared" si="54"/>
        <v>1917.71</v>
      </c>
      <c r="I681" s="191">
        <f>ROUND(H681*1.2359,2)</f>
        <v>2370.1</v>
      </c>
    </row>
    <row r="682" spans="1:9" s="188" customFormat="1" ht="16.899999999999999" customHeight="1" x14ac:dyDescent="0.25">
      <c r="A682" s="230" t="s">
        <v>608</v>
      </c>
      <c r="B682" s="190">
        <v>1</v>
      </c>
      <c r="C682" s="190">
        <f t="shared" si="55"/>
        <v>720</v>
      </c>
      <c r="D682" s="190">
        <v>663</v>
      </c>
      <c r="E682" s="190">
        <v>57</v>
      </c>
      <c r="F682" s="191">
        <v>1427</v>
      </c>
      <c r="G682" s="238">
        <f t="shared" si="53"/>
        <v>8.4854611405125766</v>
      </c>
      <c r="H682" s="191">
        <f t="shared" si="54"/>
        <v>967.34</v>
      </c>
      <c r="I682" s="191">
        <f>ROUND(H682*1.2359,2)</f>
        <v>1195.54</v>
      </c>
    </row>
    <row r="683" spans="1:9" s="188" customFormat="1" ht="16.899999999999999" customHeight="1" x14ac:dyDescent="0.25">
      <c r="A683" s="230" t="s">
        <v>608</v>
      </c>
      <c r="B683" s="190">
        <v>1</v>
      </c>
      <c r="C683" s="190">
        <f t="shared" si="55"/>
        <v>600</v>
      </c>
      <c r="D683" s="190">
        <v>583</v>
      </c>
      <c r="E683" s="190">
        <v>17</v>
      </c>
      <c r="F683" s="191">
        <v>1427</v>
      </c>
      <c r="G683" s="238">
        <f t="shared" si="53"/>
        <v>8.4854611405125766</v>
      </c>
      <c r="H683" s="191">
        <f t="shared" si="54"/>
        <v>288.51</v>
      </c>
      <c r="I683" s="191">
        <f>ROUND(H683*1.2359,2)</f>
        <v>356.57</v>
      </c>
    </row>
    <row r="684" spans="1:9" s="188" customFormat="1" ht="16.899999999999999" customHeight="1" x14ac:dyDescent="0.25">
      <c r="A684" s="230" t="s">
        <v>608</v>
      </c>
      <c r="B684" s="190">
        <v>1</v>
      </c>
      <c r="C684" s="190">
        <f t="shared" si="55"/>
        <v>848</v>
      </c>
      <c r="D684" s="190">
        <v>663</v>
      </c>
      <c r="E684" s="190">
        <v>185</v>
      </c>
      <c r="F684" s="191">
        <v>1427</v>
      </c>
      <c r="G684" s="238">
        <f t="shared" si="53"/>
        <v>8.4854611405125766</v>
      </c>
      <c r="H684" s="191">
        <f t="shared" si="54"/>
        <v>3139.62</v>
      </c>
      <c r="I684" s="191">
        <f>ROUND(H684*1.2359,2)</f>
        <v>3880.26</v>
      </c>
    </row>
    <row r="685" spans="1:9" s="188" customFormat="1" ht="16.899999999999999" customHeight="1" x14ac:dyDescent="0.25">
      <c r="A685" s="230" t="s">
        <v>608</v>
      </c>
      <c r="B685" s="190">
        <v>1</v>
      </c>
      <c r="C685" s="190">
        <f t="shared" si="55"/>
        <v>792</v>
      </c>
      <c r="D685" s="190">
        <v>663</v>
      </c>
      <c r="E685" s="190">
        <v>129</v>
      </c>
      <c r="F685" s="191">
        <v>1427</v>
      </c>
      <c r="G685" s="238">
        <f t="shared" si="53"/>
        <v>8.4854611405125766</v>
      </c>
      <c r="H685" s="191">
        <f t="shared" si="54"/>
        <v>2189.25</v>
      </c>
      <c r="I685" s="203">
        <f>ROUND(H685*1.2194,2)</f>
        <v>2669.57</v>
      </c>
    </row>
    <row r="686" spans="1:9" s="188" customFormat="1" ht="16.899999999999999" customHeight="1" x14ac:dyDescent="0.25">
      <c r="A686" s="230" t="s">
        <v>608</v>
      </c>
      <c r="B686" s="190">
        <v>1</v>
      </c>
      <c r="C686" s="190">
        <f t="shared" si="55"/>
        <v>705</v>
      </c>
      <c r="D686" s="190">
        <v>599</v>
      </c>
      <c r="E686" s="190">
        <v>106</v>
      </c>
      <c r="F686" s="191">
        <v>1427</v>
      </c>
      <c r="G686" s="238">
        <f t="shared" si="53"/>
        <v>8.4854611405125766</v>
      </c>
      <c r="H686" s="191">
        <f t="shared" si="54"/>
        <v>1798.92</v>
      </c>
      <c r="I686" s="191">
        <f t="shared" ref="I686:I695" si="57">ROUND(H686*1.2359,2)</f>
        <v>2223.29</v>
      </c>
    </row>
    <row r="687" spans="1:9" s="188" customFormat="1" ht="16.899999999999999" customHeight="1" x14ac:dyDescent="0.25">
      <c r="A687" s="230" t="s">
        <v>608</v>
      </c>
      <c r="B687" s="190">
        <v>1</v>
      </c>
      <c r="C687" s="190">
        <f t="shared" si="55"/>
        <v>480</v>
      </c>
      <c r="D687" s="190">
        <v>415</v>
      </c>
      <c r="E687" s="190">
        <v>65</v>
      </c>
      <c r="F687" s="191">
        <v>1427</v>
      </c>
      <c r="G687" s="238">
        <f t="shared" si="53"/>
        <v>8.4854611405125766</v>
      </c>
      <c r="H687" s="191">
        <f t="shared" si="54"/>
        <v>1103.1099999999999</v>
      </c>
      <c r="I687" s="191">
        <f t="shared" si="57"/>
        <v>1363.33</v>
      </c>
    </row>
    <row r="688" spans="1:9" s="188" customFormat="1" ht="16.899999999999999" customHeight="1" x14ac:dyDescent="0.25">
      <c r="A688" s="230" t="s">
        <v>608</v>
      </c>
      <c r="B688" s="190">
        <v>1</v>
      </c>
      <c r="C688" s="190">
        <f t="shared" si="55"/>
        <v>624</v>
      </c>
      <c r="D688" s="190">
        <v>567</v>
      </c>
      <c r="E688" s="190">
        <v>57</v>
      </c>
      <c r="F688" s="191">
        <v>1427</v>
      </c>
      <c r="G688" s="238">
        <f t="shared" si="53"/>
        <v>8.4854611405125766</v>
      </c>
      <c r="H688" s="191">
        <f t="shared" si="54"/>
        <v>967.34</v>
      </c>
      <c r="I688" s="191">
        <f t="shared" si="57"/>
        <v>1195.54</v>
      </c>
    </row>
    <row r="689" spans="1:9" s="188" customFormat="1" ht="16.899999999999999" customHeight="1" x14ac:dyDescent="0.25">
      <c r="A689" s="230" t="s">
        <v>608</v>
      </c>
      <c r="B689" s="190">
        <v>1</v>
      </c>
      <c r="C689" s="190">
        <f t="shared" si="55"/>
        <v>361</v>
      </c>
      <c r="D689" s="190">
        <v>315.5</v>
      </c>
      <c r="E689" s="190">
        <v>45.5</v>
      </c>
      <c r="F689" s="191">
        <v>1427</v>
      </c>
      <c r="G689" s="238">
        <f t="shared" si="53"/>
        <v>8.4854611405125766</v>
      </c>
      <c r="H689" s="191">
        <f t="shared" si="54"/>
        <v>772.18</v>
      </c>
      <c r="I689" s="191">
        <f t="shared" si="57"/>
        <v>954.34</v>
      </c>
    </row>
    <row r="690" spans="1:9" s="188" customFormat="1" ht="16.899999999999999" customHeight="1" x14ac:dyDescent="0.25">
      <c r="A690" s="230" t="s">
        <v>608</v>
      </c>
      <c r="B690" s="190">
        <v>1</v>
      </c>
      <c r="C690" s="190">
        <f t="shared" si="55"/>
        <v>432</v>
      </c>
      <c r="D690" s="190">
        <v>391</v>
      </c>
      <c r="E690" s="190">
        <v>40.999999999999993</v>
      </c>
      <c r="F690" s="191">
        <v>1427</v>
      </c>
      <c r="G690" s="238">
        <f t="shared" si="53"/>
        <v>8.4854611405125766</v>
      </c>
      <c r="H690" s="191">
        <f t="shared" si="54"/>
        <v>695.81</v>
      </c>
      <c r="I690" s="191">
        <f t="shared" si="57"/>
        <v>859.95</v>
      </c>
    </row>
    <row r="691" spans="1:9" s="188" customFormat="1" ht="16.899999999999999" customHeight="1" x14ac:dyDescent="0.25">
      <c r="A691" s="230" t="s">
        <v>608</v>
      </c>
      <c r="B691" s="190">
        <v>1</v>
      </c>
      <c r="C691" s="190">
        <f t="shared" si="55"/>
        <v>768</v>
      </c>
      <c r="D691" s="190">
        <v>567</v>
      </c>
      <c r="E691" s="190">
        <v>201</v>
      </c>
      <c r="F691" s="191">
        <v>1427</v>
      </c>
      <c r="G691" s="238">
        <f t="shared" si="53"/>
        <v>8.4854611405125766</v>
      </c>
      <c r="H691" s="191">
        <f t="shared" si="54"/>
        <v>3411.16</v>
      </c>
      <c r="I691" s="191">
        <f t="shared" si="57"/>
        <v>4215.8500000000004</v>
      </c>
    </row>
    <row r="692" spans="1:9" s="188" customFormat="1" ht="16.899999999999999" customHeight="1" x14ac:dyDescent="0.25">
      <c r="A692" s="230" t="s">
        <v>608</v>
      </c>
      <c r="B692" s="190">
        <v>1</v>
      </c>
      <c r="C692" s="190">
        <f t="shared" si="55"/>
        <v>816</v>
      </c>
      <c r="D692" s="190">
        <v>615</v>
      </c>
      <c r="E692" s="190">
        <v>201</v>
      </c>
      <c r="F692" s="191">
        <v>1427</v>
      </c>
      <c r="G692" s="238">
        <f t="shared" si="53"/>
        <v>8.4854611405125766</v>
      </c>
      <c r="H692" s="191">
        <f t="shared" si="54"/>
        <v>3411.16</v>
      </c>
      <c r="I692" s="191">
        <f t="shared" si="57"/>
        <v>4215.8500000000004</v>
      </c>
    </row>
    <row r="693" spans="1:9" s="188" customFormat="1" ht="16.899999999999999" customHeight="1" x14ac:dyDescent="0.25">
      <c r="A693" s="230" t="s">
        <v>608</v>
      </c>
      <c r="B693" s="190">
        <v>1</v>
      </c>
      <c r="C693" s="190">
        <f t="shared" si="55"/>
        <v>816</v>
      </c>
      <c r="D693" s="190">
        <v>663</v>
      </c>
      <c r="E693" s="190">
        <v>153</v>
      </c>
      <c r="F693" s="191">
        <v>1427</v>
      </c>
      <c r="G693" s="238">
        <f t="shared" si="53"/>
        <v>8.4854611405125766</v>
      </c>
      <c r="H693" s="191">
        <f t="shared" si="54"/>
        <v>2596.5500000000002</v>
      </c>
      <c r="I693" s="191">
        <f t="shared" si="57"/>
        <v>3209.08</v>
      </c>
    </row>
    <row r="694" spans="1:9" s="188" customFormat="1" ht="16.899999999999999" customHeight="1" x14ac:dyDescent="0.25">
      <c r="A694" s="230" t="s">
        <v>608</v>
      </c>
      <c r="B694" s="190">
        <v>1</v>
      </c>
      <c r="C694" s="190">
        <f t="shared" si="55"/>
        <v>24</v>
      </c>
      <c r="D694" s="190">
        <v>0</v>
      </c>
      <c r="E694" s="190">
        <v>24</v>
      </c>
      <c r="F694" s="191">
        <v>1303</v>
      </c>
      <c r="G694" s="238">
        <f t="shared" si="53"/>
        <v>7.7481120294939654</v>
      </c>
      <c r="H694" s="191">
        <f t="shared" si="54"/>
        <v>371.91</v>
      </c>
      <c r="I694" s="191">
        <f t="shared" si="57"/>
        <v>459.64</v>
      </c>
    </row>
    <row r="695" spans="1:9" s="188" customFormat="1" ht="16.899999999999999" customHeight="1" x14ac:dyDescent="0.25">
      <c r="A695" s="230" t="s">
        <v>139</v>
      </c>
      <c r="B695" s="190">
        <v>1</v>
      </c>
      <c r="C695" s="190">
        <f t="shared" si="55"/>
        <v>546.5</v>
      </c>
      <c r="D695" s="190">
        <v>524</v>
      </c>
      <c r="E695" s="190">
        <v>22.5</v>
      </c>
      <c r="F695" s="191">
        <v>1507</v>
      </c>
      <c r="G695" s="238">
        <f t="shared" si="53"/>
        <v>8.9611702443955537</v>
      </c>
      <c r="H695" s="191">
        <f t="shared" si="54"/>
        <v>403.25</v>
      </c>
      <c r="I695" s="191">
        <f t="shared" si="57"/>
        <v>498.38</v>
      </c>
    </row>
    <row r="696" spans="1:9" s="188" customFormat="1" ht="16.899999999999999" customHeight="1" x14ac:dyDescent="0.25">
      <c r="A696" s="230" t="s">
        <v>139</v>
      </c>
      <c r="B696" s="190">
        <v>1</v>
      </c>
      <c r="C696" s="190">
        <f t="shared" si="55"/>
        <v>524.5</v>
      </c>
      <c r="D696" s="190">
        <v>511</v>
      </c>
      <c r="E696" s="190">
        <v>13.5</v>
      </c>
      <c r="F696" s="191">
        <v>1298</v>
      </c>
      <c r="G696" s="238">
        <f t="shared" si="53"/>
        <v>7.7183802105012793</v>
      </c>
      <c r="H696" s="191">
        <f t="shared" si="54"/>
        <v>208.4</v>
      </c>
      <c r="I696" s="203">
        <f>ROUND(H696*1.2077,2)</f>
        <v>251.68</v>
      </c>
    </row>
    <row r="697" spans="1:9" s="188" customFormat="1" ht="16.899999999999999" customHeight="1" x14ac:dyDescent="0.25">
      <c r="A697" s="230" t="s">
        <v>139</v>
      </c>
      <c r="B697" s="190">
        <v>1</v>
      </c>
      <c r="C697" s="190">
        <f t="shared" si="55"/>
        <v>669.5</v>
      </c>
      <c r="D697" s="190">
        <v>663</v>
      </c>
      <c r="E697" s="190">
        <v>6.5</v>
      </c>
      <c r="F697" s="191">
        <v>1298</v>
      </c>
      <c r="G697" s="238">
        <f t="shared" si="53"/>
        <v>7.7183802105012793</v>
      </c>
      <c r="H697" s="191">
        <f t="shared" si="54"/>
        <v>100.34</v>
      </c>
      <c r="I697" s="191">
        <f t="shared" ref="I697:I720" si="58">ROUND(H697*1.2359,2)</f>
        <v>124.01</v>
      </c>
    </row>
    <row r="698" spans="1:9" s="188" customFormat="1" ht="16.899999999999999" customHeight="1" x14ac:dyDescent="0.25">
      <c r="A698" s="230" t="s">
        <v>139</v>
      </c>
      <c r="B698" s="190">
        <v>1</v>
      </c>
      <c r="C698" s="190">
        <f t="shared" si="55"/>
        <v>547</v>
      </c>
      <c r="D698" s="190">
        <v>543</v>
      </c>
      <c r="E698" s="190">
        <v>4</v>
      </c>
      <c r="F698" s="191">
        <v>1174</v>
      </c>
      <c r="G698" s="238">
        <f t="shared" si="53"/>
        <v>6.9810310994826672</v>
      </c>
      <c r="H698" s="191">
        <f t="shared" si="54"/>
        <v>55.85</v>
      </c>
      <c r="I698" s="191">
        <f t="shared" si="58"/>
        <v>69.03</v>
      </c>
    </row>
    <row r="699" spans="1:9" s="188" customFormat="1" ht="16.899999999999999" customHeight="1" x14ac:dyDescent="0.25">
      <c r="A699" s="230" t="s">
        <v>139</v>
      </c>
      <c r="B699" s="190">
        <v>1</v>
      </c>
      <c r="C699" s="190">
        <f t="shared" si="55"/>
        <v>642</v>
      </c>
      <c r="D699" s="190">
        <v>616</v>
      </c>
      <c r="E699" s="190">
        <v>26</v>
      </c>
      <c r="F699" s="191">
        <v>1298</v>
      </c>
      <c r="G699" s="238">
        <f t="shared" si="53"/>
        <v>7.7183802105012793</v>
      </c>
      <c r="H699" s="191">
        <f t="shared" si="54"/>
        <v>401.36</v>
      </c>
      <c r="I699" s="191">
        <f t="shared" si="58"/>
        <v>496.04</v>
      </c>
    </row>
    <row r="700" spans="1:9" s="188" customFormat="1" ht="16.899999999999999" customHeight="1" x14ac:dyDescent="0.25">
      <c r="A700" s="230" t="s">
        <v>139</v>
      </c>
      <c r="B700" s="190">
        <v>1</v>
      </c>
      <c r="C700" s="190">
        <f t="shared" si="55"/>
        <v>548</v>
      </c>
      <c r="D700" s="190">
        <v>543</v>
      </c>
      <c r="E700" s="190">
        <v>5</v>
      </c>
      <c r="F700" s="191">
        <v>1298</v>
      </c>
      <c r="G700" s="238">
        <f t="shared" si="53"/>
        <v>7.7183802105012793</v>
      </c>
      <c r="H700" s="191">
        <f t="shared" si="54"/>
        <v>77.180000000000007</v>
      </c>
      <c r="I700" s="191">
        <f t="shared" si="58"/>
        <v>95.39</v>
      </c>
    </row>
    <row r="701" spans="1:9" s="188" customFormat="1" ht="16.899999999999999" customHeight="1" x14ac:dyDescent="0.25">
      <c r="A701" s="230" t="s">
        <v>139</v>
      </c>
      <c r="B701" s="190">
        <v>1</v>
      </c>
      <c r="C701" s="190">
        <f t="shared" si="55"/>
        <v>749.5</v>
      </c>
      <c r="D701" s="190">
        <v>663</v>
      </c>
      <c r="E701" s="190">
        <v>86.5</v>
      </c>
      <c r="F701" s="191">
        <v>1174</v>
      </c>
      <c r="G701" s="238">
        <f t="shared" si="53"/>
        <v>6.9810310994826672</v>
      </c>
      <c r="H701" s="191">
        <f t="shared" si="54"/>
        <v>1207.72</v>
      </c>
      <c r="I701" s="191">
        <f t="shared" si="58"/>
        <v>1492.62</v>
      </c>
    </row>
    <row r="702" spans="1:9" s="188" customFormat="1" ht="16.899999999999999" customHeight="1" x14ac:dyDescent="0.25">
      <c r="A702" s="230" t="s">
        <v>139</v>
      </c>
      <c r="B702" s="190">
        <v>1</v>
      </c>
      <c r="C702" s="190">
        <f t="shared" si="55"/>
        <v>490.25</v>
      </c>
      <c r="D702" s="190">
        <v>467.25</v>
      </c>
      <c r="E702" s="190">
        <v>23</v>
      </c>
      <c r="F702" s="191">
        <v>1298</v>
      </c>
      <c r="G702" s="238">
        <f t="shared" si="53"/>
        <v>7.7183802105012793</v>
      </c>
      <c r="H702" s="191">
        <f t="shared" si="54"/>
        <v>355.05</v>
      </c>
      <c r="I702" s="191">
        <f t="shared" si="58"/>
        <v>438.81</v>
      </c>
    </row>
    <row r="703" spans="1:9" s="188" customFormat="1" ht="16.899999999999999" customHeight="1" x14ac:dyDescent="0.25">
      <c r="A703" s="230" t="s">
        <v>139</v>
      </c>
      <c r="B703" s="190">
        <v>1</v>
      </c>
      <c r="C703" s="190">
        <f t="shared" si="55"/>
        <v>240</v>
      </c>
      <c r="D703" s="190">
        <v>155.75</v>
      </c>
      <c r="E703" s="190">
        <v>84.25</v>
      </c>
      <c r="F703" s="191">
        <v>1338</v>
      </c>
      <c r="G703" s="238">
        <f t="shared" si="53"/>
        <v>7.956234762442767</v>
      </c>
      <c r="H703" s="191">
        <f t="shared" si="54"/>
        <v>1340.63</v>
      </c>
      <c r="I703" s="191">
        <f t="shared" si="58"/>
        <v>1656.88</v>
      </c>
    </row>
    <row r="704" spans="1:9" s="188" customFormat="1" ht="16.899999999999999" customHeight="1" x14ac:dyDescent="0.25">
      <c r="A704" s="230" t="s">
        <v>139</v>
      </c>
      <c r="B704" s="190">
        <v>1</v>
      </c>
      <c r="C704" s="190">
        <f t="shared" si="55"/>
        <v>46.6</v>
      </c>
      <c r="D704" s="190">
        <v>41.6</v>
      </c>
      <c r="E704" s="190">
        <v>5</v>
      </c>
      <c r="F704" s="191">
        <v>1298</v>
      </c>
      <c r="G704" s="238">
        <f t="shared" si="53"/>
        <v>7.7183802105012793</v>
      </c>
      <c r="H704" s="191">
        <f t="shared" si="54"/>
        <v>77.180000000000007</v>
      </c>
      <c r="I704" s="191">
        <f t="shared" si="58"/>
        <v>95.39</v>
      </c>
    </row>
    <row r="705" spans="1:9" s="188" customFormat="1" ht="16.899999999999999" customHeight="1" x14ac:dyDescent="0.25">
      <c r="A705" s="230" t="s">
        <v>139</v>
      </c>
      <c r="B705" s="190">
        <v>1</v>
      </c>
      <c r="C705" s="190">
        <f t="shared" si="55"/>
        <v>336.79</v>
      </c>
      <c r="D705" s="190">
        <v>303.5</v>
      </c>
      <c r="E705" s="190">
        <v>33.29</v>
      </c>
      <c r="F705" s="191">
        <v>1214</v>
      </c>
      <c r="G705" s="238">
        <f t="shared" si="53"/>
        <v>7.2188856514241548</v>
      </c>
      <c r="H705" s="191">
        <f t="shared" si="54"/>
        <v>480.63</v>
      </c>
      <c r="I705" s="191">
        <f t="shared" si="58"/>
        <v>594.01</v>
      </c>
    </row>
    <row r="706" spans="1:9" s="188" customFormat="1" ht="16.899999999999999" customHeight="1" x14ac:dyDescent="0.25">
      <c r="A706" s="230" t="s">
        <v>139</v>
      </c>
      <c r="B706" s="190">
        <v>1</v>
      </c>
      <c r="C706" s="190">
        <f t="shared" si="55"/>
        <v>167.25</v>
      </c>
      <c r="D706" s="190">
        <v>149.75</v>
      </c>
      <c r="E706" s="190">
        <v>17.5</v>
      </c>
      <c r="F706" s="191">
        <v>1174</v>
      </c>
      <c r="G706" s="238">
        <f t="shared" si="53"/>
        <v>6.9810310994826672</v>
      </c>
      <c r="H706" s="191">
        <f t="shared" si="54"/>
        <v>244.34</v>
      </c>
      <c r="I706" s="191">
        <f t="shared" si="58"/>
        <v>301.98</v>
      </c>
    </row>
    <row r="707" spans="1:9" s="188" customFormat="1" ht="16.899999999999999" customHeight="1" x14ac:dyDescent="0.25">
      <c r="A707" s="230" t="s">
        <v>139</v>
      </c>
      <c r="B707" s="190">
        <v>1</v>
      </c>
      <c r="C707" s="190">
        <f t="shared" si="55"/>
        <v>282</v>
      </c>
      <c r="D707" s="190">
        <v>276</v>
      </c>
      <c r="E707" s="190">
        <v>6</v>
      </c>
      <c r="F707" s="191">
        <v>1174</v>
      </c>
      <c r="G707" s="238">
        <f t="shared" si="53"/>
        <v>6.9810310994826672</v>
      </c>
      <c r="H707" s="191">
        <f t="shared" si="54"/>
        <v>83.77</v>
      </c>
      <c r="I707" s="191">
        <f t="shared" si="58"/>
        <v>103.53</v>
      </c>
    </row>
    <row r="708" spans="1:9" s="188" customFormat="1" ht="16.899999999999999" customHeight="1" x14ac:dyDescent="0.25">
      <c r="A708" s="230" t="s">
        <v>139</v>
      </c>
      <c r="B708" s="190">
        <v>1</v>
      </c>
      <c r="C708" s="190">
        <f t="shared" si="55"/>
        <v>323</v>
      </c>
      <c r="D708" s="190">
        <v>276</v>
      </c>
      <c r="E708" s="190">
        <v>47</v>
      </c>
      <c r="F708" s="191">
        <v>1214</v>
      </c>
      <c r="G708" s="238">
        <f t="shared" si="53"/>
        <v>7.2188856514241548</v>
      </c>
      <c r="H708" s="191">
        <f t="shared" ref="H708:H771" si="59">ROUND(E708*G708*2,2)</f>
        <v>678.58</v>
      </c>
      <c r="I708" s="191">
        <f t="shared" si="58"/>
        <v>838.66</v>
      </c>
    </row>
    <row r="709" spans="1:9" s="188" customFormat="1" ht="16.899999999999999" customHeight="1" x14ac:dyDescent="0.25">
      <c r="A709" s="230" t="s">
        <v>139</v>
      </c>
      <c r="B709" s="190">
        <v>1</v>
      </c>
      <c r="C709" s="190">
        <f t="shared" si="55"/>
        <v>688</v>
      </c>
      <c r="D709" s="190">
        <v>663</v>
      </c>
      <c r="E709" s="190">
        <v>25</v>
      </c>
      <c r="F709" s="191">
        <v>1214</v>
      </c>
      <c r="G709" s="238">
        <f t="shared" si="53"/>
        <v>7.2188856514241548</v>
      </c>
      <c r="H709" s="191">
        <f t="shared" si="59"/>
        <v>360.94</v>
      </c>
      <c r="I709" s="191">
        <f t="shared" si="58"/>
        <v>446.09</v>
      </c>
    </row>
    <row r="710" spans="1:9" s="188" customFormat="1" ht="16.899999999999999" customHeight="1" x14ac:dyDescent="0.25">
      <c r="A710" s="230" t="s">
        <v>139</v>
      </c>
      <c r="B710" s="190">
        <v>1</v>
      </c>
      <c r="C710" s="190">
        <f t="shared" si="55"/>
        <v>300.5</v>
      </c>
      <c r="D710" s="190">
        <v>251.5</v>
      </c>
      <c r="E710" s="190">
        <v>49</v>
      </c>
      <c r="F710" s="191">
        <v>1214</v>
      </c>
      <c r="G710" s="238">
        <f t="shared" si="53"/>
        <v>7.2188856514241548</v>
      </c>
      <c r="H710" s="191">
        <f t="shared" si="59"/>
        <v>707.45</v>
      </c>
      <c r="I710" s="191">
        <f t="shared" si="58"/>
        <v>874.34</v>
      </c>
    </row>
    <row r="711" spans="1:9" s="188" customFormat="1" ht="16.899999999999999" customHeight="1" x14ac:dyDescent="0.25">
      <c r="A711" s="230" t="s">
        <v>139</v>
      </c>
      <c r="B711" s="190">
        <v>1</v>
      </c>
      <c r="C711" s="190">
        <f t="shared" si="55"/>
        <v>520</v>
      </c>
      <c r="D711" s="190">
        <v>497.25</v>
      </c>
      <c r="E711" s="190">
        <v>22.75</v>
      </c>
      <c r="F711" s="191">
        <v>1214</v>
      </c>
      <c r="G711" s="238">
        <f t="shared" si="53"/>
        <v>7.2188856514241548</v>
      </c>
      <c r="H711" s="191">
        <f t="shared" si="59"/>
        <v>328.46</v>
      </c>
      <c r="I711" s="191">
        <f t="shared" si="58"/>
        <v>405.94</v>
      </c>
    </row>
    <row r="712" spans="1:9" s="188" customFormat="1" ht="16.899999999999999" customHeight="1" x14ac:dyDescent="0.25">
      <c r="A712" s="230" t="s">
        <v>139</v>
      </c>
      <c r="B712" s="190">
        <v>1</v>
      </c>
      <c r="C712" s="190">
        <f t="shared" si="55"/>
        <v>184.94776119402985</v>
      </c>
      <c r="D712" s="190">
        <v>165.75</v>
      </c>
      <c r="E712" s="190">
        <v>19.197761194029852</v>
      </c>
      <c r="F712" s="191">
        <v>1214</v>
      </c>
      <c r="G712" s="238">
        <f t="shared" si="53"/>
        <v>7.2188856514241548</v>
      </c>
      <c r="H712" s="191">
        <f t="shared" si="59"/>
        <v>277.17</v>
      </c>
      <c r="I712" s="191">
        <f t="shared" si="58"/>
        <v>342.55</v>
      </c>
    </row>
    <row r="713" spans="1:9" s="188" customFormat="1" ht="16.899999999999999" customHeight="1" x14ac:dyDescent="0.25">
      <c r="A713" s="230" t="s">
        <v>139</v>
      </c>
      <c r="B713" s="190">
        <v>1</v>
      </c>
      <c r="C713" s="190">
        <f t="shared" si="55"/>
        <v>65</v>
      </c>
      <c r="D713" s="190">
        <v>0</v>
      </c>
      <c r="E713" s="190">
        <v>65</v>
      </c>
      <c r="F713" s="191">
        <v>1338</v>
      </c>
      <c r="G713" s="238">
        <f t="shared" si="53"/>
        <v>7.956234762442767</v>
      </c>
      <c r="H713" s="191">
        <f t="shared" si="59"/>
        <v>1034.31</v>
      </c>
      <c r="I713" s="191">
        <f t="shared" si="58"/>
        <v>1278.3</v>
      </c>
    </row>
    <row r="714" spans="1:9" s="188" customFormat="1" ht="16.899999999999999" customHeight="1" x14ac:dyDescent="0.25">
      <c r="A714" s="230" t="s">
        <v>139</v>
      </c>
      <c r="B714" s="190">
        <v>1</v>
      </c>
      <c r="C714" s="190">
        <f t="shared" si="55"/>
        <v>58</v>
      </c>
      <c r="D714" s="190">
        <v>57.5</v>
      </c>
      <c r="E714" s="190">
        <v>0.5</v>
      </c>
      <c r="F714" s="191">
        <v>1298</v>
      </c>
      <c r="G714" s="238">
        <f t="shared" si="53"/>
        <v>7.7183802105012793</v>
      </c>
      <c r="H714" s="191">
        <f t="shared" si="59"/>
        <v>7.72</v>
      </c>
      <c r="I714" s="191">
        <f t="shared" si="58"/>
        <v>9.5399999999999991</v>
      </c>
    </row>
    <row r="715" spans="1:9" s="188" customFormat="1" ht="16.899999999999999" customHeight="1" x14ac:dyDescent="0.25">
      <c r="A715" s="230" t="s">
        <v>139</v>
      </c>
      <c r="B715" s="190">
        <v>1</v>
      </c>
      <c r="C715" s="190">
        <f t="shared" si="55"/>
        <v>282.5</v>
      </c>
      <c r="D715" s="190">
        <v>265.5</v>
      </c>
      <c r="E715" s="190">
        <v>17</v>
      </c>
      <c r="F715" s="191">
        <v>1365</v>
      </c>
      <c r="G715" s="238">
        <f t="shared" si="53"/>
        <v>8.1167865850032719</v>
      </c>
      <c r="H715" s="191">
        <f t="shared" si="59"/>
        <v>275.97000000000003</v>
      </c>
      <c r="I715" s="191">
        <f t="shared" si="58"/>
        <v>341.07</v>
      </c>
    </row>
    <row r="716" spans="1:9" s="188" customFormat="1" ht="16.899999999999999" customHeight="1" x14ac:dyDescent="0.25">
      <c r="A716" s="230" t="s">
        <v>139</v>
      </c>
      <c r="B716" s="190">
        <v>1</v>
      </c>
      <c r="C716" s="190">
        <f t="shared" si="55"/>
        <v>2</v>
      </c>
      <c r="D716" s="190">
        <v>0</v>
      </c>
      <c r="E716" s="190">
        <v>2</v>
      </c>
      <c r="F716" s="191">
        <v>1507</v>
      </c>
      <c r="G716" s="238">
        <f t="shared" si="53"/>
        <v>8.9611702443955537</v>
      </c>
      <c r="H716" s="191">
        <f t="shared" si="59"/>
        <v>35.840000000000003</v>
      </c>
      <c r="I716" s="191">
        <f t="shared" si="58"/>
        <v>44.29</v>
      </c>
    </row>
    <row r="717" spans="1:9" s="188" customFormat="1" ht="16.899999999999999" customHeight="1" x14ac:dyDescent="0.25">
      <c r="A717" s="230" t="s">
        <v>139</v>
      </c>
      <c r="B717" s="190">
        <v>1</v>
      </c>
      <c r="C717" s="190">
        <f t="shared" si="55"/>
        <v>0.5</v>
      </c>
      <c r="D717" s="190">
        <v>0</v>
      </c>
      <c r="E717" s="190">
        <v>0.5</v>
      </c>
      <c r="F717" s="191">
        <v>1298</v>
      </c>
      <c r="G717" s="238">
        <f t="shared" si="53"/>
        <v>7.7183802105012793</v>
      </c>
      <c r="H717" s="191">
        <f t="shared" si="59"/>
        <v>7.72</v>
      </c>
      <c r="I717" s="191">
        <f t="shared" si="58"/>
        <v>9.5399999999999991</v>
      </c>
    </row>
    <row r="718" spans="1:9" s="188" customFormat="1" ht="16.899999999999999" customHeight="1" x14ac:dyDescent="0.25">
      <c r="A718" s="230" t="s">
        <v>139</v>
      </c>
      <c r="B718" s="190">
        <v>1</v>
      </c>
      <c r="C718" s="190">
        <f t="shared" si="55"/>
        <v>10</v>
      </c>
      <c r="D718" s="190">
        <v>0</v>
      </c>
      <c r="E718" s="190">
        <v>10</v>
      </c>
      <c r="F718" s="191">
        <v>1214</v>
      </c>
      <c r="G718" s="238">
        <f t="shared" si="53"/>
        <v>7.2188856514241548</v>
      </c>
      <c r="H718" s="191">
        <f t="shared" si="59"/>
        <v>144.38</v>
      </c>
      <c r="I718" s="191">
        <f t="shared" si="58"/>
        <v>178.44</v>
      </c>
    </row>
    <row r="719" spans="1:9" s="188" customFormat="1" ht="16.899999999999999" customHeight="1" x14ac:dyDescent="0.25">
      <c r="A719" s="230" t="s">
        <v>139</v>
      </c>
      <c r="B719" s="190">
        <v>1</v>
      </c>
      <c r="C719" s="190">
        <f t="shared" si="55"/>
        <v>4</v>
      </c>
      <c r="D719" s="190">
        <v>0</v>
      </c>
      <c r="E719" s="190">
        <v>4</v>
      </c>
      <c r="F719" s="191">
        <v>1298</v>
      </c>
      <c r="G719" s="238">
        <f t="shared" si="53"/>
        <v>7.7183802105012793</v>
      </c>
      <c r="H719" s="191">
        <f t="shared" si="59"/>
        <v>61.75</v>
      </c>
      <c r="I719" s="191">
        <f t="shared" si="58"/>
        <v>76.319999999999993</v>
      </c>
    </row>
    <row r="720" spans="1:9" s="188" customFormat="1" ht="16.899999999999999" customHeight="1" x14ac:dyDescent="0.25">
      <c r="A720" s="230" t="s">
        <v>136</v>
      </c>
      <c r="B720" s="190">
        <v>1</v>
      </c>
      <c r="C720" s="190">
        <f t="shared" si="55"/>
        <v>298</v>
      </c>
      <c r="D720" s="190">
        <v>291.5</v>
      </c>
      <c r="E720" s="190">
        <v>6.5</v>
      </c>
      <c r="F720" s="191">
        <v>1132</v>
      </c>
      <c r="G720" s="238">
        <f t="shared" si="53"/>
        <v>6.731283819944105</v>
      </c>
      <c r="H720" s="191">
        <f t="shared" si="59"/>
        <v>87.51</v>
      </c>
      <c r="I720" s="191">
        <f t="shared" si="58"/>
        <v>108.15</v>
      </c>
    </row>
    <row r="721" spans="1:9" s="188" customFormat="1" ht="16.899999999999999" customHeight="1" x14ac:dyDescent="0.25">
      <c r="A721" s="230" t="s">
        <v>136</v>
      </c>
      <c r="B721" s="190">
        <v>1</v>
      </c>
      <c r="C721" s="190">
        <f t="shared" si="55"/>
        <v>664</v>
      </c>
      <c r="D721" s="190">
        <v>663</v>
      </c>
      <c r="E721" s="190">
        <v>1</v>
      </c>
      <c r="F721" s="191">
        <v>1256</v>
      </c>
      <c r="G721" s="238">
        <f t="shared" si="53"/>
        <v>7.4686329309627171</v>
      </c>
      <c r="H721" s="191">
        <f t="shared" si="59"/>
        <v>14.94</v>
      </c>
      <c r="I721" s="203">
        <f>ROUND(H721*1.2077,2)</f>
        <v>18.04</v>
      </c>
    </row>
    <row r="722" spans="1:9" s="188" customFormat="1" ht="16.899999999999999" customHeight="1" x14ac:dyDescent="0.25">
      <c r="A722" s="230" t="s">
        <v>136</v>
      </c>
      <c r="B722" s="190">
        <v>1</v>
      </c>
      <c r="C722" s="190">
        <f t="shared" si="55"/>
        <v>449</v>
      </c>
      <c r="D722" s="190">
        <v>448</v>
      </c>
      <c r="E722" s="190">
        <v>1</v>
      </c>
      <c r="F722" s="191">
        <v>1256</v>
      </c>
      <c r="G722" s="238">
        <f t="shared" si="53"/>
        <v>7.4686329309627171</v>
      </c>
      <c r="H722" s="191">
        <f t="shared" si="59"/>
        <v>14.94</v>
      </c>
      <c r="I722" s="191">
        <f>ROUND(H722*1.2359,2)</f>
        <v>18.46</v>
      </c>
    </row>
    <row r="723" spans="1:9" s="188" customFormat="1" ht="16.899999999999999" customHeight="1" x14ac:dyDescent="0.25">
      <c r="A723" s="230" t="s">
        <v>136</v>
      </c>
      <c r="B723" s="190">
        <v>1</v>
      </c>
      <c r="C723" s="190">
        <f t="shared" si="55"/>
        <v>530.5</v>
      </c>
      <c r="D723" s="190">
        <v>527</v>
      </c>
      <c r="E723" s="190">
        <v>3.5</v>
      </c>
      <c r="F723" s="191">
        <v>1256</v>
      </c>
      <c r="G723" s="238">
        <f t="shared" si="53"/>
        <v>7.4686329309627171</v>
      </c>
      <c r="H723" s="191">
        <f t="shared" si="59"/>
        <v>52.28</v>
      </c>
      <c r="I723" s="191">
        <f>ROUND(H723*1.2359,2)</f>
        <v>64.61</v>
      </c>
    </row>
    <row r="724" spans="1:9" s="188" customFormat="1" ht="16.899999999999999" customHeight="1" x14ac:dyDescent="0.25">
      <c r="A724" s="230" t="s">
        <v>136</v>
      </c>
      <c r="B724" s="190">
        <v>1</v>
      </c>
      <c r="C724" s="190">
        <f t="shared" si="55"/>
        <v>671</v>
      </c>
      <c r="D724" s="190">
        <v>663</v>
      </c>
      <c r="E724" s="190">
        <v>8</v>
      </c>
      <c r="F724" s="191">
        <v>1256</v>
      </c>
      <c r="G724" s="238">
        <f t="shared" si="53"/>
        <v>7.4686329309627171</v>
      </c>
      <c r="H724" s="191">
        <f t="shared" si="59"/>
        <v>119.5</v>
      </c>
      <c r="I724" s="191">
        <f>ROUND(H724*1.2359,2)</f>
        <v>147.69</v>
      </c>
    </row>
    <row r="725" spans="1:9" s="188" customFormat="1" ht="16.899999999999999" customHeight="1" x14ac:dyDescent="0.25">
      <c r="A725" s="230" t="s">
        <v>136</v>
      </c>
      <c r="B725" s="190">
        <v>1</v>
      </c>
      <c r="C725" s="190">
        <f t="shared" si="55"/>
        <v>682.5</v>
      </c>
      <c r="D725" s="190">
        <v>663</v>
      </c>
      <c r="E725" s="190">
        <v>19.5</v>
      </c>
      <c r="F725" s="191">
        <v>1132</v>
      </c>
      <c r="G725" s="238">
        <f t="shared" si="53"/>
        <v>6.731283819944105</v>
      </c>
      <c r="H725" s="191">
        <f t="shared" si="59"/>
        <v>262.52</v>
      </c>
      <c r="I725" s="191">
        <f>ROUND(H725*1.2359,2)</f>
        <v>324.45</v>
      </c>
    </row>
    <row r="726" spans="1:9" s="188" customFormat="1" ht="16.899999999999999" customHeight="1" x14ac:dyDescent="0.25">
      <c r="A726" s="230" t="s">
        <v>136</v>
      </c>
      <c r="B726" s="190">
        <v>1</v>
      </c>
      <c r="C726" s="190">
        <f t="shared" si="55"/>
        <v>277.5</v>
      </c>
      <c r="D726" s="190">
        <v>123.75</v>
      </c>
      <c r="E726" s="190">
        <v>153.75</v>
      </c>
      <c r="F726" s="191">
        <v>1296</v>
      </c>
      <c r="G726" s="238">
        <f t="shared" si="53"/>
        <v>7.7064874829042047</v>
      </c>
      <c r="H726" s="191">
        <f t="shared" si="59"/>
        <v>2369.7399999999998</v>
      </c>
      <c r="I726" s="203">
        <f>ROUND(H726*1.2077,2)</f>
        <v>2861.93</v>
      </c>
    </row>
    <row r="727" spans="1:9" s="188" customFormat="1" ht="16.899999999999999" customHeight="1" x14ac:dyDescent="0.25">
      <c r="A727" s="230" t="s">
        <v>136</v>
      </c>
      <c r="B727" s="190">
        <v>1</v>
      </c>
      <c r="C727" s="190">
        <f t="shared" si="55"/>
        <v>153.75</v>
      </c>
      <c r="D727" s="190">
        <v>145.75</v>
      </c>
      <c r="E727" s="190">
        <v>8</v>
      </c>
      <c r="F727" s="191">
        <v>1132</v>
      </c>
      <c r="G727" s="238">
        <f t="shared" si="53"/>
        <v>6.731283819944105</v>
      </c>
      <c r="H727" s="191">
        <f t="shared" si="59"/>
        <v>107.7</v>
      </c>
      <c r="I727" s="191">
        <f t="shared" ref="I727:I733" si="60">ROUND(H727*1.2359,2)</f>
        <v>133.11000000000001</v>
      </c>
    </row>
    <row r="728" spans="1:9" s="188" customFormat="1" ht="16.899999999999999" customHeight="1" x14ac:dyDescent="0.25">
      <c r="A728" s="230" t="s">
        <v>136</v>
      </c>
      <c r="B728" s="190">
        <v>1</v>
      </c>
      <c r="C728" s="190">
        <f t="shared" si="55"/>
        <v>159.75</v>
      </c>
      <c r="D728" s="190">
        <v>145.75</v>
      </c>
      <c r="E728" s="190">
        <v>14</v>
      </c>
      <c r="F728" s="191">
        <v>1132</v>
      </c>
      <c r="G728" s="238">
        <f t="shared" si="53"/>
        <v>6.731283819944105</v>
      </c>
      <c r="H728" s="191">
        <f t="shared" si="59"/>
        <v>188.48</v>
      </c>
      <c r="I728" s="191">
        <f t="shared" si="60"/>
        <v>232.94</v>
      </c>
    </row>
    <row r="729" spans="1:9" s="188" customFormat="1" ht="16.899999999999999" customHeight="1" x14ac:dyDescent="0.25">
      <c r="A729" s="230" t="s">
        <v>136</v>
      </c>
      <c r="B729" s="190">
        <v>1</v>
      </c>
      <c r="C729" s="190">
        <f t="shared" si="55"/>
        <v>396</v>
      </c>
      <c r="D729" s="190">
        <v>291.5</v>
      </c>
      <c r="E729" s="190">
        <v>104.5</v>
      </c>
      <c r="F729" s="191">
        <v>1172</v>
      </c>
      <c r="G729" s="238">
        <f t="shared" si="53"/>
        <v>6.9691383718855926</v>
      </c>
      <c r="H729" s="191">
        <f t="shared" si="59"/>
        <v>1456.55</v>
      </c>
      <c r="I729" s="191">
        <f t="shared" si="60"/>
        <v>1800.15</v>
      </c>
    </row>
    <row r="730" spans="1:9" s="188" customFormat="1" ht="16.899999999999999" customHeight="1" x14ac:dyDescent="0.25">
      <c r="A730" s="230" t="s">
        <v>136</v>
      </c>
      <c r="B730" s="190">
        <v>1</v>
      </c>
      <c r="C730" s="190">
        <f t="shared" si="55"/>
        <v>261.83</v>
      </c>
      <c r="D730" s="190">
        <v>255</v>
      </c>
      <c r="E730" s="190">
        <v>6.83</v>
      </c>
      <c r="F730" s="191">
        <v>1317</v>
      </c>
      <c r="G730" s="238">
        <f t="shared" si="53"/>
        <v>7.8313611226734858</v>
      </c>
      <c r="H730" s="191">
        <f t="shared" si="59"/>
        <v>106.98</v>
      </c>
      <c r="I730" s="191">
        <f t="shared" si="60"/>
        <v>132.22</v>
      </c>
    </row>
    <row r="731" spans="1:9" s="188" customFormat="1" ht="16.899999999999999" customHeight="1" x14ac:dyDescent="0.25">
      <c r="A731" s="230" t="s">
        <v>136</v>
      </c>
      <c r="B731" s="190">
        <v>1</v>
      </c>
      <c r="C731" s="190">
        <f t="shared" si="55"/>
        <v>2.5</v>
      </c>
      <c r="D731" s="190">
        <v>0</v>
      </c>
      <c r="E731" s="190">
        <v>2.5</v>
      </c>
      <c r="F731" s="191">
        <v>1216</v>
      </c>
      <c r="G731" s="238">
        <f t="shared" si="53"/>
        <v>7.2307783790212294</v>
      </c>
      <c r="H731" s="191">
        <f t="shared" si="59"/>
        <v>36.15</v>
      </c>
      <c r="I731" s="191">
        <f t="shared" si="60"/>
        <v>44.68</v>
      </c>
    </row>
    <row r="732" spans="1:9" s="188" customFormat="1" ht="16.899999999999999" customHeight="1" x14ac:dyDescent="0.25">
      <c r="A732" s="230" t="s">
        <v>609</v>
      </c>
      <c r="B732" s="190">
        <v>1</v>
      </c>
      <c r="C732" s="190">
        <f t="shared" si="55"/>
        <v>597</v>
      </c>
      <c r="D732" s="190">
        <v>559</v>
      </c>
      <c r="E732" s="190">
        <v>38</v>
      </c>
      <c r="F732" s="191" t="s">
        <v>610</v>
      </c>
      <c r="G732" s="238">
        <f t="shared" si="53"/>
        <v>10.168282095498604</v>
      </c>
      <c r="H732" s="191">
        <f t="shared" si="59"/>
        <v>772.79</v>
      </c>
      <c r="I732" s="191">
        <f t="shared" si="60"/>
        <v>955.09</v>
      </c>
    </row>
    <row r="733" spans="1:9" s="188" customFormat="1" ht="16.899999999999999" customHeight="1" x14ac:dyDescent="0.25">
      <c r="A733" s="230" t="s">
        <v>611</v>
      </c>
      <c r="B733" s="190">
        <v>1</v>
      </c>
      <c r="C733" s="190">
        <f t="shared" si="55"/>
        <v>680.5</v>
      </c>
      <c r="D733" s="190">
        <v>583</v>
      </c>
      <c r="E733" s="190">
        <v>97.5</v>
      </c>
      <c r="F733" s="191" t="s">
        <v>612</v>
      </c>
      <c r="G733" s="238">
        <f t="shared" si="53"/>
        <v>8.5568175060950242</v>
      </c>
      <c r="H733" s="191">
        <f t="shared" si="59"/>
        <v>1668.58</v>
      </c>
      <c r="I733" s="191">
        <f t="shared" si="60"/>
        <v>2062.1999999999998</v>
      </c>
    </row>
    <row r="734" spans="1:9" s="188" customFormat="1" ht="16.899999999999999" customHeight="1" x14ac:dyDescent="0.25">
      <c r="A734" s="230" t="s">
        <v>611</v>
      </c>
      <c r="B734" s="190">
        <v>1</v>
      </c>
      <c r="C734" s="190">
        <f t="shared" si="55"/>
        <v>643</v>
      </c>
      <c r="D734" s="190">
        <v>639</v>
      </c>
      <c r="E734" s="190">
        <v>4</v>
      </c>
      <c r="F734" s="191" t="s">
        <v>612</v>
      </c>
      <c r="G734" s="238">
        <f t="shared" si="53"/>
        <v>8.5568175060950242</v>
      </c>
      <c r="H734" s="191">
        <f t="shared" si="59"/>
        <v>68.45</v>
      </c>
      <c r="I734" s="203">
        <f>ROUND(H734*1.2077,2)</f>
        <v>82.67</v>
      </c>
    </row>
    <row r="735" spans="1:9" s="188" customFormat="1" ht="16.899999999999999" customHeight="1" x14ac:dyDescent="0.25">
      <c r="A735" s="230" t="s">
        <v>611</v>
      </c>
      <c r="B735" s="190">
        <v>1</v>
      </c>
      <c r="C735" s="190">
        <f t="shared" si="55"/>
        <v>644</v>
      </c>
      <c r="D735" s="190">
        <v>623</v>
      </c>
      <c r="E735" s="190">
        <v>21</v>
      </c>
      <c r="F735" s="191" t="s">
        <v>612</v>
      </c>
      <c r="G735" s="238">
        <f t="shared" si="53"/>
        <v>8.5568175060950242</v>
      </c>
      <c r="H735" s="191">
        <f t="shared" si="59"/>
        <v>359.39</v>
      </c>
      <c r="I735" s="203">
        <f>ROUND(H735*1.2077,2)</f>
        <v>434.04</v>
      </c>
    </row>
    <row r="736" spans="1:9" s="188" customFormat="1" ht="16.899999999999999" customHeight="1" x14ac:dyDescent="0.25">
      <c r="A736" s="230" t="s">
        <v>611</v>
      </c>
      <c r="B736" s="190">
        <v>1</v>
      </c>
      <c r="C736" s="190">
        <f t="shared" si="55"/>
        <v>665.5</v>
      </c>
      <c r="D736" s="190">
        <v>663</v>
      </c>
      <c r="E736" s="190">
        <v>2.5</v>
      </c>
      <c r="F736" s="191" t="s">
        <v>613</v>
      </c>
      <c r="G736" s="238">
        <f t="shared" si="53"/>
        <v>8.4973538681096521</v>
      </c>
      <c r="H736" s="191">
        <f t="shared" si="59"/>
        <v>42.49</v>
      </c>
      <c r="I736" s="191">
        <f t="shared" ref="I736:I762" si="61">ROUND(H736*1.2359,2)</f>
        <v>52.51</v>
      </c>
    </row>
    <row r="737" spans="1:9" s="188" customFormat="1" ht="16.899999999999999" customHeight="1" x14ac:dyDescent="0.25">
      <c r="A737" s="230" t="s">
        <v>611</v>
      </c>
      <c r="B737" s="190">
        <v>1</v>
      </c>
      <c r="C737" s="190">
        <f t="shared" si="55"/>
        <v>383.04205607476638</v>
      </c>
      <c r="D737" s="190">
        <v>352</v>
      </c>
      <c r="E737" s="190">
        <v>31.042056074766354</v>
      </c>
      <c r="F737" s="191">
        <v>1268</v>
      </c>
      <c r="G737" s="238">
        <f t="shared" si="53"/>
        <v>7.5399892965451629</v>
      </c>
      <c r="H737" s="191">
        <f t="shared" si="59"/>
        <v>468.11</v>
      </c>
      <c r="I737" s="191">
        <f t="shared" si="61"/>
        <v>578.54</v>
      </c>
    </row>
    <row r="738" spans="1:9" s="188" customFormat="1" ht="16.899999999999999" customHeight="1" x14ac:dyDescent="0.25">
      <c r="A738" s="230" t="s">
        <v>611</v>
      </c>
      <c r="B738" s="190">
        <v>1</v>
      </c>
      <c r="C738" s="190">
        <f t="shared" si="55"/>
        <v>383.77</v>
      </c>
      <c r="D738" s="190">
        <v>324</v>
      </c>
      <c r="E738" s="190">
        <v>59.769999999999996</v>
      </c>
      <c r="F738" s="191">
        <v>1268</v>
      </c>
      <c r="G738" s="238">
        <f t="shared" si="53"/>
        <v>7.5399892965451629</v>
      </c>
      <c r="H738" s="191">
        <f t="shared" si="59"/>
        <v>901.33</v>
      </c>
      <c r="I738" s="191">
        <f t="shared" si="61"/>
        <v>1113.95</v>
      </c>
    </row>
    <row r="739" spans="1:9" s="188" customFormat="1" ht="16.899999999999999" customHeight="1" x14ac:dyDescent="0.25">
      <c r="A739" s="230" t="s">
        <v>611</v>
      </c>
      <c r="B739" s="190">
        <v>1</v>
      </c>
      <c r="C739" s="190">
        <f t="shared" si="55"/>
        <v>430</v>
      </c>
      <c r="D739" s="190">
        <v>390</v>
      </c>
      <c r="E739" s="190">
        <v>40</v>
      </c>
      <c r="F739" s="191">
        <v>1268</v>
      </c>
      <c r="G739" s="238">
        <f t="shared" si="53"/>
        <v>7.5399892965451629</v>
      </c>
      <c r="H739" s="191">
        <f t="shared" si="59"/>
        <v>603.20000000000005</v>
      </c>
      <c r="I739" s="191">
        <f t="shared" si="61"/>
        <v>745.49</v>
      </c>
    </row>
    <row r="740" spans="1:9" s="188" customFormat="1" ht="16.899999999999999" customHeight="1" x14ac:dyDescent="0.25">
      <c r="A740" s="230" t="s">
        <v>611</v>
      </c>
      <c r="B740" s="190">
        <v>1</v>
      </c>
      <c r="C740" s="190">
        <f t="shared" si="55"/>
        <v>364.7</v>
      </c>
      <c r="D740" s="190">
        <v>324</v>
      </c>
      <c r="E740" s="190">
        <v>40.700000000000003</v>
      </c>
      <c r="F740" s="191">
        <v>1268</v>
      </c>
      <c r="G740" s="238">
        <f t="shared" si="53"/>
        <v>7.5399892965451629</v>
      </c>
      <c r="H740" s="191">
        <f t="shared" si="59"/>
        <v>613.76</v>
      </c>
      <c r="I740" s="191">
        <f t="shared" si="61"/>
        <v>758.55</v>
      </c>
    </row>
    <row r="741" spans="1:9" s="188" customFormat="1" ht="16.899999999999999" customHeight="1" x14ac:dyDescent="0.25">
      <c r="A741" s="230" t="s">
        <v>611</v>
      </c>
      <c r="B741" s="190">
        <v>1</v>
      </c>
      <c r="C741" s="190">
        <f t="shared" si="55"/>
        <v>384</v>
      </c>
      <c r="D741" s="190">
        <v>360</v>
      </c>
      <c r="E741" s="190">
        <v>24</v>
      </c>
      <c r="F741" s="191">
        <v>1229</v>
      </c>
      <c r="G741" s="238">
        <f t="shared" si="53"/>
        <v>7.308081108402213</v>
      </c>
      <c r="H741" s="191">
        <f t="shared" si="59"/>
        <v>350.79</v>
      </c>
      <c r="I741" s="191">
        <f t="shared" si="61"/>
        <v>433.54</v>
      </c>
    </row>
    <row r="742" spans="1:9" s="188" customFormat="1" ht="16.899999999999999" customHeight="1" x14ac:dyDescent="0.25">
      <c r="A742" s="230" t="s">
        <v>611</v>
      </c>
      <c r="B742" s="190">
        <v>1</v>
      </c>
      <c r="C742" s="190">
        <f t="shared" si="55"/>
        <v>775</v>
      </c>
      <c r="D742" s="190">
        <v>663</v>
      </c>
      <c r="E742" s="190">
        <v>112</v>
      </c>
      <c r="F742" s="191">
        <v>1111</v>
      </c>
      <c r="G742" s="238">
        <f t="shared" si="53"/>
        <v>6.6064101801748238</v>
      </c>
      <c r="H742" s="191">
        <f t="shared" si="59"/>
        <v>1479.84</v>
      </c>
      <c r="I742" s="191">
        <f t="shared" si="61"/>
        <v>1828.93</v>
      </c>
    </row>
    <row r="743" spans="1:9" s="188" customFormat="1" ht="16.899999999999999" customHeight="1" x14ac:dyDescent="0.25">
      <c r="A743" s="230" t="s">
        <v>611</v>
      </c>
      <c r="B743" s="190">
        <v>1</v>
      </c>
      <c r="C743" s="190">
        <f t="shared" si="55"/>
        <v>687</v>
      </c>
      <c r="D743" s="190">
        <v>591</v>
      </c>
      <c r="E743" s="190">
        <v>96</v>
      </c>
      <c r="F743" s="191">
        <v>1111</v>
      </c>
      <c r="G743" s="238">
        <f t="shared" si="53"/>
        <v>6.6064101801748238</v>
      </c>
      <c r="H743" s="191">
        <f t="shared" si="59"/>
        <v>1268.43</v>
      </c>
      <c r="I743" s="191">
        <f t="shared" si="61"/>
        <v>1567.65</v>
      </c>
    </row>
    <row r="744" spans="1:9" s="188" customFormat="1" ht="16.899999999999999" customHeight="1" x14ac:dyDescent="0.25">
      <c r="A744" s="230" t="s">
        <v>611</v>
      </c>
      <c r="B744" s="190">
        <v>1</v>
      </c>
      <c r="C744" s="190">
        <f t="shared" si="55"/>
        <v>304</v>
      </c>
      <c r="D744" s="190">
        <v>280</v>
      </c>
      <c r="E744" s="190">
        <v>24</v>
      </c>
      <c r="F744" s="191">
        <v>1111</v>
      </c>
      <c r="G744" s="238">
        <f t="shared" si="53"/>
        <v>6.6064101801748238</v>
      </c>
      <c r="H744" s="191">
        <f t="shared" si="59"/>
        <v>317.11</v>
      </c>
      <c r="I744" s="191">
        <f t="shared" si="61"/>
        <v>391.92</v>
      </c>
    </row>
    <row r="745" spans="1:9" s="188" customFormat="1" ht="16.899999999999999" customHeight="1" x14ac:dyDescent="0.25">
      <c r="A745" s="230" t="s">
        <v>611</v>
      </c>
      <c r="B745" s="190">
        <v>1</v>
      </c>
      <c r="C745" s="190">
        <f t="shared" si="55"/>
        <v>651</v>
      </c>
      <c r="D745" s="190">
        <v>527</v>
      </c>
      <c r="E745" s="190">
        <v>124</v>
      </c>
      <c r="F745" s="191">
        <v>1229</v>
      </c>
      <c r="G745" s="238">
        <f t="shared" si="53"/>
        <v>7.308081108402213</v>
      </c>
      <c r="H745" s="191">
        <f t="shared" si="59"/>
        <v>1812.4</v>
      </c>
      <c r="I745" s="191">
        <f t="shared" si="61"/>
        <v>2239.9499999999998</v>
      </c>
    </row>
    <row r="746" spans="1:9" s="188" customFormat="1" ht="16.899999999999999" customHeight="1" x14ac:dyDescent="0.25">
      <c r="A746" s="230" t="s">
        <v>611</v>
      </c>
      <c r="B746" s="190">
        <v>1</v>
      </c>
      <c r="C746" s="190">
        <f t="shared" si="55"/>
        <v>183</v>
      </c>
      <c r="D746" s="190">
        <v>167</v>
      </c>
      <c r="E746" s="190">
        <v>16</v>
      </c>
      <c r="F746" s="191">
        <v>1229</v>
      </c>
      <c r="G746" s="238">
        <f t="shared" si="53"/>
        <v>7.308081108402213</v>
      </c>
      <c r="H746" s="191">
        <f t="shared" si="59"/>
        <v>233.86</v>
      </c>
      <c r="I746" s="191">
        <f t="shared" si="61"/>
        <v>289.02999999999997</v>
      </c>
    </row>
    <row r="747" spans="1:9" s="188" customFormat="1" ht="16.899999999999999" customHeight="1" x14ac:dyDescent="0.25">
      <c r="A747" s="230" t="s">
        <v>611</v>
      </c>
      <c r="B747" s="190">
        <v>1</v>
      </c>
      <c r="C747" s="190">
        <f t="shared" si="55"/>
        <v>210</v>
      </c>
      <c r="D747" s="190">
        <v>191</v>
      </c>
      <c r="E747" s="190">
        <v>19</v>
      </c>
      <c r="F747" s="191">
        <v>1229</v>
      </c>
      <c r="G747" s="238">
        <f t="shared" si="53"/>
        <v>7.308081108402213</v>
      </c>
      <c r="H747" s="191">
        <f t="shared" si="59"/>
        <v>277.70999999999998</v>
      </c>
      <c r="I747" s="191">
        <f t="shared" si="61"/>
        <v>343.22</v>
      </c>
    </row>
    <row r="748" spans="1:9" s="188" customFormat="1" ht="16.899999999999999" customHeight="1" x14ac:dyDescent="0.25">
      <c r="A748" s="230" t="s">
        <v>611</v>
      </c>
      <c r="B748" s="190">
        <v>1</v>
      </c>
      <c r="C748" s="190">
        <f t="shared" si="55"/>
        <v>619</v>
      </c>
      <c r="D748" s="190">
        <v>599</v>
      </c>
      <c r="E748" s="190">
        <v>20</v>
      </c>
      <c r="F748" s="191">
        <v>1186</v>
      </c>
      <c r="G748" s="238">
        <f t="shared" si="53"/>
        <v>7.052387465065113</v>
      </c>
      <c r="H748" s="191">
        <f t="shared" si="59"/>
        <v>282.10000000000002</v>
      </c>
      <c r="I748" s="191">
        <f t="shared" si="61"/>
        <v>348.65</v>
      </c>
    </row>
    <row r="749" spans="1:9" s="188" customFormat="1" ht="16.899999999999999" customHeight="1" x14ac:dyDescent="0.25">
      <c r="A749" s="230" t="s">
        <v>611</v>
      </c>
      <c r="B749" s="190">
        <v>1</v>
      </c>
      <c r="C749" s="190">
        <f t="shared" si="55"/>
        <v>747</v>
      </c>
      <c r="D749" s="190">
        <v>623</v>
      </c>
      <c r="E749" s="190">
        <v>124</v>
      </c>
      <c r="F749" s="191">
        <v>1229</v>
      </c>
      <c r="G749" s="238">
        <f t="shared" si="53"/>
        <v>7.308081108402213</v>
      </c>
      <c r="H749" s="191">
        <f t="shared" si="59"/>
        <v>1812.4</v>
      </c>
      <c r="I749" s="191">
        <f t="shared" si="61"/>
        <v>2239.9499999999998</v>
      </c>
    </row>
    <row r="750" spans="1:9" s="188" customFormat="1" ht="16.899999999999999" customHeight="1" x14ac:dyDescent="0.25">
      <c r="A750" s="230" t="s">
        <v>611</v>
      </c>
      <c r="B750" s="190">
        <v>1</v>
      </c>
      <c r="C750" s="190">
        <f t="shared" si="55"/>
        <v>644.5</v>
      </c>
      <c r="D750" s="190">
        <v>567</v>
      </c>
      <c r="E750" s="190">
        <v>77.5</v>
      </c>
      <c r="F750" s="191">
        <v>1229</v>
      </c>
      <c r="G750" s="238">
        <f t="shared" si="53"/>
        <v>7.308081108402213</v>
      </c>
      <c r="H750" s="191">
        <f t="shared" si="59"/>
        <v>1132.75</v>
      </c>
      <c r="I750" s="191">
        <f t="shared" si="61"/>
        <v>1399.97</v>
      </c>
    </row>
    <row r="751" spans="1:9" s="188" customFormat="1" ht="16.899999999999999" customHeight="1" x14ac:dyDescent="0.25">
      <c r="A751" s="230" t="s">
        <v>611</v>
      </c>
      <c r="B751" s="190">
        <v>1</v>
      </c>
      <c r="C751" s="190">
        <f t="shared" si="55"/>
        <v>595</v>
      </c>
      <c r="D751" s="190">
        <v>535</v>
      </c>
      <c r="E751" s="190">
        <v>60</v>
      </c>
      <c r="F751" s="191">
        <v>1229</v>
      </c>
      <c r="G751" s="238">
        <f t="shared" si="53"/>
        <v>7.308081108402213</v>
      </c>
      <c r="H751" s="191">
        <f t="shared" si="59"/>
        <v>876.97</v>
      </c>
      <c r="I751" s="191">
        <f t="shared" si="61"/>
        <v>1083.8499999999999</v>
      </c>
    </row>
    <row r="752" spans="1:9" s="188" customFormat="1" ht="16.899999999999999" customHeight="1" x14ac:dyDescent="0.25">
      <c r="A752" s="230" t="s">
        <v>611</v>
      </c>
      <c r="B752" s="190">
        <v>1</v>
      </c>
      <c r="C752" s="190">
        <f t="shared" si="55"/>
        <v>744</v>
      </c>
      <c r="D752" s="190">
        <v>615</v>
      </c>
      <c r="E752" s="190">
        <v>129</v>
      </c>
      <c r="F752" s="191">
        <v>1229</v>
      </c>
      <c r="G752" s="238">
        <f t="shared" si="53"/>
        <v>7.308081108402213</v>
      </c>
      <c r="H752" s="191">
        <f t="shared" si="59"/>
        <v>1885.48</v>
      </c>
      <c r="I752" s="191">
        <f t="shared" si="61"/>
        <v>2330.2600000000002</v>
      </c>
    </row>
    <row r="753" spans="1:9" s="188" customFormat="1" ht="16.899999999999999" customHeight="1" x14ac:dyDescent="0.25">
      <c r="A753" s="230" t="s">
        <v>611</v>
      </c>
      <c r="B753" s="190">
        <v>1</v>
      </c>
      <c r="C753" s="190">
        <f t="shared" si="55"/>
        <v>663.5</v>
      </c>
      <c r="D753" s="190">
        <v>623</v>
      </c>
      <c r="E753" s="190">
        <v>40.5</v>
      </c>
      <c r="F753" s="191">
        <v>1229</v>
      </c>
      <c r="G753" s="238">
        <f t="shared" si="53"/>
        <v>7.308081108402213</v>
      </c>
      <c r="H753" s="191">
        <f t="shared" si="59"/>
        <v>591.95000000000005</v>
      </c>
      <c r="I753" s="191">
        <f t="shared" si="61"/>
        <v>731.59</v>
      </c>
    </row>
    <row r="754" spans="1:9" s="188" customFormat="1" ht="16.899999999999999" customHeight="1" x14ac:dyDescent="0.25">
      <c r="A754" s="230" t="s">
        <v>611</v>
      </c>
      <c r="B754" s="190">
        <v>1</v>
      </c>
      <c r="C754" s="190">
        <f t="shared" si="55"/>
        <v>760</v>
      </c>
      <c r="D754" s="190">
        <v>639</v>
      </c>
      <c r="E754" s="190">
        <v>121</v>
      </c>
      <c r="F754" s="191">
        <v>1229</v>
      </c>
      <c r="G754" s="238">
        <f t="shared" si="53"/>
        <v>7.308081108402213</v>
      </c>
      <c r="H754" s="191">
        <f t="shared" si="59"/>
        <v>1768.56</v>
      </c>
      <c r="I754" s="191">
        <f t="shared" si="61"/>
        <v>2185.7600000000002</v>
      </c>
    </row>
    <row r="755" spans="1:9" s="188" customFormat="1" ht="16.899999999999999" customHeight="1" x14ac:dyDescent="0.25">
      <c r="A755" s="230" t="s">
        <v>611</v>
      </c>
      <c r="B755" s="190">
        <v>1</v>
      </c>
      <c r="C755" s="190">
        <f t="shared" si="55"/>
        <v>23</v>
      </c>
      <c r="D755" s="190">
        <v>0</v>
      </c>
      <c r="E755" s="190">
        <v>23</v>
      </c>
      <c r="F755" s="191">
        <v>1229</v>
      </c>
      <c r="G755" s="238">
        <f t="shared" si="53"/>
        <v>7.308081108402213</v>
      </c>
      <c r="H755" s="191">
        <f t="shared" si="59"/>
        <v>336.17</v>
      </c>
      <c r="I755" s="191">
        <f t="shared" si="61"/>
        <v>415.47</v>
      </c>
    </row>
    <row r="756" spans="1:9" s="188" customFormat="1" ht="16.899999999999999" customHeight="1" x14ac:dyDescent="0.25">
      <c r="A756" s="230" t="s">
        <v>611</v>
      </c>
      <c r="B756" s="190">
        <v>1</v>
      </c>
      <c r="C756" s="190">
        <f t="shared" si="55"/>
        <v>665</v>
      </c>
      <c r="D756" s="190">
        <v>623</v>
      </c>
      <c r="E756" s="190">
        <v>42</v>
      </c>
      <c r="F756" s="191">
        <v>1229</v>
      </c>
      <c r="G756" s="238">
        <f t="shared" si="53"/>
        <v>7.308081108402213</v>
      </c>
      <c r="H756" s="191">
        <f t="shared" si="59"/>
        <v>613.88</v>
      </c>
      <c r="I756" s="191">
        <f t="shared" si="61"/>
        <v>758.69</v>
      </c>
    </row>
    <row r="757" spans="1:9" s="188" customFormat="1" ht="16.899999999999999" customHeight="1" x14ac:dyDescent="0.25">
      <c r="A757" s="230" t="s">
        <v>611</v>
      </c>
      <c r="B757" s="190">
        <v>1</v>
      </c>
      <c r="C757" s="190">
        <f t="shared" si="55"/>
        <v>705.5</v>
      </c>
      <c r="D757" s="190">
        <v>631</v>
      </c>
      <c r="E757" s="190">
        <v>74.5</v>
      </c>
      <c r="F757" s="191">
        <v>1229</v>
      </c>
      <c r="G757" s="238">
        <f t="shared" si="53"/>
        <v>7.308081108402213</v>
      </c>
      <c r="H757" s="191">
        <f t="shared" si="59"/>
        <v>1088.9000000000001</v>
      </c>
      <c r="I757" s="191">
        <f t="shared" si="61"/>
        <v>1345.77</v>
      </c>
    </row>
    <row r="758" spans="1:9" s="188" customFormat="1" ht="16.899999999999999" customHeight="1" x14ac:dyDescent="0.25">
      <c r="A758" s="230" t="s">
        <v>611</v>
      </c>
      <c r="B758" s="190">
        <v>1</v>
      </c>
      <c r="C758" s="190">
        <f t="shared" si="55"/>
        <v>600</v>
      </c>
      <c r="D758" s="190">
        <v>535</v>
      </c>
      <c r="E758" s="190">
        <v>65</v>
      </c>
      <c r="F758" s="191">
        <v>1229</v>
      </c>
      <c r="G758" s="238">
        <f t="shared" si="53"/>
        <v>7.308081108402213</v>
      </c>
      <c r="H758" s="191">
        <f t="shared" si="59"/>
        <v>950.05</v>
      </c>
      <c r="I758" s="191">
        <f t="shared" si="61"/>
        <v>1174.17</v>
      </c>
    </row>
    <row r="759" spans="1:9" s="188" customFormat="1" ht="16.899999999999999" customHeight="1" x14ac:dyDescent="0.25">
      <c r="A759" s="230" t="s">
        <v>611</v>
      </c>
      <c r="B759" s="190">
        <v>1</v>
      </c>
      <c r="C759" s="190">
        <f t="shared" si="55"/>
        <v>696</v>
      </c>
      <c r="D759" s="190">
        <v>663</v>
      </c>
      <c r="E759" s="190">
        <v>33</v>
      </c>
      <c r="F759" s="191">
        <v>1111</v>
      </c>
      <c r="G759" s="238">
        <f t="shared" si="53"/>
        <v>6.6064101801748238</v>
      </c>
      <c r="H759" s="191">
        <f t="shared" si="59"/>
        <v>436.02</v>
      </c>
      <c r="I759" s="191">
        <f t="shared" si="61"/>
        <v>538.88</v>
      </c>
    </row>
    <row r="760" spans="1:9" s="188" customFormat="1" ht="16.899999999999999" customHeight="1" x14ac:dyDescent="0.25">
      <c r="A760" s="230" t="s">
        <v>611</v>
      </c>
      <c r="B760" s="190">
        <v>1</v>
      </c>
      <c r="C760" s="190">
        <f t="shared" si="55"/>
        <v>210</v>
      </c>
      <c r="D760" s="190">
        <v>147.5</v>
      </c>
      <c r="E760" s="190">
        <v>62.5</v>
      </c>
      <c r="F760" s="191">
        <v>1229</v>
      </c>
      <c r="G760" s="238">
        <f t="shared" si="53"/>
        <v>7.308081108402213</v>
      </c>
      <c r="H760" s="191">
        <f t="shared" si="59"/>
        <v>913.51</v>
      </c>
      <c r="I760" s="191">
        <f t="shared" si="61"/>
        <v>1129.01</v>
      </c>
    </row>
    <row r="761" spans="1:9" s="188" customFormat="1" ht="16.899999999999999" customHeight="1" x14ac:dyDescent="0.25">
      <c r="A761" s="230" t="s">
        <v>611</v>
      </c>
      <c r="B761" s="190">
        <v>1</v>
      </c>
      <c r="C761" s="190">
        <f t="shared" si="55"/>
        <v>583</v>
      </c>
      <c r="D761" s="190">
        <v>519</v>
      </c>
      <c r="E761" s="190">
        <v>64</v>
      </c>
      <c r="F761" s="191">
        <v>1229</v>
      </c>
      <c r="G761" s="238">
        <f t="shared" si="53"/>
        <v>7.308081108402213</v>
      </c>
      <c r="H761" s="191">
        <f t="shared" si="59"/>
        <v>935.43</v>
      </c>
      <c r="I761" s="191">
        <f t="shared" si="61"/>
        <v>1156.0999999999999</v>
      </c>
    </row>
    <row r="762" spans="1:9" s="188" customFormat="1" ht="16.899999999999999" customHeight="1" x14ac:dyDescent="0.25">
      <c r="A762" s="230" t="s">
        <v>611</v>
      </c>
      <c r="B762" s="190">
        <v>1</v>
      </c>
      <c r="C762" s="190">
        <f t="shared" si="55"/>
        <v>820</v>
      </c>
      <c r="D762" s="190">
        <v>663</v>
      </c>
      <c r="E762" s="190">
        <v>157</v>
      </c>
      <c r="F762" s="191">
        <v>1229</v>
      </c>
      <c r="G762" s="238">
        <f t="shared" si="53"/>
        <v>7.308081108402213</v>
      </c>
      <c r="H762" s="191">
        <f t="shared" si="59"/>
        <v>2294.7399999999998</v>
      </c>
      <c r="I762" s="191">
        <f t="shared" si="61"/>
        <v>2836.07</v>
      </c>
    </row>
    <row r="763" spans="1:9" s="188" customFormat="1" ht="16.899999999999999" customHeight="1" x14ac:dyDescent="0.25">
      <c r="A763" s="230" t="s">
        <v>611</v>
      </c>
      <c r="B763" s="190">
        <v>1</v>
      </c>
      <c r="C763" s="190">
        <f t="shared" si="55"/>
        <v>4</v>
      </c>
      <c r="D763" s="190">
        <v>0</v>
      </c>
      <c r="E763" s="190">
        <v>4</v>
      </c>
      <c r="F763" s="191">
        <v>1229</v>
      </c>
      <c r="G763" s="238">
        <f t="shared" si="53"/>
        <v>7.308081108402213</v>
      </c>
      <c r="H763" s="191">
        <f t="shared" si="59"/>
        <v>58.46</v>
      </c>
      <c r="I763" s="203">
        <f>ROUND(H763*1.2077,2)</f>
        <v>70.599999999999994</v>
      </c>
    </row>
    <row r="764" spans="1:9" s="188" customFormat="1" ht="16.899999999999999" customHeight="1" x14ac:dyDescent="0.25">
      <c r="A764" s="230" t="s">
        <v>611</v>
      </c>
      <c r="B764" s="190">
        <v>1</v>
      </c>
      <c r="C764" s="190">
        <f t="shared" si="55"/>
        <v>608</v>
      </c>
      <c r="D764" s="190">
        <v>512</v>
      </c>
      <c r="E764" s="190">
        <v>96</v>
      </c>
      <c r="F764" s="191">
        <v>1304</v>
      </c>
      <c r="G764" s="238">
        <f t="shared" si="53"/>
        <v>7.7540583932925022</v>
      </c>
      <c r="H764" s="191">
        <f t="shared" si="59"/>
        <v>1488.78</v>
      </c>
      <c r="I764" s="191">
        <f t="shared" ref="I764:I772" si="62">ROUND(H764*1.2359,2)</f>
        <v>1839.98</v>
      </c>
    </row>
    <row r="765" spans="1:9" s="188" customFormat="1" ht="16.899999999999999" customHeight="1" x14ac:dyDescent="0.25">
      <c r="A765" s="230" t="s">
        <v>611</v>
      </c>
      <c r="B765" s="190">
        <v>1</v>
      </c>
      <c r="C765" s="190">
        <f t="shared" si="55"/>
        <v>648.5</v>
      </c>
      <c r="D765" s="190">
        <v>583</v>
      </c>
      <c r="E765" s="190">
        <v>65.5</v>
      </c>
      <c r="F765" s="191">
        <v>1229</v>
      </c>
      <c r="G765" s="238">
        <f t="shared" si="53"/>
        <v>7.308081108402213</v>
      </c>
      <c r="H765" s="191">
        <f t="shared" si="59"/>
        <v>957.36</v>
      </c>
      <c r="I765" s="191">
        <f t="shared" si="62"/>
        <v>1183.2</v>
      </c>
    </row>
    <row r="766" spans="1:9" s="188" customFormat="1" ht="16.899999999999999" customHeight="1" x14ac:dyDescent="0.25">
      <c r="A766" s="230" t="s">
        <v>611</v>
      </c>
      <c r="B766" s="190">
        <v>1</v>
      </c>
      <c r="C766" s="190">
        <f t="shared" si="55"/>
        <v>696</v>
      </c>
      <c r="D766" s="190">
        <v>520</v>
      </c>
      <c r="E766" s="190">
        <v>176</v>
      </c>
      <c r="F766" s="191">
        <v>1229</v>
      </c>
      <c r="G766" s="238">
        <f t="shared" si="53"/>
        <v>7.308081108402213</v>
      </c>
      <c r="H766" s="191">
        <f t="shared" si="59"/>
        <v>2572.44</v>
      </c>
      <c r="I766" s="191">
        <f t="shared" si="62"/>
        <v>3179.28</v>
      </c>
    </row>
    <row r="767" spans="1:9" s="188" customFormat="1" ht="16.899999999999999" customHeight="1" x14ac:dyDescent="0.25">
      <c r="A767" s="230" t="s">
        <v>611</v>
      </c>
      <c r="B767" s="190">
        <v>1</v>
      </c>
      <c r="C767" s="190">
        <f t="shared" si="55"/>
        <v>416</v>
      </c>
      <c r="D767" s="190">
        <v>360</v>
      </c>
      <c r="E767" s="190">
        <v>56</v>
      </c>
      <c r="F767" s="191">
        <v>1268</v>
      </c>
      <c r="G767" s="238">
        <f t="shared" si="53"/>
        <v>7.5399892965451629</v>
      </c>
      <c r="H767" s="191">
        <f t="shared" si="59"/>
        <v>844.48</v>
      </c>
      <c r="I767" s="191">
        <f t="shared" si="62"/>
        <v>1043.69</v>
      </c>
    </row>
    <row r="768" spans="1:9" s="188" customFormat="1" ht="16.899999999999999" customHeight="1" x14ac:dyDescent="0.25">
      <c r="A768" s="230" t="s">
        <v>611</v>
      </c>
      <c r="B768" s="190">
        <v>1</v>
      </c>
      <c r="C768" s="190">
        <f t="shared" si="55"/>
        <v>408</v>
      </c>
      <c r="D768" s="190">
        <v>360</v>
      </c>
      <c r="E768" s="190">
        <v>48</v>
      </c>
      <c r="F768" s="191">
        <v>1268</v>
      </c>
      <c r="G768" s="238">
        <f t="shared" si="53"/>
        <v>7.5399892965451629</v>
      </c>
      <c r="H768" s="191">
        <f t="shared" si="59"/>
        <v>723.84</v>
      </c>
      <c r="I768" s="191">
        <f t="shared" si="62"/>
        <v>894.59</v>
      </c>
    </row>
    <row r="769" spans="1:9" s="188" customFormat="1" ht="16.899999999999999" customHeight="1" x14ac:dyDescent="0.25">
      <c r="A769" s="230" t="s">
        <v>611</v>
      </c>
      <c r="B769" s="190">
        <v>1</v>
      </c>
      <c r="C769" s="190">
        <f t="shared" si="55"/>
        <v>334.5</v>
      </c>
      <c r="D769" s="190">
        <v>296</v>
      </c>
      <c r="E769" s="190">
        <v>38.5</v>
      </c>
      <c r="F769" s="191">
        <v>1268</v>
      </c>
      <c r="G769" s="238">
        <f t="shared" si="53"/>
        <v>7.5399892965451629</v>
      </c>
      <c r="H769" s="191">
        <f t="shared" si="59"/>
        <v>580.58000000000004</v>
      </c>
      <c r="I769" s="191">
        <f t="shared" si="62"/>
        <v>717.54</v>
      </c>
    </row>
    <row r="770" spans="1:9" s="188" customFormat="1" ht="16.899999999999999" customHeight="1" x14ac:dyDescent="0.25">
      <c r="A770" s="230" t="s">
        <v>611</v>
      </c>
      <c r="B770" s="190">
        <v>1</v>
      </c>
      <c r="C770" s="190">
        <f t="shared" si="55"/>
        <v>331.62</v>
      </c>
      <c r="D770" s="190">
        <v>304</v>
      </c>
      <c r="E770" s="190">
        <v>27.62</v>
      </c>
      <c r="F770" s="191">
        <v>1268</v>
      </c>
      <c r="G770" s="238">
        <f t="shared" si="53"/>
        <v>7.5399892965451629</v>
      </c>
      <c r="H770" s="191">
        <f t="shared" si="59"/>
        <v>416.51</v>
      </c>
      <c r="I770" s="191">
        <f t="shared" si="62"/>
        <v>514.76</v>
      </c>
    </row>
    <row r="771" spans="1:9" s="188" customFormat="1" ht="16.899999999999999" customHeight="1" x14ac:dyDescent="0.25">
      <c r="A771" s="230" t="s">
        <v>611</v>
      </c>
      <c r="B771" s="190">
        <v>1</v>
      </c>
      <c r="C771" s="190">
        <f t="shared" si="55"/>
        <v>320.61538461538464</v>
      </c>
      <c r="D771" s="190">
        <v>312</v>
      </c>
      <c r="E771" s="190">
        <v>8.6153846153846168</v>
      </c>
      <c r="F771" s="191">
        <v>1268</v>
      </c>
      <c r="G771" s="238">
        <f t="shared" si="53"/>
        <v>7.5399892965451629</v>
      </c>
      <c r="H771" s="191">
        <f t="shared" si="59"/>
        <v>129.91999999999999</v>
      </c>
      <c r="I771" s="191">
        <f t="shared" si="62"/>
        <v>160.57</v>
      </c>
    </row>
    <row r="772" spans="1:9" s="188" customFormat="1" ht="16.899999999999999" customHeight="1" x14ac:dyDescent="0.25">
      <c r="A772" s="230" t="s">
        <v>611</v>
      </c>
      <c r="B772" s="190">
        <v>1</v>
      </c>
      <c r="C772" s="190">
        <f t="shared" si="55"/>
        <v>13.572413793103449</v>
      </c>
      <c r="D772" s="190">
        <v>0</v>
      </c>
      <c r="E772" s="190">
        <v>13.572413793103449</v>
      </c>
      <c r="F772" s="191">
        <v>1268</v>
      </c>
      <c r="G772" s="238">
        <f t="shared" si="53"/>
        <v>7.5399892965451629</v>
      </c>
      <c r="H772" s="191">
        <f t="shared" ref="H772:H835" si="63">ROUND(E772*G772*2,2)</f>
        <v>204.67</v>
      </c>
      <c r="I772" s="191">
        <f t="shared" si="62"/>
        <v>252.95</v>
      </c>
    </row>
    <row r="773" spans="1:9" s="188" customFormat="1" ht="16.899999999999999" customHeight="1" x14ac:dyDescent="0.25">
      <c r="A773" s="230" t="s">
        <v>611</v>
      </c>
      <c r="B773" s="190">
        <v>1</v>
      </c>
      <c r="C773" s="190">
        <f t="shared" si="55"/>
        <v>604.5</v>
      </c>
      <c r="D773" s="190">
        <v>583</v>
      </c>
      <c r="E773" s="190">
        <v>21.5</v>
      </c>
      <c r="F773" s="191">
        <v>1229</v>
      </c>
      <c r="G773" s="238">
        <f t="shared" si="53"/>
        <v>7.308081108402213</v>
      </c>
      <c r="H773" s="191">
        <f t="shared" si="63"/>
        <v>314.25</v>
      </c>
      <c r="I773" s="203">
        <f>ROUND(H773*1.2077,2)</f>
        <v>379.52</v>
      </c>
    </row>
    <row r="774" spans="1:9" s="188" customFormat="1" ht="16.899999999999999" customHeight="1" x14ac:dyDescent="0.25">
      <c r="A774" s="230" t="s">
        <v>611</v>
      </c>
      <c r="B774" s="190">
        <v>1</v>
      </c>
      <c r="C774" s="190">
        <f t="shared" si="55"/>
        <v>606</v>
      </c>
      <c r="D774" s="190">
        <v>584</v>
      </c>
      <c r="E774" s="190">
        <v>22</v>
      </c>
      <c r="F774" s="191">
        <v>1229</v>
      </c>
      <c r="G774" s="238">
        <f t="shared" si="53"/>
        <v>7.308081108402213</v>
      </c>
      <c r="H774" s="191">
        <f t="shared" si="63"/>
        <v>321.56</v>
      </c>
      <c r="I774" s="191">
        <f>ROUND(H774*1.2359,2)</f>
        <v>397.42</v>
      </c>
    </row>
    <row r="775" spans="1:9" s="188" customFormat="1" ht="16.899999999999999" customHeight="1" x14ac:dyDescent="0.25">
      <c r="A775" s="230" t="s">
        <v>611</v>
      </c>
      <c r="B775" s="190">
        <v>1</v>
      </c>
      <c r="C775" s="190">
        <f t="shared" si="55"/>
        <v>562</v>
      </c>
      <c r="D775" s="190">
        <v>543</v>
      </c>
      <c r="E775" s="190">
        <v>19</v>
      </c>
      <c r="F775" s="191">
        <v>1229</v>
      </c>
      <c r="G775" s="238">
        <f t="shared" si="53"/>
        <v>7.308081108402213</v>
      </c>
      <c r="H775" s="191">
        <f t="shared" si="63"/>
        <v>277.70999999999998</v>
      </c>
      <c r="I775" s="203">
        <f>ROUND(H775*1.2077,2)</f>
        <v>335.39</v>
      </c>
    </row>
    <row r="776" spans="1:9" s="188" customFormat="1" ht="16.899999999999999" customHeight="1" x14ac:dyDescent="0.25">
      <c r="A776" s="230" t="s">
        <v>611</v>
      </c>
      <c r="B776" s="190">
        <v>1</v>
      </c>
      <c r="C776" s="190">
        <f t="shared" si="55"/>
        <v>137</v>
      </c>
      <c r="D776" s="190">
        <v>128</v>
      </c>
      <c r="E776" s="190">
        <v>9</v>
      </c>
      <c r="F776" s="191">
        <v>1304</v>
      </c>
      <c r="G776" s="238">
        <f t="shared" si="53"/>
        <v>7.7540583932925022</v>
      </c>
      <c r="H776" s="191">
        <f t="shared" si="63"/>
        <v>139.57</v>
      </c>
      <c r="I776" s="191">
        <f>ROUND(H776*1.2359,2)</f>
        <v>172.49</v>
      </c>
    </row>
    <row r="777" spans="1:9" s="188" customFormat="1" ht="16.899999999999999" customHeight="1" x14ac:dyDescent="0.25">
      <c r="A777" s="230" t="s">
        <v>611</v>
      </c>
      <c r="B777" s="190">
        <v>1</v>
      </c>
      <c r="C777" s="190">
        <f t="shared" si="55"/>
        <v>683</v>
      </c>
      <c r="D777" s="190">
        <v>663</v>
      </c>
      <c r="E777" s="190">
        <v>20</v>
      </c>
      <c r="F777" s="191">
        <v>1229</v>
      </c>
      <c r="G777" s="238">
        <f t="shared" si="53"/>
        <v>7.308081108402213</v>
      </c>
      <c r="H777" s="191">
        <f t="shared" si="63"/>
        <v>292.32</v>
      </c>
      <c r="I777" s="203">
        <f>ROUND(H777*1.2077,2)</f>
        <v>353.03</v>
      </c>
    </row>
    <row r="778" spans="1:9" s="188" customFormat="1" ht="16.899999999999999" customHeight="1" x14ac:dyDescent="0.25">
      <c r="A778" s="230" t="s">
        <v>611</v>
      </c>
      <c r="B778" s="190">
        <v>1</v>
      </c>
      <c r="C778" s="190">
        <f t="shared" si="55"/>
        <v>491</v>
      </c>
      <c r="D778" s="190">
        <v>463</v>
      </c>
      <c r="E778" s="190">
        <v>28</v>
      </c>
      <c r="F778" s="191">
        <v>1229</v>
      </c>
      <c r="G778" s="238">
        <f t="shared" si="53"/>
        <v>7.308081108402213</v>
      </c>
      <c r="H778" s="191">
        <f t="shared" si="63"/>
        <v>409.25</v>
      </c>
      <c r="I778" s="191">
        <f t="shared" ref="I778:I783" si="64">ROUND(H778*1.2359,2)</f>
        <v>505.79</v>
      </c>
    </row>
    <row r="779" spans="1:9" s="188" customFormat="1" ht="16.899999999999999" customHeight="1" x14ac:dyDescent="0.25">
      <c r="A779" s="230" t="s">
        <v>611</v>
      </c>
      <c r="B779" s="190">
        <v>1</v>
      </c>
      <c r="C779" s="190">
        <f t="shared" si="55"/>
        <v>341</v>
      </c>
      <c r="D779" s="190">
        <v>335</v>
      </c>
      <c r="E779" s="190">
        <v>6</v>
      </c>
      <c r="F779" s="191">
        <v>1229</v>
      </c>
      <c r="G779" s="238">
        <f t="shared" si="53"/>
        <v>7.308081108402213</v>
      </c>
      <c r="H779" s="191">
        <f t="shared" si="63"/>
        <v>87.7</v>
      </c>
      <c r="I779" s="191">
        <f t="shared" si="64"/>
        <v>108.39</v>
      </c>
    </row>
    <row r="780" spans="1:9" s="188" customFormat="1" ht="16.899999999999999" customHeight="1" x14ac:dyDescent="0.25">
      <c r="A780" s="230" t="s">
        <v>611</v>
      </c>
      <c r="B780" s="190">
        <v>1</v>
      </c>
      <c r="C780" s="190">
        <f t="shared" si="55"/>
        <v>1</v>
      </c>
      <c r="D780" s="190">
        <v>0</v>
      </c>
      <c r="E780" s="190">
        <v>1</v>
      </c>
      <c r="F780" s="191">
        <v>1229</v>
      </c>
      <c r="G780" s="238">
        <f t="shared" si="53"/>
        <v>7.308081108402213</v>
      </c>
      <c r="H780" s="191">
        <f t="shared" si="63"/>
        <v>14.62</v>
      </c>
      <c r="I780" s="191">
        <f t="shared" si="64"/>
        <v>18.07</v>
      </c>
    </row>
    <row r="781" spans="1:9" s="188" customFormat="1" ht="16.899999999999999" customHeight="1" x14ac:dyDescent="0.25">
      <c r="A781" s="230" t="s">
        <v>611</v>
      </c>
      <c r="B781" s="190">
        <v>1</v>
      </c>
      <c r="C781" s="190">
        <f t="shared" si="55"/>
        <v>630</v>
      </c>
      <c r="D781" s="190">
        <v>623</v>
      </c>
      <c r="E781" s="190">
        <v>7</v>
      </c>
      <c r="F781" s="191">
        <v>1111</v>
      </c>
      <c r="G781" s="238">
        <f t="shared" si="53"/>
        <v>6.6064101801748238</v>
      </c>
      <c r="H781" s="191">
        <f t="shared" si="63"/>
        <v>92.49</v>
      </c>
      <c r="I781" s="191">
        <f t="shared" si="64"/>
        <v>114.31</v>
      </c>
    </row>
    <row r="782" spans="1:9" s="188" customFormat="1" ht="16.899999999999999" customHeight="1" x14ac:dyDescent="0.25">
      <c r="A782" s="230" t="s">
        <v>611</v>
      </c>
      <c r="B782" s="190">
        <v>1</v>
      </c>
      <c r="C782" s="190">
        <f t="shared" si="55"/>
        <v>552</v>
      </c>
      <c r="D782" s="190">
        <v>543</v>
      </c>
      <c r="E782" s="190">
        <v>9</v>
      </c>
      <c r="F782" s="191">
        <v>1304</v>
      </c>
      <c r="G782" s="238">
        <f t="shared" si="53"/>
        <v>7.7540583932925022</v>
      </c>
      <c r="H782" s="191">
        <f t="shared" si="63"/>
        <v>139.57</v>
      </c>
      <c r="I782" s="191">
        <f t="shared" si="64"/>
        <v>172.49</v>
      </c>
    </row>
    <row r="783" spans="1:9" s="188" customFormat="1" ht="16.899999999999999" customHeight="1" x14ac:dyDescent="0.25">
      <c r="A783" s="230" t="s">
        <v>611</v>
      </c>
      <c r="B783" s="190">
        <v>1</v>
      </c>
      <c r="C783" s="190">
        <f t="shared" si="55"/>
        <v>500.5</v>
      </c>
      <c r="D783" s="190">
        <v>488</v>
      </c>
      <c r="E783" s="190">
        <v>12.5</v>
      </c>
      <c r="F783" s="191">
        <v>1229</v>
      </c>
      <c r="G783" s="238">
        <f t="shared" si="53"/>
        <v>7.308081108402213</v>
      </c>
      <c r="H783" s="191">
        <f t="shared" si="63"/>
        <v>182.7</v>
      </c>
      <c r="I783" s="191">
        <f t="shared" si="64"/>
        <v>225.8</v>
      </c>
    </row>
    <row r="784" spans="1:9" s="188" customFormat="1" ht="16.899999999999999" customHeight="1" x14ac:dyDescent="0.25">
      <c r="A784" s="230" t="s">
        <v>611</v>
      </c>
      <c r="B784" s="190">
        <v>1</v>
      </c>
      <c r="C784" s="190">
        <f t="shared" si="55"/>
        <v>594</v>
      </c>
      <c r="D784" s="190">
        <v>584</v>
      </c>
      <c r="E784" s="190">
        <v>10</v>
      </c>
      <c r="F784" s="191">
        <v>1229</v>
      </c>
      <c r="G784" s="238">
        <f t="shared" si="53"/>
        <v>7.308081108402213</v>
      </c>
      <c r="H784" s="191">
        <f t="shared" si="63"/>
        <v>146.16</v>
      </c>
      <c r="I784" s="203">
        <f>ROUND(H784*1.2077,2)</f>
        <v>176.52</v>
      </c>
    </row>
    <row r="785" spans="1:9" s="188" customFormat="1" ht="16.899999999999999" customHeight="1" x14ac:dyDescent="0.25">
      <c r="A785" s="230" t="s">
        <v>611</v>
      </c>
      <c r="B785" s="190">
        <v>1</v>
      </c>
      <c r="C785" s="190">
        <f t="shared" si="55"/>
        <v>676</v>
      </c>
      <c r="D785" s="190">
        <v>663</v>
      </c>
      <c r="E785" s="190">
        <v>13</v>
      </c>
      <c r="F785" s="191">
        <v>1229</v>
      </c>
      <c r="G785" s="238">
        <f t="shared" si="53"/>
        <v>7.308081108402213</v>
      </c>
      <c r="H785" s="191">
        <f t="shared" si="63"/>
        <v>190.01</v>
      </c>
      <c r="I785" s="191">
        <f t="shared" ref="I785:I791" si="65">ROUND(H785*1.2359,2)</f>
        <v>234.83</v>
      </c>
    </row>
    <row r="786" spans="1:9" s="188" customFormat="1" ht="16.899999999999999" customHeight="1" x14ac:dyDescent="0.25">
      <c r="A786" s="230" t="s">
        <v>611</v>
      </c>
      <c r="B786" s="190">
        <v>1</v>
      </c>
      <c r="C786" s="190">
        <f t="shared" si="55"/>
        <v>666</v>
      </c>
      <c r="D786" s="190">
        <v>663</v>
      </c>
      <c r="E786" s="190">
        <v>3</v>
      </c>
      <c r="F786" s="191">
        <v>1268</v>
      </c>
      <c r="G786" s="238">
        <f t="shared" si="53"/>
        <v>7.5399892965451629</v>
      </c>
      <c r="H786" s="191">
        <f t="shared" si="63"/>
        <v>45.24</v>
      </c>
      <c r="I786" s="191">
        <f t="shared" si="65"/>
        <v>55.91</v>
      </c>
    </row>
    <row r="787" spans="1:9" s="188" customFormat="1" ht="16.899999999999999" customHeight="1" x14ac:dyDescent="0.25">
      <c r="A787" s="230" t="s">
        <v>611</v>
      </c>
      <c r="B787" s="190">
        <v>1</v>
      </c>
      <c r="C787" s="190">
        <f t="shared" si="55"/>
        <v>674</v>
      </c>
      <c r="D787" s="190">
        <v>663</v>
      </c>
      <c r="E787" s="190">
        <v>11</v>
      </c>
      <c r="F787" s="191">
        <v>1268</v>
      </c>
      <c r="G787" s="238">
        <f t="shared" si="53"/>
        <v>7.5399892965451629</v>
      </c>
      <c r="H787" s="191">
        <f t="shared" si="63"/>
        <v>165.88</v>
      </c>
      <c r="I787" s="191">
        <f t="shared" si="65"/>
        <v>205.01</v>
      </c>
    </row>
    <row r="788" spans="1:9" s="188" customFormat="1" ht="16.899999999999999" customHeight="1" x14ac:dyDescent="0.25">
      <c r="A788" s="230" t="s">
        <v>611</v>
      </c>
      <c r="B788" s="190">
        <v>1</v>
      </c>
      <c r="C788" s="190">
        <f t="shared" si="55"/>
        <v>508</v>
      </c>
      <c r="D788" s="190">
        <v>503</v>
      </c>
      <c r="E788" s="190">
        <v>5</v>
      </c>
      <c r="F788" s="191">
        <v>1268</v>
      </c>
      <c r="G788" s="238">
        <f t="shared" si="53"/>
        <v>7.5399892965451629</v>
      </c>
      <c r="H788" s="191">
        <f t="shared" si="63"/>
        <v>75.400000000000006</v>
      </c>
      <c r="I788" s="191">
        <f t="shared" si="65"/>
        <v>93.19</v>
      </c>
    </row>
    <row r="789" spans="1:9" s="188" customFormat="1" ht="16.899999999999999" customHeight="1" x14ac:dyDescent="0.25">
      <c r="A789" s="230" t="s">
        <v>611</v>
      </c>
      <c r="B789" s="190">
        <v>1</v>
      </c>
      <c r="C789" s="190">
        <f t="shared" si="55"/>
        <v>611.5</v>
      </c>
      <c r="D789" s="190">
        <v>599</v>
      </c>
      <c r="E789" s="190">
        <v>12.5</v>
      </c>
      <c r="F789" s="191">
        <v>1229</v>
      </c>
      <c r="G789" s="238">
        <f t="shared" si="53"/>
        <v>7.308081108402213</v>
      </c>
      <c r="H789" s="191">
        <f t="shared" si="63"/>
        <v>182.7</v>
      </c>
      <c r="I789" s="191">
        <f t="shared" si="65"/>
        <v>225.8</v>
      </c>
    </row>
    <row r="790" spans="1:9" s="188" customFormat="1" ht="16.899999999999999" customHeight="1" x14ac:dyDescent="0.25">
      <c r="A790" s="230" t="s">
        <v>611</v>
      </c>
      <c r="B790" s="190">
        <v>1</v>
      </c>
      <c r="C790" s="190">
        <f t="shared" si="55"/>
        <v>631.5</v>
      </c>
      <c r="D790" s="190">
        <v>623</v>
      </c>
      <c r="E790" s="190">
        <v>8.5</v>
      </c>
      <c r="F790" s="191">
        <v>1111</v>
      </c>
      <c r="G790" s="238">
        <f t="shared" si="53"/>
        <v>6.6064101801748238</v>
      </c>
      <c r="H790" s="191">
        <f t="shared" si="63"/>
        <v>112.31</v>
      </c>
      <c r="I790" s="191">
        <f t="shared" si="65"/>
        <v>138.80000000000001</v>
      </c>
    </row>
    <row r="791" spans="1:9" s="188" customFormat="1" ht="16.899999999999999" customHeight="1" x14ac:dyDescent="0.25">
      <c r="A791" s="230" t="s">
        <v>611</v>
      </c>
      <c r="B791" s="190">
        <v>1</v>
      </c>
      <c r="C791" s="190">
        <f t="shared" si="55"/>
        <v>693.5</v>
      </c>
      <c r="D791" s="190">
        <v>663</v>
      </c>
      <c r="E791" s="190">
        <v>30.5</v>
      </c>
      <c r="F791" s="191">
        <v>1111</v>
      </c>
      <c r="G791" s="238">
        <f t="shared" si="53"/>
        <v>6.6064101801748238</v>
      </c>
      <c r="H791" s="191">
        <f t="shared" si="63"/>
        <v>402.99</v>
      </c>
      <c r="I791" s="191">
        <f t="shared" si="65"/>
        <v>498.06</v>
      </c>
    </row>
    <row r="792" spans="1:9" s="188" customFormat="1" ht="16.899999999999999" customHeight="1" x14ac:dyDescent="0.25">
      <c r="A792" s="230" t="s">
        <v>611</v>
      </c>
      <c r="B792" s="190">
        <v>1</v>
      </c>
      <c r="C792" s="190">
        <f t="shared" si="55"/>
        <v>673</v>
      </c>
      <c r="D792" s="190">
        <v>663</v>
      </c>
      <c r="E792" s="190">
        <v>10</v>
      </c>
      <c r="F792" s="191">
        <v>1229</v>
      </c>
      <c r="G792" s="238">
        <f t="shared" si="53"/>
        <v>7.308081108402213</v>
      </c>
      <c r="H792" s="191">
        <f t="shared" si="63"/>
        <v>146.16</v>
      </c>
      <c r="I792" s="203">
        <f>ROUND(H792*1.2077,2)</f>
        <v>176.52</v>
      </c>
    </row>
    <row r="793" spans="1:9" s="188" customFormat="1" ht="16.899999999999999" customHeight="1" x14ac:dyDescent="0.25">
      <c r="A793" s="230" t="s">
        <v>611</v>
      </c>
      <c r="B793" s="190">
        <v>1</v>
      </c>
      <c r="C793" s="190">
        <f t="shared" si="55"/>
        <v>565.5</v>
      </c>
      <c r="D793" s="190">
        <v>519</v>
      </c>
      <c r="E793" s="190">
        <v>46.5</v>
      </c>
      <c r="F793" s="191">
        <v>1229</v>
      </c>
      <c r="G793" s="238">
        <f t="shared" si="53"/>
        <v>7.308081108402213</v>
      </c>
      <c r="H793" s="191">
        <f t="shared" si="63"/>
        <v>679.65</v>
      </c>
      <c r="I793" s="191">
        <f>ROUND(H793*1.2359,2)</f>
        <v>839.98</v>
      </c>
    </row>
    <row r="794" spans="1:9" s="188" customFormat="1" ht="16.899999999999999" customHeight="1" x14ac:dyDescent="0.25">
      <c r="A794" s="230" t="s">
        <v>611</v>
      </c>
      <c r="B794" s="190">
        <v>1</v>
      </c>
      <c r="C794" s="190">
        <f t="shared" si="55"/>
        <v>602</v>
      </c>
      <c r="D794" s="190">
        <v>583</v>
      </c>
      <c r="E794" s="190">
        <v>19</v>
      </c>
      <c r="F794" s="191">
        <v>1111</v>
      </c>
      <c r="G794" s="238">
        <f t="shared" si="53"/>
        <v>6.6064101801748238</v>
      </c>
      <c r="H794" s="191">
        <f t="shared" si="63"/>
        <v>251.04</v>
      </c>
      <c r="I794" s="191">
        <f>ROUND(H794*1.2359,2)</f>
        <v>310.26</v>
      </c>
    </row>
    <row r="795" spans="1:9" s="188" customFormat="1" ht="16.899999999999999" customHeight="1" x14ac:dyDescent="0.25">
      <c r="A795" s="230" t="s">
        <v>611</v>
      </c>
      <c r="B795" s="190">
        <v>1</v>
      </c>
      <c r="C795" s="190">
        <f t="shared" si="55"/>
        <v>585</v>
      </c>
      <c r="D795" s="190">
        <v>567</v>
      </c>
      <c r="E795" s="190">
        <v>18</v>
      </c>
      <c r="F795" s="191">
        <v>1111</v>
      </c>
      <c r="G795" s="238">
        <f t="shared" si="53"/>
        <v>6.6064101801748238</v>
      </c>
      <c r="H795" s="191">
        <f t="shared" si="63"/>
        <v>237.83</v>
      </c>
      <c r="I795" s="191">
        <f>ROUND(H795*1.2359,2)</f>
        <v>293.93</v>
      </c>
    </row>
    <row r="796" spans="1:9" s="188" customFormat="1" ht="16.899999999999999" customHeight="1" x14ac:dyDescent="0.25">
      <c r="A796" s="230" t="s">
        <v>611</v>
      </c>
      <c r="B796" s="190">
        <v>1</v>
      </c>
      <c r="C796" s="190">
        <f t="shared" si="55"/>
        <v>679</v>
      </c>
      <c r="D796" s="190">
        <v>663</v>
      </c>
      <c r="E796" s="190">
        <v>16</v>
      </c>
      <c r="F796" s="191">
        <v>1229</v>
      </c>
      <c r="G796" s="238">
        <f t="shared" si="53"/>
        <v>7.308081108402213</v>
      </c>
      <c r="H796" s="191">
        <f t="shared" si="63"/>
        <v>233.86</v>
      </c>
      <c r="I796" s="203">
        <f>ROUND(H796*1.2077,2)</f>
        <v>282.43</v>
      </c>
    </row>
    <row r="797" spans="1:9" s="188" customFormat="1" ht="16.899999999999999" customHeight="1" x14ac:dyDescent="0.25">
      <c r="A797" s="230" t="s">
        <v>611</v>
      </c>
      <c r="B797" s="190">
        <v>1</v>
      </c>
      <c r="C797" s="190">
        <f t="shared" si="55"/>
        <v>534.5</v>
      </c>
      <c r="D797" s="190">
        <v>519</v>
      </c>
      <c r="E797" s="190">
        <v>15.5</v>
      </c>
      <c r="F797" s="191">
        <v>1111</v>
      </c>
      <c r="G797" s="238">
        <f t="shared" si="53"/>
        <v>6.6064101801748238</v>
      </c>
      <c r="H797" s="191">
        <f t="shared" si="63"/>
        <v>204.8</v>
      </c>
      <c r="I797" s="191">
        <f>ROUND(H797*1.2359,2)</f>
        <v>253.11</v>
      </c>
    </row>
    <row r="798" spans="1:9" s="188" customFormat="1" ht="16.899999999999999" customHeight="1" x14ac:dyDescent="0.25">
      <c r="A798" s="230" t="s">
        <v>611</v>
      </c>
      <c r="B798" s="190">
        <v>1</v>
      </c>
      <c r="C798" s="190">
        <f t="shared" si="55"/>
        <v>559</v>
      </c>
      <c r="D798" s="190">
        <v>551</v>
      </c>
      <c r="E798" s="190">
        <v>8</v>
      </c>
      <c r="F798" s="191">
        <v>1229</v>
      </c>
      <c r="G798" s="238">
        <f t="shared" si="53"/>
        <v>7.308081108402213</v>
      </c>
      <c r="H798" s="191">
        <f t="shared" si="63"/>
        <v>116.93</v>
      </c>
      <c r="I798" s="191">
        <f>ROUND(H798*1.2359,2)</f>
        <v>144.51</v>
      </c>
    </row>
    <row r="799" spans="1:9" s="188" customFormat="1" ht="16.899999999999999" customHeight="1" x14ac:dyDescent="0.25">
      <c r="A799" s="230" t="s">
        <v>611</v>
      </c>
      <c r="B799" s="190">
        <v>1</v>
      </c>
      <c r="C799" s="190">
        <f t="shared" si="55"/>
        <v>480</v>
      </c>
      <c r="D799" s="190">
        <v>464</v>
      </c>
      <c r="E799" s="190">
        <v>16</v>
      </c>
      <c r="F799" s="191">
        <v>1111</v>
      </c>
      <c r="G799" s="238">
        <f t="shared" si="53"/>
        <v>6.6064101801748238</v>
      </c>
      <c r="H799" s="191">
        <f t="shared" si="63"/>
        <v>211.41</v>
      </c>
      <c r="I799" s="191">
        <f>ROUND(H799*1.2359,2)</f>
        <v>261.27999999999997</v>
      </c>
    </row>
    <row r="800" spans="1:9" s="188" customFormat="1" ht="16.899999999999999" customHeight="1" x14ac:dyDescent="0.25">
      <c r="A800" s="230" t="s">
        <v>611</v>
      </c>
      <c r="B800" s="190">
        <v>1</v>
      </c>
      <c r="C800" s="190">
        <f t="shared" si="55"/>
        <v>671</v>
      </c>
      <c r="D800" s="190">
        <v>663</v>
      </c>
      <c r="E800" s="190">
        <v>8</v>
      </c>
      <c r="F800" s="191">
        <v>1229</v>
      </c>
      <c r="G800" s="238">
        <f t="shared" si="53"/>
        <v>7.308081108402213</v>
      </c>
      <c r="H800" s="191">
        <f t="shared" si="63"/>
        <v>116.93</v>
      </c>
      <c r="I800" s="203">
        <f>ROUND(H800*1.2077,2)</f>
        <v>141.22</v>
      </c>
    </row>
    <row r="801" spans="1:9" s="188" customFormat="1" ht="16.899999999999999" customHeight="1" x14ac:dyDescent="0.25">
      <c r="A801" s="230" t="s">
        <v>611</v>
      </c>
      <c r="B801" s="190">
        <v>1</v>
      </c>
      <c r="C801" s="190">
        <f t="shared" si="55"/>
        <v>607</v>
      </c>
      <c r="D801" s="190">
        <v>599</v>
      </c>
      <c r="E801" s="190">
        <v>8</v>
      </c>
      <c r="F801" s="191">
        <v>1229</v>
      </c>
      <c r="G801" s="238">
        <f t="shared" si="53"/>
        <v>7.308081108402213</v>
      </c>
      <c r="H801" s="191">
        <f t="shared" si="63"/>
        <v>116.93</v>
      </c>
      <c r="I801" s="191">
        <f t="shared" ref="I801:I823" si="66">ROUND(H801*1.2359,2)</f>
        <v>144.51</v>
      </c>
    </row>
    <row r="802" spans="1:9" s="188" customFormat="1" ht="16.899999999999999" customHeight="1" x14ac:dyDescent="0.25">
      <c r="A802" s="230" t="s">
        <v>611</v>
      </c>
      <c r="B802" s="190">
        <v>1</v>
      </c>
      <c r="C802" s="190">
        <f t="shared" si="55"/>
        <v>564</v>
      </c>
      <c r="D802" s="190">
        <v>559</v>
      </c>
      <c r="E802" s="190">
        <v>5</v>
      </c>
      <c r="F802" s="191">
        <v>1111</v>
      </c>
      <c r="G802" s="238">
        <f t="shared" si="53"/>
        <v>6.6064101801748238</v>
      </c>
      <c r="H802" s="191">
        <f t="shared" si="63"/>
        <v>66.06</v>
      </c>
      <c r="I802" s="191">
        <f t="shared" si="66"/>
        <v>81.64</v>
      </c>
    </row>
    <row r="803" spans="1:9" s="188" customFormat="1" ht="16.899999999999999" customHeight="1" x14ac:dyDescent="0.25">
      <c r="A803" s="230" t="s">
        <v>611</v>
      </c>
      <c r="B803" s="190">
        <v>1</v>
      </c>
      <c r="C803" s="190">
        <f t="shared" si="55"/>
        <v>575</v>
      </c>
      <c r="D803" s="190">
        <v>567</v>
      </c>
      <c r="E803" s="190">
        <v>8</v>
      </c>
      <c r="F803" s="191">
        <v>1229</v>
      </c>
      <c r="G803" s="238">
        <f t="shared" si="53"/>
        <v>7.308081108402213</v>
      </c>
      <c r="H803" s="191">
        <f t="shared" si="63"/>
        <v>116.93</v>
      </c>
      <c r="I803" s="191">
        <f t="shared" si="66"/>
        <v>144.51</v>
      </c>
    </row>
    <row r="804" spans="1:9" s="188" customFormat="1" ht="16.899999999999999" customHeight="1" x14ac:dyDescent="0.25">
      <c r="A804" s="230" t="s">
        <v>611</v>
      </c>
      <c r="B804" s="190">
        <v>1</v>
      </c>
      <c r="C804" s="190">
        <f t="shared" si="55"/>
        <v>504.5</v>
      </c>
      <c r="D804" s="190">
        <v>455</v>
      </c>
      <c r="E804" s="190">
        <v>49.5</v>
      </c>
      <c r="F804" s="191">
        <v>1229</v>
      </c>
      <c r="G804" s="238">
        <f t="shared" si="53"/>
        <v>7.308081108402213</v>
      </c>
      <c r="H804" s="191">
        <f t="shared" si="63"/>
        <v>723.5</v>
      </c>
      <c r="I804" s="191">
        <f t="shared" si="66"/>
        <v>894.17</v>
      </c>
    </row>
    <row r="805" spans="1:9" s="188" customFormat="1" ht="16.899999999999999" customHeight="1" x14ac:dyDescent="0.25">
      <c r="A805" s="230" t="s">
        <v>611</v>
      </c>
      <c r="B805" s="190">
        <v>1</v>
      </c>
      <c r="C805" s="190">
        <f t="shared" si="55"/>
        <v>705</v>
      </c>
      <c r="D805" s="190">
        <v>639</v>
      </c>
      <c r="E805" s="190">
        <v>66</v>
      </c>
      <c r="F805" s="191">
        <v>1229</v>
      </c>
      <c r="G805" s="238">
        <f t="shared" si="53"/>
        <v>7.308081108402213</v>
      </c>
      <c r="H805" s="191">
        <f t="shared" si="63"/>
        <v>964.67</v>
      </c>
      <c r="I805" s="191">
        <f t="shared" si="66"/>
        <v>1192.24</v>
      </c>
    </row>
    <row r="806" spans="1:9" s="188" customFormat="1" ht="16.899999999999999" customHeight="1" x14ac:dyDescent="0.25">
      <c r="A806" s="230" t="s">
        <v>611</v>
      </c>
      <c r="B806" s="190">
        <v>1</v>
      </c>
      <c r="C806" s="190">
        <f t="shared" si="55"/>
        <v>659</v>
      </c>
      <c r="D806" s="190">
        <v>639</v>
      </c>
      <c r="E806" s="190">
        <v>20</v>
      </c>
      <c r="F806" s="191">
        <v>1229</v>
      </c>
      <c r="G806" s="238">
        <f t="shared" si="53"/>
        <v>7.308081108402213</v>
      </c>
      <c r="H806" s="191">
        <f t="shared" si="63"/>
        <v>292.32</v>
      </c>
      <c r="I806" s="191">
        <f t="shared" si="66"/>
        <v>361.28</v>
      </c>
    </row>
    <row r="807" spans="1:9" s="188" customFormat="1" ht="16.899999999999999" customHeight="1" x14ac:dyDescent="0.25">
      <c r="A807" s="230" t="s">
        <v>611</v>
      </c>
      <c r="B807" s="190">
        <v>1</v>
      </c>
      <c r="C807" s="190">
        <f t="shared" si="55"/>
        <v>607</v>
      </c>
      <c r="D807" s="190">
        <v>599</v>
      </c>
      <c r="E807" s="190">
        <v>8</v>
      </c>
      <c r="F807" s="191">
        <v>1229</v>
      </c>
      <c r="G807" s="238">
        <f t="shared" si="53"/>
        <v>7.308081108402213</v>
      </c>
      <c r="H807" s="191">
        <f t="shared" si="63"/>
        <v>116.93</v>
      </c>
      <c r="I807" s="191">
        <f t="shared" si="66"/>
        <v>144.51</v>
      </c>
    </row>
    <row r="808" spans="1:9" s="188" customFormat="1" ht="16.899999999999999" customHeight="1" x14ac:dyDescent="0.25">
      <c r="A808" s="230" t="s">
        <v>611</v>
      </c>
      <c r="B808" s="190">
        <v>1</v>
      </c>
      <c r="C808" s="190">
        <f t="shared" si="55"/>
        <v>562</v>
      </c>
      <c r="D808" s="190">
        <v>543</v>
      </c>
      <c r="E808" s="190">
        <v>19</v>
      </c>
      <c r="F808" s="191">
        <v>1229</v>
      </c>
      <c r="G808" s="238">
        <f t="shared" si="53"/>
        <v>7.308081108402213</v>
      </c>
      <c r="H808" s="191">
        <f t="shared" si="63"/>
        <v>277.70999999999998</v>
      </c>
      <c r="I808" s="191">
        <f t="shared" si="66"/>
        <v>343.22</v>
      </c>
    </row>
    <row r="809" spans="1:9" s="188" customFormat="1" ht="16.899999999999999" customHeight="1" x14ac:dyDescent="0.25">
      <c r="A809" s="230" t="s">
        <v>611</v>
      </c>
      <c r="B809" s="190">
        <v>1</v>
      </c>
      <c r="C809" s="190">
        <f t="shared" si="55"/>
        <v>689.5</v>
      </c>
      <c r="D809" s="190">
        <v>663</v>
      </c>
      <c r="E809" s="190">
        <v>26.5</v>
      </c>
      <c r="F809" s="191">
        <v>1229</v>
      </c>
      <c r="G809" s="238">
        <f t="shared" si="53"/>
        <v>7.308081108402213</v>
      </c>
      <c r="H809" s="191">
        <f t="shared" si="63"/>
        <v>387.33</v>
      </c>
      <c r="I809" s="191">
        <f t="shared" si="66"/>
        <v>478.7</v>
      </c>
    </row>
    <row r="810" spans="1:9" s="188" customFormat="1" ht="16.899999999999999" customHeight="1" x14ac:dyDescent="0.25">
      <c r="A810" s="230" t="s">
        <v>611</v>
      </c>
      <c r="B810" s="190">
        <v>1</v>
      </c>
      <c r="C810" s="190">
        <f t="shared" si="55"/>
        <v>704.5</v>
      </c>
      <c r="D810" s="190">
        <v>663</v>
      </c>
      <c r="E810" s="190">
        <v>41.5</v>
      </c>
      <c r="F810" s="191">
        <v>1229</v>
      </c>
      <c r="G810" s="238">
        <f t="shared" si="53"/>
        <v>7.308081108402213</v>
      </c>
      <c r="H810" s="191">
        <f t="shared" si="63"/>
        <v>606.57000000000005</v>
      </c>
      <c r="I810" s="191">
        <f t="shared" si="66"/>
        <v>749.66</v>
      </c>
    </row>
    <row r="811" spans="1:9" s="188" customFormat="1" ht="16.899999999999999" customHeight="1" x14ac:dyDescent="0.25">
      <c r="A811" s="230" t="s">
        <v>611</v>
      </c>
      <c r="B811" s="190">
        <v>1</v>
      </c>
      <c r="C811" s="190">
        <f t="shared" si="55"/>
        <v>584.5</v>
      </c>
      <c r="D811" s="190">
        <v>567</v>
      </c>
      <c r="E811" s="190">
        <v>17.5</v>
      </c>
      <c r="F811" s="191">
        <v>1229</v>
      </c>
      <c r="G811" s="238">
        <f t="shared" si="53"/>
        <v>7.308081108402213</v>
      </c>
      <c r="H811" s="191">
        <f t="shared" si="63"/>
        <v>255.78</v>
      </c>
      <c r="I811" s="191">
        <f t="shared" si="66"/>
        <v>316.12</v>
      </c>
    </row>
    <row r="812" spans="1:9" s="188" customFormat="1" ht="16.899999999999999" customHeight="1" x14ac:dyDescent="0.25">
      <c r="A812" s="230" t="s">
        <v>611</v>
      </c>
      <c r="B812" s="190">
        <v>1</v>
      </c>
      <c r="C812" s="190">
        <f t="shared" si="55"/>
        <v>686.5</v>
      </c>
      <c r="D812" s="190">
        <v>663</v>
      </c>
      <c r="E812" s="190">
        <v>23.5</v>
      </c>
      <c r="F812" s="191">
        <v>1229</v>
      </c>
      <c r="G812" s="238">
        <f t="shared" si="53"/>
        <v>7.308081108402213</v>
      </c>
      <c r="H812" s="191">
        <f t="shared" si="63"/>
        <v>343.48</v>
      </c>
      <c r="I812" s="191">
        <f t="shared" si="66"/>
        <v>424.51</v>
      </c>
    </row>
    <row r="813" spans="1:9" s="188" customFormat="1" ht="16.899999999999999" customHeight="1" x14ac:dyDescent="0.25">
      <c r="A813" s="230" t="s">
        <v>611</v>
      </c>
      <c r="B813" s="190">
        <v>1</v>
      </c>
      <c r="C813" s="190">
        <f t="shared" si="55"/>
        <v>667</v>
      </c>
      <c r="D813" s="190">
        <v>663</v>
      </c>
      <c r="E813" s="190">
        <v>4</v>
      </c>
      <c r="F813" s="191">
        <v>1229</v>
      </c>
      <c r="G813" s="238">
        <f t="shared" si="53"/>
        <v>7.308081108402213</v>
      </c>
      <c r="H813" s="191">
        <f t="shared" si="63"/>
        <v>58.46</v>
      </c>
      <c r="I813" s="191">
        <f t="shared" si="66"/>
        <v>72.25</v>
      </c>
    </row>
    <row r="814" spans="1:9" s="188" customFormat="1" ht="16.899999999999999" customHeight="1" x14ac:dyDescent="0.25">
      <c r="A814" s="230" t="s">
        <v>611</v>
      </c>
      <c r="B814" s="190">
        <v>1</v>
      </c>
      <c r="C814" s="190">
        <f t="shared" si="55"/>
        <v>619</v>
      </c>
      <c r="D814" s="190">
        <v>615</v>
      </c>
      <c r="E814" s="190">
        <v>4</v>
      </c>
      <c r="F814" s="191">
        <v>1229</v>
      </c>
      <c r="G814" s="238">
        <f t="shared" si="53"/>
        <v>7.308081108402213</v>
      </c>
      <c r="H814" s="191">
        <f t="shared" si="63"/>
        <v>58.46</v>
      </c>
      <c r="I814" s="191">
        <f t="shared" si="66"/>
        <v>72.25</v>
      </c>
    </row>
    <row r="815" spans="1:9" s="188" customFormat="1" ht="16.899999999999999" customHeight="1" x14ac:dyDescent="0.25">
      <c r="A815" s="230" t="s">
        <v>611</v>
      </c>
      <c r="B815" s="190">
        <v>1</v>
      </c>
      <c r="C815" s="190">
        <f t="shared" si="55"/>
        <v>593.5</v>
      </c>
      <c r="D815" s="190">
        <v>536</v>
      </c>
      <c r="E815" s="190">
        <v>57.5</v>
      </c>
      <c r="F815" s="191">
        <v>1229</v>
      </c>
      <c r="G815" s="238">
        <f t="shared" si="53"/>
        <v>7.308081108402213</v>
      </c>
      <c r="H815" s="191">
        <f t="shared" si="63"/>
        <v>840.43</v>
      </c>
      <c r="I815" s="191">
        <f t="shared" si="66"/>
        <v>1038.69</v>
      </c>
    </row>
    <row r="816" spans="1:9" s="188" customFormat="1" ht="16.899999999999999" customHeight="1" x14ac:dyDescent="0.25">
      <c r="A816" s="230" t="s">
        <v>611</v>
      </c>
      <c r="B816" s="190">
        <v>1</v>
      </c>
      <c r="C816" s="190">
        <f t="shared" si="55"/>
        <v>549</v>
      </c>
      <c r="D816" s="190">
        <v>527</v>
      </c>
      <c r="E816" s="190">
        <v>22</v>
      </c>
      <c r="F816" s="191">
        <v>1111</v>
      </c>
      <c r="G816" s="238">
        <f t="shared" si="53"/>
        <v>6.6064101801748238</v>
      </c>
      <c r="H816" s="191">
        <f t="shared" si="63"/>
        <v>290.68</v>
      </c>
      <c r="I816" s="191">
        <f t="shared" si="66"/>
        <v>359.25</v>
      </c>
    </row>
    <row r="817" spans="1:9" s="188" customFormat="1" ht="16.899999999999999" customHeight="1" x14ac:dyDescent="0.25">
      <c r="A817" s="230" t="s">
        <v>611</v>
      </c>
      <c r="B817" s="190">
        <v>1</v>
      </c>
      <c r="C817" s="190">
        <f t="shared" si="55"/>
        <v>595</v>
      </c>
      <c r="D817" s="190">
        <v>583</v>
      </c>
      <c r="E817" s="190">
        <v>12</v>
      </c>
      <c r="F817" s="191">
        <v>1229</v>
      </c>
      <c r="G817" s="238">
        <f t="shared" si="53"/>
        <v>7.308081108402213</v>
      </c>
      <c r="H817" s="191">
        <f t="shared" si="63"/>
        <v>175.39</v>
      </c>
      <c r="I817" s="191">
        <f t="shared" si="66"/>
        <v>216.76</v>
      </c>
    </row>
    <row r="818" spans="1:9" s="188" customFormat="1" ht="16.899999999999999" customHeight="1" x14ac:dyDescent="0.25">
      <c r="A818" s="230" t="s">
        <v>611</v>
      </c>
      <c r="B818" s="190">
        <v>1</v>
      </c>
      <c r="C818" s="190">
        <f t="shared" si="55"/>
        <v>627</v>
      </c>
      <c r="D818" s="190">
        <v>591</v>
      </c>
      <c r="E818" s="190">
        <v>36</v>
      </c>
      <c r="F818" s="191">
        <v>1229</v>
      </c>
      <c r="G818" s="238">
        <f t="shared" si="53"/>
        <v>7.308081108402213</v>
      </c>
      <c r="H818" s="191">
        <f t="shared" si="63"/>
        <v>526.17999999999995</v>
      </c>
      <c r="I818" s="191">
        <f t="shared" si="66"/>
        <v>650.30999999999995</v>
      </c>
    </row>
    <row r="819" spans="1:9" s="188" customFormat="1" ht="16.899999999999999" customHeight="1" x14ac:dyDescent="0.25">
      <c r="A819" s="230" t="s">
        <v>611</v>
      </c>
      <c r="B819" s="190">
        <v>1</v>
      </c>
      <c r="C819" s="190">
        <f t="shared" si="55"/>
        <v>280.61</v>
      </c>
      <c r="D819" s="190">
        <v>268</v>
      </c>
      <c r="E819" s="190">
        <v>12.61</v>
      </c>
      <c r="F819" s="191">
        <v>1229</v>
      </c>
      <c r="G819" s="238">
        <f t="shared" si="53"/>
        <v>7.308081108402213</v>
      </c>
      <c r="H819" s="191">
        <f t="shared" si="63"/>
        <v>184.31</v>
      </c>
      <c r="I819" s="191">
        <f t="shared" si="66"/>
        <v>227.79</v>
      </c>
    </row>
    <row r="820" spans="1:9" s="188" customFormat="1" ht="16.899999999999999" customHeight="1" x14ac:dyDescent="0.25">
      <c r="A820" s="230" t="s">
        <v>611</v>
      </c>
      <c r="B820" s="190">
        <v>1</v>
      </c>
      <c r="C820" s="190">
        <f t="shared" si="55"/>
        <v>584</v>
      </c>
      <c r="D820" s="190">
        <v>535</v>
      </c>
      <c r="E820" s="190">
        <v>49</v>
      </c>
      <c r="F820" s="191">
        <v>1229</v>
      </c>
      <c r="G820" s="238">
        <f t="shared" si="53"/>
        <v>7.308081108402213</v>
      </c>
      <c r="H820" s="191">
        <f t="shared" si="63"/>
        <v>716.19</v>
      </c>
      <c r="I820" s="191">
        <f t="shared" si="66"/>
        <v>885.14</v>
      </c>
    </row>
    <row r="821" spans="1:9" s="188" customFormat="1" ht="16.899999999999999" customHeight="1" x14ac:dyDescent="0.25">
      <c r="A821" s="230" t="s">
        <v>611</v>
      </c>
      <c r="B821" s="190">
        <v>1</v>
      </c>
      <c r="C821" s="190">
        <f t="shared" si="55"/>
        <v>665</v>
      </c>
      <c r="D821" s="190">
        <v>599</v>
      </c>
      <c r="E821" s="190">
        <v>66</v>
      </c>
      <c r="F821" s="191">
        <v>1229</v>
      </c>
      <c r="G821" s="238">
        <f t="shared" si="53"/>
        <v>7.308081108402213</v>
      </c>
      <c r="H821" s="191">
        <f t="shared" si="63"/>
        <v>964.67</v>
      </c>
      <c r="I821" s="191">
        <f t="shared" si="66"/>
        <v>1192.24</v>
      </c>
    </row>
    <row r="822" spans="1:9" s="188" customFormat="1" ht="16.899999999999999" customHeight="1" x14ac:dyDescent="0.25">
      <c r="A822" s="230" t="s">
        <v>611</v>
      </c>
      <c r="B822" s="190">
        <v>1</v>
      </c>
      <c r="C822" s="190">
        <f t="shared" si="55"/>
        <v>144</v>
      </c>
      <c r="D822" s="190">
        <v>120</v>
      </c>
      <c r="E822" s="190">
        <v>24</v>
      </c>
      <c r="F822" s="191">
        <v>1229</v>
      </c>
      <c r="G822" s="238">
        <f t="shared" si="53"/>
        <v>7.308081108402213</v>
      </c>
      <c r="H822" s="191">
        <f t="shared" si="63"/>
        <v>350.79</v>
      </c>
      <c r="I822" s="191">
        <f t="shared" si="66"/>
        <v>433.54</v>
      </c>
    </row>
    <row r="823" spans="1:9" s="188" customFormat="1" ht="16.899999999999999" customHeight="1" x14ac:dyDescent="0.25">
      <c r="A823" s="230" t="s">
        <v>611</v>
      </c>
      <c r="B823" s="190">
        <v>1</v>
      </c>
      <c r="C823" s="190">
        <f t="shared" si="55"/>
        <v>660.5</v>
      </c>
      <c r="D823" s="190">
        <v>307.5</v>
      </c>
      <c r="E823" s="190">
        <v>353</v>
      </c>
      <c r="F823" s="191">
        <v>1454</v>
      </c>
      <c r="G823" s="238">
        <f t="shared" si="53"/>
        <v>8.6460129630730815</v>
      </c>
      <c r="H823" s="191">
        <f t="shared" si="63"/>
        <v>6104.09</v>
      </c>
      <c r="I823" s="191">
        <f t="shared" si="66"/>
        <v>7544.04</v>
      </c>
    </row>
    <row r="824" spans="1:9" s="188" customFormat="1" ht="16.899999999999999" customHeight="1" x14ac:dyDescent="0.25">
      <c r="A824" s="230" t="s">
        <v>611</v>
      </c>
      <c r="B824" s="190">
        <v>1</v>
      </c>
      <c r="C824" s="190">
        <f t="shared" si="55"/>
        <v>378.75</v>
      </c>
      <c r="D824" s="190">
        <v>145.75</v>
      </c>
      <c r="E824" s="190">
        <v>233</v>
      </c>
      <c r="F824" s="191">
        <v>1439</v>
      </c>
      <c r="G824" s="238">
        <f t="shared" si="53"/>
        <v>8.5568175060950242</v>
      </c>
      <c r="H824" s="191">
        <f t="shared" si="63"/>
        <v>3987.48</v>
      </c>
      <c r="I824" s="203">
        <f>ROUND(H824*1.2077,2)</f>
        <v>4815.68</v>
      </c>
    </row>
    <row r="825" spans="1:9" s="188" customFormat="1" ht="16.899999999999999" customHeight="1" x14ac:dyDescent="0.25">
      <c r="A825" s="230" t="s">
        <v>611</v>
      </c>
      <c r="B825" s="190">
        <v>1</v>
      </c>
      <c r="C825" s="190">
        <f t="shared" si="55"/>
        <v>688</v>
      </c>
      <c r="D825" s="190">
        <v>519</v>
      </c>
      <c r="E825" s="190">
        <v>169</v>
      </c>
      <c r="F825" s="191">
        <v>1321</v>
      </c>
      <c r="G825" s="238">
        <f t="shared" si="53"/>
        <v>7.8551465778676342</v>
      </c>
      <c r="H825" s="191">
        <f t="shared" si="63"/>
        <v>2655.04</v>
      </c>
      <c r="I825" s="191">
        <f t="shared" ref="I825:I835" si="67">ROUND(H825*1.2359,2)</f>
        <v>3281.36</v>
      </c>
    </row>
    <row r="826" spans="1:9" s="188" customFormat="1" ht="16.899999999999999" customHeight="1" x14ac:dyDescent="0.25">
      <c r="A826" s="230" t="s">
        <v>611</v>
      </c>
      <c r="B826" s="190">
        <v>1</v>
      </c>
      <c r="C826" s="190">
        <f t="shared" si="55"/>
        <v>740</v>
      </c>
      <c r="D826" s="190">
        <v>663</v>
      </c>
      <c r="E826" s="190">
        <v>77</v>
      </c>
      <c r="F826" s="191">
        <v>1151</v>
      </c>
      <c r="G826" s="238">
        <f t="shared" si="53"/>
        <v>6.8442647321163115</v>
      </c>
      <c r="H826" s="191">
        <f t="shared" si="63"/>
        <v>1054.02</v>
      </c>
      <c r="I826" s="191">
        <f t="shared" si="67"/>
        <v>1302.6600000000001</v>
      </c>
    </row>
    <row r="827" spans="1:9" s="188" customFormat="1" ht="16.899999999999999" customHeight="1" x14ac:dyDescent="0.25">
      <c r="A827" s="230" t="s">
        <v>611</v>
      </c>
      <c r="B827" s="190">
        <v>1</v>
      </c>
      <c r="C827" s="190">
        <f t="shared" si="55"/>
        <v>625</v>
      </c>
      <c r="D827" s="190">
        <v>615</v>
      </c>
      <c r="E827" s="190">
        <v>10</v>
      </c>
      <c r="F827" s="191">
        <v>1269</v>
      </c>
      <c r="G827" s="238">
        <f t="shared" si="53"/>
        <v>7.5459356603437007</v>
      </c>
      <c r="H827" s="191">
        <f t="shared" si="63"/>
        <v>150.91999999999999</v>
      </c>
      <c r="I827" s="191">
        <f t="shared" si="67"/>
        <v>186.52</v>
      </c>
    </row>
    <row r="828" spans="1:9" s="188" customFormat="1" ht="16.899999999999999" customHeight="1" x14ac:dyDescent="0.25">
      <c r="A828" s="230" t="s">
        <v>611</v>
      </c>
      <c r="B828" s="190">
        <v>1</v>
      </c>
      <c r="C828" s="190">
        <f t="shared" si="55"/>
        <v>667</v>
      </c>
      <c r="D828" s="190">
        <v>663</v>
      </c>
      <c r="E828" s="190">
        <v>4</v>
      </c>
      <c r="F828" s="191">
        <v>1151</v>
      </c>
      <c r="G828" s="238">
        <f t="shared" si="53"/>
        <v>6.8442647321163115</v>
      </c>
      <c r="H828" s="191">
        <f t="shared" si="63"/>
        <v>54.75</v>
      </c>
      <c r="I828" s="191">
        <f t="shared" si="67"/>
        <v>67.67</v>
      </c>
    </row>
    <row r="829" spans="1:9" s="188" customFormat="1" ht="16.899999999999999" customHeight="1" x14ac:dyDescent="0.25">
      <c r="A829" s="230" t="s">
        <v>611</v>
      </c>
      <c r="B829" s="190">
        <v>1</v>
      </c>
      <c r="C829" s="190">
        <f t="shared" si="55"/>
        <v>612</v>
      </c>
      <c r="D829" s="190">
        <v>543</v>
      </c>
      <c r="E829" s="190">
        <v>69</v>
      </c>
      <c r="F829" s="191">
        <v>1151</v>
      </c>
      <c r="G829" s="238">
        <f t="shared" si="53"/>
        <v>6.8442647321163115</v>
      </c>
      <c r="H829" s="191">
        <f t="shared" si="63"/>
        <v>944.51</v>
      </c>
      <c r="I829" s="191">
        <f t="shared" si="67"/>
        <v>1167.32</v>
      </c>
    </row>
    <row r="830" spans="1:9" s="188" customFormat="1" ht="16.899999999999999" customHeight="1" x14ac:dyDescent="0.25">
      <c r="A830" s="230" t="s">
        <v>611</v>
      </c>
      <c r="B830" s="190">
        <v>1</v>
      </c>
      <c r="C830" s="190">
        <f t="shared" si="55"/>
        <v>676</v>
      </c>
      <c r="D830" s="190">
        <v>607</v>
      </c>
      <c r="E830" s="190">
        <v>69</v>
      </c>
      <c r="F830" s="191">
        <v>1269</v>
      </c>
      <c r="G830" s="238">
        <f t="shared" si="53"/>
        <v>7.5459356603437007</v>
      </c>
      <c r="H830" s="191">
        <f t="shared" si="63"/>
        <v>1041.3399999999999</v>
      </c>
      <c r="I830" s="191">
        <f t="shared" si="67"/>
        <v>1286.99</v>
      </c>
    </row>
    <row r="831" spans="1:9" s="188" customFormat="1" ht="16.899999999999999" customHeight="1" x14ac:dyDescent="0.25">
      <c r="A831" s="230" t="s">
        <v>611</v>
      </c>
      <c r="B831" s="190">
        <v>1</v>
      </c>
      <c r="C831" s="190">
        <f t="shared" si="55"/>
        <v>712</v>
      </c>
      <c r="D831" s="190">
        <v>591</v>
      </c>
      <c r="E831" s="190">
        <v>121</v>
      </c>
      <c r="F831" s="191">
        <v>1269</v>
      </c>
      <c r="G831" s="238">
        <f t="shared" si="53"/>
        <v>7.5459356603437007</v>
      </c>
      <c r="H831" s="191">
        <f t="shared" si="63"/>
        <v>1826.12</v>
      </c>
      <c r="I831" s="191">
        <f t="shared" si="67"/>
        <v>2256.9</v>
      </c>
    </row>
    <row r="832" spans="1:9" s="188" customFormat="1" ht="16.899999999999999" customHeight="1" x14ac:dyDescent="0.25">
      <c r="A832" s="230" t="s">
        <v>611</v>
      </c>
      <c r="B832" s="190">
        <v>1</v>
      </c>
      <c r="C832" s="190">
        <f t="shared" si="55"/>
        <v>597</v>
      </c>
      <c r="D832" s="190">
        <v>591</v>
      </c>
      <c r="E832" s="190">
        <v>6</v>
      </c>
      <c r="F832" s="191">
        <v>1269</v>
      </c>
      <c r="G832" s="238">
        <f t="shared" si="53"/>
        <v>7.5459356603437007</v>
      </c>
      <c r="H832" s="191">
        <f t="shared" si="63"/>
        <v>90.55</v>
      </c>
      <c r="I832" s="191">
        <f t="shared" si="67"/>
        <v>111.91</v>
      </c>
    </row>
    <row r="833" spans="1:9" s="188" customFormat="1" ht="16.899999999999999" customHeight="1" x14ac:dyDescent="0.25">
      <c r="A833" s="230" t="s">
        <v>611</v>
      </c>
      <c r="B833" s="190">
        <v>1</v>
      </c>
      <c r="C833" s="190">
        <f t="shared" si="55"/>
        <v>615</v>
      </c>
      <c r="D833" s="190">
        <v>503</v>
      </c>
      <c r="E833" s="190">
        <v>112</v>
      </c>
      <c r="F833" s="191">
        <v>1269</v>
      </c>
      <c r="G833" s="238">
        <f t="shared" si="53"/>
        <v>7.5459356603437007</v>
      </c>
      <c r="H833" s="191">
        <f t="shared" si="63"/>
        <v>1690.29</v>
      </c>
      <c r="I833" s="191">
        <f t="shared" si="67"/>
        <v>2089.0300000000002</v>
      </c>
    </row>
    <row r="834" spans="1:9" s="188" customFormat="1" ht="16.899999999999999" customHeight="1" x14ac:dyDescent="0.25">
      <c r="A834" s="230" t="s">
        <v>611</v>
      </c>
      <c r="B834" s="190">
        <v>1</v>
      </c>
      <c r="C834" s="190">
        <f t="shared" si="55"/>
        <v>684</v>
      </c>
      <c r="D834" s="190">
        <v>591</v>
      </c>
      <c r="E834" s="190">
        <v>93</v>
      </c>
      <c r="F834" s="191">
        <v>1151</v>
      </c>
      <c r="G834" s="238">
        <f t="shared" si="53"/>
        <v>6.8442647321163115</v>
      </c>
      <c r="H834" s="191">
        <f t="shared" si="63"/>
        <v>1273.03</v>
      </c>
      <c r="I834" s="191">
        <f t="shared" si="67"/>
        <v>1573.34</v>
      </c>
    </row>
    <row r="835" spans="1:9" s="188" customFormat="1" ht="16.899999999999999" customHeight="1" x14ac:dyDescent="0.25">
      <c r="A835" s="230" t="s">
        <v>611</v>
      </c>
      <c r="B835" s="190">
        <v>1</v>
      </c>
      <c r="C835" s="190">
        <f t="shared" si="55"/>
        <v>538</v>
      </c>
      <c r="D835" s="190">
        <v>520</v>
      </c>
      <c r="E835" s="190">
        <v>18</v>
      </c>
      <c r="F835" s="191">
        <v>1219</v>
      </c>
      <c r="G835" s="238">
        <f t="shared" si="53"/>
        <v>7.2486174704168409</v>
      </c>
      <c r="H835" s="191">
        <f t="shared" si="63"/>
        <v>260.95</v>
      </c>
      <c r="I835" s="191">
        <f t="shared" si="67"/>
        <v>322.51</v>
      </c>
    </row>
    <row r="836" spans="1:9" s="188" customFormat="1" ht="16.899999999999999" customHeight="1" x14ac:dyDescent="0.25">
      <c r="A836" s="230" t="s">
        <v>611</v>
      </c>
      <c r="B836" s="190">
        <v>1</v>
      </c>
      <c r="C836" s="190">
        <f t="shared" si="55"/>
        <v>663.5</v>
      </c>
      <c r="D836" s="190">
        <v>663</v>
      </c>
      <c r="E836" s="190">
        <v>0.5</v>
      </c>
      <c r="F836" s="191">
        <v>1219</v>
      </c>
      <c r="G836" s="238">
        <f t="shared" ref="G836:G899" si="68">F836/168.17</f>
        <v>7.2486174704168409</v>
      </c>
      <c r="H836" s="191">
        <f t="shared" ref="H836:H899" si="69">ROUND(E836*G836*2,2)</f>
        <v>7.25</v>
      </c>
      <c r="I836" s="203">
        <f>ROUND(H836*1.2077,2)</f>
        <v>8.76</v>
      </c>
    </row>
    <row r="837" spans="1:9" s="188" customFormat="1" ht="16.899999999999999" customHeight="1" x14ac:dyDescent="0.25">
      <c r="A837" s="230" t="s">
        <v>611</v>
      </c>
      <c r="B837" s="190">
        <v>1</v>
      </c>
      <c r="C837" s="190">
        <f t="shared" ref="C837:C900" si="70">D837+E837</f>
        <v>643.5</v>
      </c>
      <c r="D837" s="190">
        <v>623</v>
      </c>
      <c r="E837" s="190">
        <v>20.5</v>
      </c>
      <c r="F837" s="191">
        <v>1219</v>
      </c>
      <c r="G837" s="238">
        <f t="shared" si="68"/>
        <v>7.2486174704168409</v>
      </c>
      <c r="H837" s="191">
        <f t="shared" si="69"/>
        <v>297.19</v>
      </c>
      <c r="I837" s="191">
        <f>ROUND(H837*1.2359,2)</f>
        <v>367.3</v>
      </c>
    </row>
    <row r="838" spans="1:9" s="188" customFormat="1" ht="16.899999999999999" customHeight="1" x14ac:dyDescent="0.25">
      <c r="A838" s="230" t="s">
        <v>611</v>
      </c>
      <c r="B838" s="190">
        <v>1</v>
      </c>
      <c r="C838" s="190">
        <f t="shared" si="70"/>
        <v>664</v>
      </c>
      <c r="D838" s="190">
        <v>663</v>
      </c>
      <c r="E838" s="190">
        <v>1</v>
      </c>
      <c r="F838" s="191">
        <v>1219</v>
      </c>
      <c r="G838" s="238">
        <f t="shared" si="68"/>
        <v>7.2486174704168409</v>
      </c>
      <c r="H838" s="191">
        <f t="shared" si="69"/>
        <v>14.5</v>
      </c>
      <c r="I838" s="191">
        <f>ROUND(H838*1.2359,2)</f>
        <v>17.920000000000002</v>
      </c>
    </row>
    <row r="839" spans="1:9" s="188" customFormat="1" ht="16.899999999999999" customHeight="1" x14ac:dyDescent="0.25">
      <c r="A839" s="230" t="s">
        <v>611</v>
      </c>
      <c r="B839" s="190">
        <v>1</v>
      </c>
      <c r="C839" s="190">
        <f t="shared" si="70"/>
        <v>559.5</v>
      </c>
      <c r="D839" s="190">
        <v>543</v>
      </c>
      <c r="E839" s="190">
        <v>16.5</v>
      </c>
      <c r="F839" s="191">
        <v>1111</v>
      </c>
      <c r="G839" s="238">
        <f t="shared" si="68"/>
        <v>6.6064101801748238</v>
      </c>
      <c r="H839" s="191">
        <f t="shared" si="69"/>
        <v>218.01</v>
      </c>
      <c r="I839" s="191">
        <f>ROUND(H839*1.2359,2)</f>
        <v>269.44</v>
      </c>
    </row>
    <row r="840" spans="1:9" s="188" customFormat="1" ht="16.899999999999999" customHeight="1" x14ac:dyDescent="0.25">
      <c r="A840" s="230" t="s">
        <v>611</v>
      </c>
      <c r="B840" s="190">
        <v>1</v>
      </c>
      <c r="C840" s="190">
        <f t="shared" si="70"/>
        <v>559</v>
      </c>
      <c r="D840" s="190">
        <v>551</v>
      </c>
      <c r="E840" s="190">
        <v>8</v>
      </c>
      <c r="F840" s="191">
        <v>1111</v>
      </c>
      <c r="G840" s="238">
        <f t="shared" si="68"/>
        <v>6.6064101801748238</v>
      </c>
      <c r="H840" s="191">
        <f t="shared" si="69"/>
        <v>105.7</v>
      </c>
      <c r="I840" s="203">
        <f>ROUND(H840*1.2077,2)</f>
        <v>127.65</v>
      </c>
    </row>
    <row r="841" spans="1:9" s="188" customFormat="1" ht="16.899999999999999" customHeight="1" x14ac:dyDescent="0.25">
      <c r="A841" s="230" t="s">
        <v>611</v>
      </c>
      <c r="B841" s="190">
        <v>1</v>
      </c>
      <c r="C841" s="190">
        <f t="shared" si="70"/>
        <v>510.5</v>
      </c>
      <c r="D841" s="190">
        <v>503</v>
      </c>
      <c r="E841" s="190">
        <v>7.5</v>
      </c>
      <c r="F841" s="191">
        <v>1111</v>
      </c>
      <c r="G841" s="238">
        <f t="shared" si="68"/>
        <v>6.6064101801748238</v>
      </c>
      <c r="H841" s="191">
        <f t="shared" si="69"/>
        <v>99.1</v>
      </c>
      <c r="I841" s="191">
        <f t="shared" ref="I841:I850" si="71">ROUND(H841*1.2359,2)</f>
        <v>122.48</v>
      </c>
    </row>
    <row r="842" spans="1:9" s="188" customFormat="1" ht="16.899999999999999" customHeight="1" x14ac:dyDescent="0.25">
      <c r="A842" s="230" t="s">
        <v>611</v>
      </c>
      <c r="B842" s="190">
        <v>1</v>
      </c>
      <c r="C842" s="190">
        <f t="shared" si="70"/>
        <v>583</v>
      </c>
      <c r="D842" s="190">
        <v>575</v>
      </c>
      <c r="E842" s="190">
        <v>8</v>
      </c>
      <c r="F842" s="191">
        <v>1111</v>
      </c>
      <c r="G842" s="238">
        <f t="shared" si="68"/>
        <v>6.6064101801748238</v>
      </c>
      <c r="H842" s="191">
        <f t="shared" si="69"/>
        <v>105.7</v>
      </c>
      <c r="I842" s="191">
        <f t="shared" si="71"/>
        <v>130.63</v>
      </c>
    </row>
    <row r="843" spans="1:9" s="188" customFormat="1" ht="16.899999999999999" customHeight="1" x14ac:dyDescent="0.25">
      <c r="A843" s="230" t="s">
        <v>611</v>
      </c>
      <c r="B843" s="190">
        <v>1</v>
      </c>
      <c r="C843" s="190">
        <f t="shared" si="70"/>
        <v>8</v>
      </c>
      <c r="D843" s="190">
        <v>0</v>
      </c>
      <c r="E843" s="190">
        <v>8</v>
      </c>
      <c r="F843" s="191">
        <v>1268</v>
      </c>
      <c r="G843" s="238">
        <f t="shared" si="68"/>
        <v>7.5399892965451629</v>
      </c>
      <c r="H843" s="191">
        <f t="shared" si="69"/>
        <v>120.64</v>
      </c>
      <c r="I843" s="191">
        <f t="shared" si="71"/>
        <v>149.1</v>
      </c>
    </row>
    <row r="844" spans="1:9" s="188" customFormat="1" ht="16.899999999999999" customHeight="1" x14ac:dyDescent="0.25">
      <c r="A844" s="230" t="s">
        <v>611</v>
      </c>
      <c r="B844" s="190">
        <v>1</v>
      </c>
      <c r="C844" s="190">
        <f t="shared" si="70"/>
        <v>0.5</v>
      </c>
      <c r="D844" s="190">
        <v>0</v>
      </c>
      <c r="E844" s="190">
        <v>0.5</v>
      </c>
      <c r="F844" s="191">
        <v>1268</v>
      </c>
      <c r="G844" s="238">
        <f t="shared" si="68"/>
        <v>7.5399892965451629</v>
      </c>
      <c r="H844" s="191">
        <f t="shared" si="69"/>
        <v>7.54</v>
      </c>
      <c r="I844" s="191">
        <f t="shared" si="71"/>
        <v>9.32</v>
      </c>
    </row>
    <row r="845" spans="1:9" s="188" customFormat="1" ht="16.899999999999999" customHeight="1" x14ac:dyDescent="0.25">
      <c r="A845" s="230" t="s">
        <v>611</v>
      </c>
      <c r="B845" s="190">
        <v>1</v>
      </c>
      <c r="C845" s="190">
        <f t="shared" si="70"/>
        <v>637.5</v>
      </c>
      <c r="D845" s="190">
        <v>583</v>
      </c>
      <c r="E845" s="190">
        <v>54.5</v>
      </c>
      <c r="F845" s="191">
        <v>1151</v>
      </c>
      <c r="G845" s="238">
        <f t="shared" si="68"/>
        <v>6.8442647321163115</v>
      </c>
      <c r="H845" s="191">
        <f t="shared" si="69"/>
        <v>746.02</v>
      </c>
      <c r="I845" s="191">
        <f t="shared" si="71"/>
        <v>922.01</v>
      </c>
    </row>
    <row r="846" spans="1:9" s="188" customFormat="1" ht="16.899999999999999" customHeight="1" x14ac:dyDescent="0.25">
      <c r="A846" s="230" t="s">
        <v>611</v>
      </c>
      <c r="B846" s="190">
        <v>1</v>
      </c>
      <c r="C846" s="190">
        <f t="shared" si="70"/>
        <v>683.5</v>
      </c>
      <c r="D846" s="190">
        <v>551</v>
      </c>
      <c r="E846" s="190">
        <v>132.5</v>
      </c>
      <c r="F846" s="191">
        <v>1269</v>
      </c>
      <c r="G846" s="238">
        <f t="shared" si="68"/>
        <v>7.5459356603437007</v>
      </c>
      <c r="H846" s="191">
        <f t="shared" si="69"/>
        <v>1999.67</v>
      </c>
      <c r="I846" s="191">
        <f t="shared" si="71"/>
        <v>2471.39</v>
      </c>
    </row>
    <row r="847" spans="1:9" s="188" customFormat="1" ht="16.899999999999999" customHeight="1" x14ac:dyDescent="0.25">
      <c r="A847" s="230" t="s">
        <v>611</v>
      </c>
      <c r="B847" s="190">
        <v>1</v>
      </c>
      <c r="C847" s="190">
        <f t="shared" si="70"/>
        <v>344.75</v>
      </c>
      <c r="D847" s="190">
        <v>311.25</v>
      </c>
      <c r="E847" s="190">
        <v>33.5</v>
      </c>
      <c r="F847" s="191">
        <v>1151</v>
      </c>
      <c r="G847" s="238">
        <f t="shared" si="68"/>
        <v>6.8442647321163115</v>
      </c>
      <c r="H847" s="191">
        <f t="shared" si="69"/>
        <v>458.57</v>
      </c>
      <c r="I847" s="191">
        <f t="shared" si="71"/>
        <v>566.75</v>
      </c>
    </row>
    <row r="848" spans="1:9" s="188" customFormat="1" ht="16.899999999999999" customHeight="1" x14ac:dyDescent="0.25">
      <c r="A848" s="230" t="s">
        <v>611</v>
      </c>
      <c r="B848" s="190">
        <v>1</v>
      </c>
      <c r="C848" s="190">
        <f t="shared" si="70"/>
        <v>676.5</v>
      </c>
      <c r="D848" s="190">
        <v>583</v>
      </c>
      <c r="E848" s="190">
        <v>93.5</v>
      </c>
      <c r="F848" s="191">
        <v>1151</v>
      </c>
      <c r="G848" s="238">
        <f t="shared" si="68"/>
        <v>6.8442647321163115</v>
      </c>
      <c r="H848" s="191">
        <f t="shared" si="69"/>
        <v>1279.8800000000001</v>
      </c>
      <c r="I848" s="191">
        <f t="shared" si="71"/>
        <v>1581.8</v>
      </c>
    </row>
    <row r="849" spans="1:9" s="188" customFormat="1" ht="16.899999999999999" customHeight="1" x14ac:dyDescent="0.25">
      <c r="A849" s="230" t="s">
        <v>611</v>
      </c>
      <c r="B849" s="190">
        <v>1</v>
      </c>
      <c r="C849" s="190">
        <f t="shared" si="70"/>
        <v>636.5</v>
      </c>
      <c r="D849" s="190">
        <v>559</v>
      </c>
      <c r="E849" s="190">
        <v>77.5</v>
      </c>
      <c r="F849" s="191">
        <v>1151</v>
      </c>
      <c r="G849" s="238">
        <f t="shared" si="68"/>
        <v>6.8442647321163115</v>
      </c>
      <c r="H849" s="191">
        <f t="shared" si="69"/>
        <v>1060.8599999999999</v>
      </c>
      <c r="I849" s="191">
        <f t="shared" si="71"/>
        <v>1311.12</v>
      </c>
    </row>
    <row r="850" spans="1:9" s="188" customFormat="1" ht="16.899999999999999" customHeight="1" x14ac:dyDescent="0.25">
      <c r="A850" s="230" t="s">
        <v>611</v>
      </c>
      <c r="B850" s="190">
        <v>1</v>
      </c>
      <c r="C850" s="190">
        <f t="shared" si="70"/>
        <v>504.5</v>
      </c>
      <c r="D850" s="190">
        <v>471</v>
      </c>
      <c r="E850" s="190">
        <v>33.5</v>
      </c>
      <c r="F850" s="191">
        <v>1151</v>
      </c>
      <c r="G850" s="238">
        <f t="shared" si="68"/>
        <v>6.8442647321163115</v>
      </c>
      <c r="H850" s="191">
        <f t="shared" si="69"/>
        <v>458.57</v>
      </c>
      <c r="I850" s="191">
        <f t="shared" si="71"/>
        <v>566.75</v>
      </c>
    </row>
    <row r="851" spans="1:9" s="188" customFormat="1" ht="16.899999999999999" customHeight="1" x14ac:dyDescent="0.25">
      <c r="A851" s="230" t="s">
        <v>611</v>
      </c>
      <c r="B851" s="190">
        <v>1</v>
      </c>
      <c r="C851" s="190">
        <f t="shared" si="70"/>
        <v>638.5</v>
      </c>
      <c r="D851" s="190">
        <v>583</v>
      </c>
      <c r="E851" s="190">
        <v>55.5</v>
      </c>
      <c r="F851" s="191">
        <v>1269</v>
      </c>
      <c r="G851" s="238">
        <f t="shared" si="68"/>
        <v>7.5459356603437007</v>
      </c>
      <c r="H851" s="191">
        <f t="shared" si="69"/>
        <v>837.6</v>
      </c>
      <c r="I851" s="203">
        <f>ROUND(H851*1.2077,2)</f>
        <v>1011.57</v>
      </c>
    </row>
    <row r="852" spans="1:9" s="188" customFormat="1" ht="16.899999999999999" customHeight="1" x14ac:dyDescent="0.25">
      <c r="A852" s="230" t="s">
        <v>611</v>
      </c>
      <c r="B852" s="190">
        <v>1</v>
      </c>
      <c r="C852" s="190">
        <f t="shared" si="70"/>
        <v>750.5</v>
      </c>
      <c r="D852" s="190">
        <v>663</v>
      </c>
      <c r="E852" s="190">
        <v>87.5</v>
      </c>
      <c r="F852" s="191">
        <v>1151</v>
      </c>
      <c r="G852" s="238">
        <f t="shared" si="68"/>
        <v>6.8442647321163115</v>
      </c>
      <c r="H852" s="191">
        <f t="shared" si="69"/>
        <v>1197.75</v>
      </c>
      <c r="I852" s="191">
        <f t="shared" ref="I852:I865" si="72">ROUND(H852*1.2359,2)</f>
        <v>1480.3</v>
      </c>
    </row>
    <row r="853" spans="1:9" s="188" customFormat="1" ht="16.899999999999999" customHeight="1" x14ac:dyDescent="0.25">
      <c r="A853" s="230" t="s">
        <v>611</v>
      </c>
      <c r="B853" s="190">
        <v>1</v>
      </c>
      <c r="C853" s="190">
        <f t="shared" si="70"/>
        <v>409.5</v>
      </c>
      <c r="D853" s="190">
        <v>400</v>
      </c>
      <c r="E853" s="190">
        <v>9.5</v>
      </c>
      <c r="F853" s="191">
        <v>1269</v>
      </c>
      <c r="G853" s="238">
        <f t="shared" si="68"/>
        <v>7.5459356603437007</v>
      </c>
      <c r="H853" s="191">
        <f t="shared" si="69"/>
        <v>143.37</v>
      </c>
      <c r="I853" s="191">
        <f t="shared" si="72"/>
        <v>177.19</v>
      </c>
    </row>
    <row r="854" spans="1:9" s="188" customFormat="1" ht="16.899999999999999" customHeight="1" x14ac:dyDescent="0.25">
      <c r="A854" s="230" t="s">
        <v>611</v>
      </c>
      <c r="B854" s="190">
        <v>1</v>
      </c>
      <c r="C854" s="190">
        <f t="shared" si="70"/>
        <v>410.75</v>
      </c>
      <c r="D854" s="190">
        <v>377.25</v>
      </c>
      <c r="E854" s="190">
        <v>33.5</v>
      </c>
      <c r="F854" s="191">
        <v>1151</v>
      </c>
      <c r="G854" s="238">
        <f t="shared" si="68"/>
        <v>6.8442647321163115</v>
      </c>
      <c r="H854" s="191">
        <f t="shared" si="69"/>
        <v>458.57</v>
      </c>
      <c r="I854" s="191">
        <f t="shared" si="72"/>
        <v>566.75</v>
      </c>
    </row>
    <row r="855" spans="1:9" s="188" customFormat="1" ht="16.899999999999999" customHeight="1" x14ac:dyDescent="0.25">
      <c r="A855" s="230" t="s">
        <v>611</v>
      </c>
      <c r="B855" s="190">
        <v>1</v>
      </c>
      <c r="C855" s="190">
        <f t="shared" si="70"/>
        <v>127.75</v>
      </c>
      <c r="D855" s="190">
        <v>103.75</v>
      </c>
      <c r="E855" s="190">
        <v>23.999999999999996</v>
      </c>
      <c r="F855" s="191">
        <v>1151</v>
      </c>
      <c r="G855" s="238">
        <f t="shared" si="68"/>
        <v>6.8442647321163115</v>
      </c>
      <c r="H855" s="191">
        <f t="shared" si="69"/>
        <v>328.52</v>
      </c>
      <c r="I855" s="191">
        <f t="shared" si="72"/>
        <v>406.02</v>
      </c>
    </row>
    <row r="856" spans="1:9" s="188" customFormat="1" ht="16.899999999999999" customHeight="1" x14ac:dyDescent="0.25">
      <c r="A856" s="230" t="s">
        <v>611</v>
      </c>
      <c r="B856" s="190">
        <v>1</v>
      </c>
      <c r="C856" s="190">
        <f t="shared" si="70"/>
        <v>296</v>
      </c>
      <c r="D856" s="190">
        <v>287</v>
      </c>
      <c r="E856" s="190">
        <v>9</v>
      </c>
      <c r="F856" s="191">
        <v>1269</v>
      </c>
      <c r="G856" s="238">
        <f t="shared" si="68"/>
        <v>7.5459356603437007</v>
      </c>
      <c r="H856" s="191">
        <f t="shared" si="69"/>
        <v>135.83000000000001</v>
      </c>
      <c r="I856" s="191">
        <f t="shared" si="72"/>
        <v>167.87</v>
      </c>
    </row>
    <row r="857" spans="1:9" s="188" customFormat="1" ht="16.899999999999999" customHeight="1" x14ac:dyDescent="0.25">
      <c r="A857" s="230" t="s">
        <v>611</v>
      </c>
      <c r="B857" s="190">
        <v>1</v>
      </c>
      <c r="C857" s="190">
        <f t="shared" si="70"/>
        <v>503</v>
      </c>
      <c r="D857" s="190">
        <v>479</v>
      </c>
      <c r="E857" s="190">
        <v>24</v>
      </c>
      <c r="F857" s="191">
        <v>1269</v>
      </c>
      <c r="G857" s="238">
        <f t="shared" si="68"/>
        <v>7.5459356603437007</v>
      </c>
      <c r="H857" s="191">
        <f t="shared" si="69"/>
        <v>362.2</v>
      </c>
      <c r="I857" s="191">
        <f t="shared" si="72"/>
        <v>447.64</v>
      </c>
    </row>
    <row r="858" spans="1:9" s="188" customFormat="1" ht="16.899999999999999" customHeight="1" x14ac:dyDescent="0.25">
      <c r="A858" s="230" t="s">
        <v>611</v>
      </c>
      <c r="B858" s="190">
        <v>1</v>
      </c>
      <c r="C858" s="190">
        <f t="shared" si="70"/>
        <v>407.5</v>
      </c>
      <c r="D858" s="190">
        <v>351</v>
      </c>
      <c r="E858" s="190">
        <v>56.5</v>
      </c>
      <c r="F858" s="191">
        <v>1151</v>
      </c>
      <c r="G858" s="238">
        <f t="shared" si="68"/>
        <v>6.8442647321163115</v>
      </c>
      <c r="H858" s="191">
        <f t="shared" si="69"/>
        <v>773.4</v>
      </c>
      <c r="I858" s="191">
        <f t="shared" si="72"/>
        <v>955.85</v>
      </c>
    </row>
    <row r="859" spans="1:9" s="188" customFormat="1" ht="16.899999999999999" customHeight="1" x14ac:dyDescent="0.25">
      <c r="A859" s="230" t="s">
        <v>611</v>
      </c>
      <c r="B859" s="190">
        <v>1</v>
      </c>
      <c r="C859" s="190">
        <f t="shared" si="70"/>
        <v>583.5</v>
      </c>
      <c r="D859" s="190">
        <v>527</v>
      </c>
      <c r="E859" s="190">
        <v>56.5</v>
      </c>
      <c r="F859" s="191">
        <v>1269</v>
      </c>
      <c r="G859" s="238">
        <f t="shared" si="68"/>
        <v>7.5459356603437007</v>
      </c>
      <c r="H859" s="191">
        <f t="shared" si="69"/>
        <v>852.69</v>
      </c>
      <c r="I859" s="191">
        <f t="shared" si="72"/>
        <v>1053.8399999999999</v>
      </c>
    </row>
    <row r="860" spans="1:9" s="188" customFormat="1" ht="16.899999999999999" customHeight="1" x14ac:dyDescent="0.25">
      <c r="A860" s="230" t="s">
        <v>611</v>
      </c>
      <c r="B860" s="190">
        <v>1</v>
      </c>
      <c r="C860" s="190">
        <f t="shared" si="70"/>
        <v>726.5</v>
      </c>
      <c r="D860" s="190">
        <v>615</v>
      </c>
      <c r="E860" s="190">
        <v>111.5</v>
      </c>
      <c r="F860" s="191">
        <v>1269</v>
      </c>
      <c r="G860" s="238">
        <f t="shared" si="68"/>
        <v>7.5459356603437007</v>
      </c>
      <c r="H860" s="191">
        <f t="shared" si="69"/>
        <v>1682.74</v>
      </c>
      <c r="I860" s="191">
        <f t="shared" si="72"/>
        <v>2079.6999999999998</v>
      </c>
    </row>
    <row r="861" spans="1:9" s="188" customFormat="1" ht="16.899999999999999" customHeight="1" x14ac:dyDescent="0.25">
      <c r="A861" s="230" t="s">
        <v>611</v>
      </c>
      <c r="B861" s="190">
        <v>1</v>
      </c>
      <c r="C861" s="190">
        <f t="shared" si="70"/>
        <v>697.5</v>
      </c>
      <c r="D861" s="190">
        <v>615</v>
      </c>
      <c r="E861" s="190">
        <v>82.5</v>
      </c>
      <c r="F861" s="191">
        <v>1269</v>
      </c>
      <c r="G861" s="238">
        <f t="shared" si="68"/>
        <v>7.5459356603437007</v>
      </c>
      <c r="H861" s="191">
        <f t="shared" si="69"/>
        <v>1245.08</v>
      </c>
      <c r="I861" s="191">
        <f t="shared" si="72"/>
        <v>1538.79</v>
      </c>
    </row>
    <row r="862" spans="1:9" s="188" customFormat="1" ht="16.899999999999999" customHeight="1" x14ac:dyDescent="0.25">
      <c r="A862" s="230" t="s">
        <v>611</v>
      </c>
      <c r="B862" s="190">
        <v>1</v>
      </c>
      <c r="C862" s="190">
        <f t="shared" si="70"/>
        <v>744.5</v>
      </c>
      <c r="D862" s="190">
        <v>615</v>
      </c>
      <c r="E862" s="190">
        <v>129.5</v>
      </c>
      <c r="F862" s="191">
        <v>1269</v>
      </c>
      <c r="G862" s="238">
        <f t="shared" si="68"/>
        <v>7.5459356603437007</v>
      </c>
      <c r="H862" s="191">
        <f t="shared" si="69"/>
        <v>1954.4</v>
      </c>
      <c r="I862" s="191">
        <f t="shared" si="72"/>
        <v>2415.44</v>
      </c>
    </row>
    <row r="863" spans="1:9" s="188" customFormat="1" ht="16.899999999999999" customHeight="1" x14ac:dyDescent="0.25">
      <c r="A863" s="230" t="s">
        <v>611</v>
      </c>
      <c r="B863" s="190">
        <v>1</v>
      </c>
      <c r="C863" s="190">
        <f t="shared" si="70"/>
        <v>648.5</v>
      </c>
      <c r="D863" s="190">
        <v>607</v>
      </c>
      <c r="E863" s="190">
        <v>41.5</v>
      </c>
      <c r="F863" s="191">
        <v>1151</v>
      </c>
      <c r="G863" s="238">
        <f t="shared" si="68"/>
        <v>6.8442647321163115</v>
      </c>
      <c r="H863" s="191">
        <f t="shared" si="69"/>
        <v>568.07000000000005</v>
      </c>
      <c r="I863" s="191">
        <f t="shared" si="72"/>
        <v>702.08</v>
      </c>
    </row>
    <row r="864" spans="1:9" s="188" customFormat="1" ht="16.899999999999999" customHeight="1" x14ac:dyDescent="0.25">
      <c r="A864" s="230" t="s">
        <v>611</v>
      </c>
      <c r="B864" s="190">
        <v>1</v>
      </c>
      <c r="C864" s="190">
        <f t="shared" si="70"/>
        <v>513.5</v>
      </c>
      <c r="D864" s="190">
        <v>448</v>
      </c>
      <c r="E864" s="190">
        <v>65.5</v>
      </c>
      <c r="F864" s="191">
        <v>1344</v>
      </c>
      <c r="G864" s="238">
        <f t="shared" si="68"/>
        <v>7.9919129452339899</v>
      </c>
      <c r="H864" s="191">
        <f t="shared" si="69"/>
        <v>1046.94</v>
      </c>
      <c r="I864" s="191">
        <f t="shared" si="72"/>
        <v>1293.9100000000001</v>
      </c>
    </row>
    <row r="865" spans="1:9" s="188" customFormat="1" ht="16.899999999999999" customHeight="1" x14ac:dyDescent="0.25">
      <c r="A865" s="230" t="s">
        <v>611</v>
      </c>
      <c r="B865" s="190">
        <v>1</v>
      </c>
      <c r="C865" s="190">
        <f t="shared" si="70"/>
        <v>673</v>
      </c>
      <c r="D865" s="190">
        <v>663</v>
      </c>
      <c r="E865" s="190">
        <v>10</v>
      </c>
      <c r="F865" s="191">
        <v>1189</v>
      </c>
      <c r="G865" s="238">
        <f t="shared" si="68"/>
        <v>7.0702265564607245</v>
      </c>
      <c r="H865" s="191">
        <f t="shared" si="69"/>
        <v>141.4</v>
      </c>
      <c r="I865" s="191">
        <f t="shared" si="72"/>
        <v>174.76</v>
      </c>
    </row>
    <row r="866" spans="1:9" s="188" customFormat="1" ht="16.899999999999999" customHeight="1" x14ac:dyDescent="0.25">
      <c r="A866" s="230" t="s">
        <v>611</v>
      </c>
      <c r="B866" s="190">
        <v>1</v>
      </c>
      <c r="C866" s="190">
        <f t="shared" si="70"/>
        <v>590</v>
      </c>
      <c r="D866" s="190">
        <v>575</v>
      </c>
      <c r="E866" s="190">
        <v>15</v>
      </c>
      <c r="F866" s="191">
        <v>1189</v>
      </c>
      <c r="G866" s="238">
        <f t="shared" si="68"/>
        <v>7.0702265564607245</v>
      </c>
      <c r="H866" s="191">
        <f t="shared" si="69"/>
        <v>212.11</v>
      </c>
      <c r="I866" s="203">
        <f>ROUND(H866*1.2077,2)</f>
        <v>256.17</v>
      </c>
    </row>
    <row r="867" spans="1:9" s="188" customFormat="1" ht="16.899999999999999" customHeight="1" x14ac:dyDescent="0.25">
      <c r="A867" s="230" t="s">
        <v>611</v>
      </c>
      <c r="B867" s="190">
        <v>1</v>
      </c>
      <c r="C867" s="190">
        <f t="shared" si="70"/>
        <v>671</v>
      </c>
      <c r="D867" s="190">
        <v>663</v>
      </c>
      <c r="E867" s="190">
        <v>8</v>
      </c>
      <c r="F867" s="191">
        <v>1189</v>
      </c>
      <c r="G867" s="238">
        <f t="shared" si="68"/>
        <v>7.0702265564607245</v>
      </c>
      <c r="H867" s="191">
        <f t="shared" si="69"/>
        <v>113.12</v>
      </c>
      <c r="I867" s="191">
        <f t="shared" ref="I867:I888" si="73">ROUND(H867*1.2359,2)</f>
        <v>139.81</v>
      </c>
    </row>
    <row r="868" spans="1:9" s="188" customFormat="1" ht="16.899999999999999" customHeight="1" x14ac:dyDescent="0.25">
      <c r="A868" s="230" t="s">
        <v>611</v>
      </c>
      <c r="B868" s="190">
        <v>1</v>
      </c>
      <c r="C868" s="190">
        <f t="shared" si="70"/>
        <v>24</v>
      </c>
      <c r="D868" s="190">
        <v>0</v>
      </c>
      <c r="E868" s="190">
        <v>24</v>
      </c>
      <c r="F868" s="191">
        <v>1375</v>
      </c>
      <c r="G868" s="238">
        <f t="shared" si="68"/>
        <v>8.1762502229886422</v>
      </c>
      <c r="H868" s="191">
        <f t="shared" si="69"/>
        <v>392.46</v>
      </c>
      <c r="I868" s="191">
        <f t="shared" si="73"/>
        <v>485.04</v>
      </c>
    </row>
    <row r="869" spans="1:9" s="188" customFormat="1" ht="16.899999999999999" customHeight="1" x14ac:dyDescent="0.25">
      <c r="A869" s="230" t="s">
        <v>611</v>
      </c>
      <c r="B869" s="190">
        <v>1</v>
      </c>
      <c r="C869" s="190">
        <f t="shared" si="70"/>
        <v>720</v>
      </c>
      <c r="D869" s="190">
        <v>575</v>
      </c>
      <c r="E869" s="190">
        <v>145</v>
      </c>
      <c r="F869" s="191">
        <v>1375</v>
      </c>
      <c r="G869" s="238">
        <f t="shared" si="68"/>
        <v>8.1762502229886422</v>
      </c>
      <c r="H869" s="191">
        <f t="shared" si="69"/>
        <v>2371.11</v>
      </c>
      <c r="I869" s="191">
        <f t="shared" si="73"/>
        <v>2930.45</v>
      </c>
    </row>
    <row r="870" spans="1:9" s="188" customFormat="1" ht="16.899999999999999" customHeight="1" x14ac:dyDescent="0.25">
      <c r="A870" s="230" t="s">
        <v>611</v>
      </c>
      <c r="B870" s="190">
        <v>1</v>
      </c>
      <c r="C870" s="190">
        <f t="shared" si="70"/>
        <v>773</v>
      </c>
      <c r="D870" s="190">
        <v>663</v>
      </c>
      <c r="E870" s="190">
        <v>110</v>
      </c>
      <c r="F870" s="191">
        <v>1375</v>
      </c>
      <c r="G870" s="238">
        <f t="shared" si="68"/>
        <v>8.1762502229886422</v>
      </c>
      <c r="H870" s="191">
        <f t="shared" si="69"/>
        <v>1798.78</v>
      </c>
      <c r="I870" s="191">
        <f t="shared" si="73"/>
        <v>2223.11</v>
      </c>
    </row>
    <row r="871" spans="1:9" s="188" customFormat="1" ht="16.899999999999999" customHeight="1" x14ac:dyDescent="0.25">
      <c r="A871" s="230" t="s">
        <v>611</v>
      </c>
      <c r="B871" s="190">
        <v>1</v>
      </c>
      <c r="C871" s="190">
        <f t="shared" si="70"/>
        <v>671</v>
      </c>
      <c r="D871" s="190">
        <v>600</v>
      </c>
      <c r="E871" s="190">
        <v>71</v>
      </c>
      <c r="F871" s="191">
        <v>1375</v>
      </c>
      <c r="G871" s="238">
        <f t="shared" si="68"/>
        <v>8.1762502229886422</v>
      </c>
      <c r="H871" s="191">
        <f t="shared" si="69"/>
        <v>1161.03</v>
      </c>
      <c r="I871" s="191">
        <f t="shared" si="73"/>
        <v>1434.92</v>
      </c>
    </row>
    <row r="872" spans="1:9" s="188" customFormat="1" ht="16.899999999999999" customHeight="1" x14ac:dyDescent="0.25">
      <c r="A872" s="230" t="s">
        <v>611</v>
      </c>
      <c r="B872" s="190">
        <v>1</v>
      </c>
      <c r="C872" s="190">
        <f t="shared" si="70"/>
        <v>799</v>
      </c>
      <c r="D872" s="190">
        <v>663</v>
      </c>
      <c r="E872" s="190">
        <v>136</v>
      </c>
      <c r="F872" s="191">
        <v>1375</v>
      </c>
      <c r="G872" s="238">
        <f t="shared" si="68"/>
        <v>8.1762502229886422</v>
      </c>
      <c r="H872" s="191">
        <f t="shared" si="69"/>
        <v>2223.94</v>
      </c>
      <c r="I872" s="191">
        <f t="shared" si="73"/>
        <v>2748.57</v>
      </c>
    </row>
    <row r="873" spans="1:9" s="188" customFormat="1" ht="16.899999999999999" customHeight="1" x14ac:dyDescent="0.25">
      <c r="A873" s="230" t="s">
        <v>611</v>
      </c>
      <c r="B873" s="190">
        <v>1</v>
      </c>
      <c r="C873" s="190">
        <f t="shared" si="70"/>
        <v>840</v>
      </c>
      <c r="D873" s="190">
        <v>623</v>
      </c>
      <c r="E873" s="190">
        <v>217</v>
      </c>
      <c r="F873" s="191">
        <v>1375</v>
      </c>
      <c r="G873" s="238">
        <f t="shared" si="68"/>
        <v>8.1762502229886422</v>
      </c>
      <c r="H873" s="191">
        <f t="shared" si="69"/>
        <v>3548.49</v>
      </c>
      <c r="I873" s="191">
        <f t="shared" si="73"/>
        <v>4385.58</v>
      </c>
    </row>
    <row r="874" spans="1:9" s="188" customFormat="1" ht="16.899999999999999" customHeight="1" x14ac:dyDescent="0.25">
      <c r="A874" s="230" t="s">
        <v>611</v>
      </c>
      <c r="B874" s="190">
        <v>1</v>
      </c>
      <c r="C874" s="190">
        <f t="shared" si="70"/>
        <v>360</v>
      </c>
      <c r="D874" s="190">
        <v>328</v>
      </c>
      <c r="E874" s="190">
        <v>32</v>
      </c>
      <c r="F874" s="191">
        <v>1375</v>
      </c>
      <c r="G874" s="238">
        <f t="shared" si="68"/>
        <v>8.1762502229886422</v>
      </c>
      <c r="H874" s="191">
        <f t="shared" si="69"/>
        <v>523.28</v>
      </c>
      <c r="I874" s="191">
        <f t="shared" si="73"/>
        <v>646.72</v>
      </c>
    </row>
    <row r="875" spans="1:9" s="188" customFormat="1" ht="16.899999999999999" customHeight="1" x14ac:dyDescent="0.25">
      <c r="A875" s="230" t="s">
        <v>611</v>
      </c>
      <c r="B875" s="190">
        <v>1</v>
      </c>
      <c r="C875" s="190">
        <f t="shared" si="70"/>
        <v>816</v>
      </c>
      <c r="D875" s="190">
        <v>663</v>
      </c>
      <c r="E875" s="190">
        <v>153</v>
      </c>
      <c r="F875" s="191">
        <v>1375</v>
      </c>
      <c r="G875" s="238">
        <f t="shared" si="68"/>
        <v>8.1762502229886422</v>
      </c>
      <c r="H875" s="191">
        <f t="shared" si="69"/>
        <v>2501.9299999999998</v>
      </c>
      <c r="I875" s="191">
        <f t="shared" si="73"/>
        <v>3092.14</v>
      </c>
    </row>
    <row r="876" spans="1:9" s="188" customFormat="1" ht="16.899999999999999" customHeight="1" x14ac:dyDescent="0.25">
      <c r="A876" s="230" t="s">
        <v>611</v>
      </c>
      <c r="B876" s="190">
        <v>1</v>
      </c>
      <c r="C876" s="190">
        <f t="shared" si="70"/>
        <v>912</v>
      </c>
      <c r="D876" s="190">
        <v>663</v>
      </c>
      <c r="E876" s="190">
        <v>249</v>
      </c>
      <c r="F876" s="191">
        <v>1375</v>
      </c>
      <c r="G876" s="238">
        <f t="shared" si="68"/>
        <v>8.1762502229886422</v>
      </c>
      <c r="H876" s="191">
        <f t="shared" si="69"/>
        <v>4071.77</v>
      </c>
      <c r="I876" s="191">
        <f t="shared" si="73"/>
        <v>5032.3</v>
      </c>
    </row>
    <row r="877" spans="1:9" s="188" customFormat="1" ht="16.899999999999999" customHeight="1" x14ac:dyDescent="0.25">
      <c r="A877" s="230" t="s">
        <v>611</v>
      </c>
      <c r="B877" s="190">
        <v>1</v>
      </c>
      <c r="C877" s="190">
        <f t="shared" si="70"/>
        <v>710</v>
      </c>
      <c r="D877" s="190">
        <v>599</v>
      </c>
      <c r="E877" s="190">
        <v>111</v>
      </c>
      <c r="F877" s="191">
        <v>1375</v>
      </c>
      <c r="G877" s="238">
        <f t="shared" si="68"/>
        <v>8.1762502229886422</v>
      </c>
      <c r="H877" s="191">
        <f t="shared" si="69"/>
        <v>1815.13</v>
      </c>
      <c r="I877" s="191">
        <f t="shared" si="73"/>
        <v>2243.3200000000002</v>
      </c>
    </row>
    <row r="878" spans="1:9" s="188" customFormat="1" ht="16.899999999999999" customHeight="1" x14ac:dyDescent="0.25">
      <c r="A878" s="230" t="s">
        <v>611</v>
      </c>
      <c r="B878" s="190">
        <v>1</v>
      </c>
      <c r="C878" s="190">
        <f t="shared" si="70"/>
        <v>636</v>
      </c>
      <c r="D878" s="190">
        <v>559</v>
      </c>
      <c r="E878" s="190">
        <v>77</v>
      </c>
      <c r="F878" s="191">
        <v>1618</v>
      </c>
      <c r="G878" s="238">
        <f t="shared" si="68"/>
        <v>9.6212166260331813</v>
      </c>
      <c r="H878" s="191">
        <f t="shared" si="69"/>
        <v>1481.67</v>
      </c>
      <c r="I878" s="191">
        <f t="shared" si="73"/>
        <v>1831.2</v>
      </c>
    </row>
    <row r="879" spans="1:9" s="188" customFormat="1" ht="16.899999999999999" customHeight="1" x14ac:dyDescent="0.25">
      <c r="A879" s="230" t="s">
        <v>611</v>
      </c>
      <c r="B879" s="190">
        <v>1</v>
      </c>
      <c r="C879" s="190">
        <f t="shared" si="70"/>
        <v>639.16666599999996</v>
      </c>
      <c r="D879" s="190">
        <v>615</v>
      </c>
      <c r="E879" s="190">
        <v>24.166665999999999</v>
      </c>
      <c r="F879" s="191">
        <v>1375</v>
      </c>
      <c r="G879" s="238">
        <f t="shared" si="68"/>
        <v>8.1762502229886422</v>
      </c>
      <c r="H879" s="191">
        <f t="shared" si="69"/>
        <v>395.19</v>
      </c>
      <c r="I879" s="191">
        <f t="shared" si="73"/>
        <v>488.42</v>
      </c>
    </row>
    <row r="880" spans="1:9" s="188" customFormat="1" ht="16.899999999999999" customHeight="1" x14ac:dyDescent="0.25">
      <c r="A880" s="230" t="s">
        <v>611</v>
      </c>
      <c r="B880" s="190">
        <v>1</v>
      </c>
      <c r="C880" s="190">
        <f t="shared" si="70"/>
        <v>473.66666600000002</v>
      </c>
      <c r="D880" s="190">
        <v>471</v>
      </c>
      <c r="E880" s="190">
        <v>2.6666660000000002</v>
      </c>
      <c r="F880" s="191">
        <v>1375</v>
      </c>
      <c r="G880" s="238">
        <f t="shared" si="68"/>
        <v>8.1762502229886422</v>
      </c>
      <c r="H880" s="191">
        <f t="shared" si="69"/>
        <v>43.61</v>
      </c>
      <c r="I880" s="191">
        <f t="shared" si="73"/>
        <v>53.9</v>
      </c>
    </row>
    <row r="881" spans="1:9" s="188" customFormat="1" ht="16.899999999999999" customHeight="1" x14ac:dyDescent="0.25">
      <c r="A881" s="230" t="s">
        <v>611</v>
      </c>
      <c r="B881" s="190">
        <v>1</v>
      </c>
      <c r="C881" s="190">
        <f t="shared" si="70"/>
        <v>512</v>
      </c>
      <c r="D881" s="190">
        <v>511</v>
      </c>
      <c r="E881" s="190">
        <v>1</v>
      </c>
      <c r="F881" s="191">
        <v>1375</v>
      </c>
      <c r="G881" s="238">
        <f t="shared" si="68"/>
        <v>8.1762502229886422</v>
      </c>
      <c r="H881" s="191">
        <f t="shared" si="69"/>
        <v>16.350000000000001</v>
      </c>
      <c r="I881" s="191">
        <f t="shared" si="73"/>
        <v>20.21</v>
      </c>
    </row>
    <row r="882" spans="1:9" s="188" customFormat="1" ht="16.899999999999999" customHeight="1" x14ac:dyDescent="0.25">
      <c r="A882" s="230" t="s">
        <v>611</v>
      </c>
      <c r="B882" s="190">
        <v>1</v>
      </c>
      <c r="C882" s="190">
        <f t="shared" si="70"/>
        <v>500.5</v>
      </c>
      <c r="D882" s="190">
        <v>480</v>
      </c>
      <c r="E882" s="190">
        <v>20.5</v>
      </c>
      <c r="F882" s="191">
        <v>1229</v>
      </c>
      <c r="G882" s="238">
        <f t="shared" si="68"/>
        <v>7.308081108402213</v>
      </c>
      <c r="H882" s="191">
        <f t="shared" si="69"/>
        <v>299.63</v>
      </c>
      <c r="I882" s="191">
        <f t="shared" si="73"/>
        <v>370.31</v>
      </c>
    </row>
    <row r="883" spans="1:9" s="188" customFormat="1" ht="16.899999999999999" customHeight="1" x14ac:dyDescent="0.25">
      <c r="A883" s="230" t="s">
        <v>611</v>
      </c>
      <c r="B883" s="190">
        <v>1</v>
      </c>
      <c r="C883" s="190">
        <f t="shared" si="70"/>
        <v>709</v>
      </c>
      <c r="D883" s="190">
        <v>663</v>
      </c>
      <c r="E883" s="190">
        <v>46</v>
      </c>
      <c r="F883" s="191">
        <v>1229</v>
      </c>
      <c r="G883" s="238">
        <f t="shared" si="68"/>
        <v>7.308081108402213</v>
      </c>
      <c r="H883" s="191">
        <f t="shared" si="69"/>
        <v>672.34</v>
      </c>
      <c r="I883" s="191">
        <f t="shared" si="73"/>
        <v>830.95</v>
      </c>
    </row>
    <row r="884" spans="1:9" s="188" customFormat="1" ht="16.899999999999999" customHeight="1" x14ac:dyDescent="0.25">
      <c r="A884" s="230" t="s">
        <v>611</v>
      </c>
      <c r="B884" s="190">
        <v>1</v>
      </c>
      <c r="C884" s="190">
        <f t="shared" si="70"/>
        <v>665.5</v>
      </c>
      <c r="D884" s="190">
        <v>663</v>
      </c>
      <c r="E884" s="190">
        <v>2.5</v>
      </c>
      <c r="F884" s="191">
        <v>1229</v>
      </c>
      <c r="G884" s="238">
        <f t="shared" si="68"/>
        <v>7.308081108402213</v>
      </c>
      <c r="H884" s="191">
        <f t="shared" si="69"/>
        <v>36.54</v>
      </c>
      <c r="I884" s="191">
        <f t="shared" si="73"/>
        <v>45.16</v>
      </c>
    </row>
    <row r="885" spans="1:9" s="188" customFormat="1" ht="16.899999999999999" customHeight="1" x14ac:dyDescent="0.25">
      <c r="A885" s="230" t="s">
        <v>611</v>
      </c>
      <c r="B885" s="190">
        <v>1</v>
      </c>
      <c r="C885" s="190">
        <f t="shared" si="70"/>
        <v>507</v>
      </c>
      <c r="D885" s="190">
        <v>503</v>
      </c>
      <c r="E885" s="190">
        <v>4</v>
      </c>
      <c r="F885" s="191">
        <v>1229</v>
      </c>
      <c r="G885" s="238">
        <f t="shared" si="68"/>
        <v>7.308081108402213</v>
      </c>
      <c r="H885" s="191">
        <f t="shared" si="69"/>
        <v>58.46</v>
      </c>
      <c r="I885" s="191">
        <f t="shared" si="73"/>
        <v>72.25</v>
      </c>
    </row>
    <row r="886" spans="1:9" s="188" customFormat="1" ht="16.899999999999999" customHeight="1" x14ac:dyDescent="0.25">
      <c r="A886" s="230" t="s">
        <v>611</v>
      </c>
      <c r="B886" s="190">
        <v>1</v>
      </c>
      <c r="C886" s="190">
        <f t="shared" si="70"/>
        <v>599</v>
      </c>
      <c r="D886" s="190">
        <v>575</v>
      </c>
      <c r="E886" s="190">
        <v>24</v>
      </c>
      <c r="F886" s="191">
        <v>1229</v>
      </c>
      <c r="G886" s="238">
        <f t="shared" si="68"/>
        <v>7.308081108402213</v>
      </c>
      <c r="H886" s="191">
        <f t="shared" si="69"/>
        <v>350.79</v>
      </c>
      <c r="I886" s="191">
        <f t="shared" si="73"/>
        <v>433.54</v>
      </c>
    </row>
    <row r="887" spans="1:9" s="188" customFormat="1" ht="16.899999999999999" customHeight="1" x14ac:dyDescent="0.25">
      <c r="A887" s="230" t="s">
        <v>611</v>
      </c>
      <c r="B887" s="190">
        <v>1</v>
      </c>
      <c r="C887" s="190">
        <f t="shared" si="70"/>
        <v>678.5</v>
      </c>
      <c r="D887" s="190">
        <v>615</v>
      </c>
      <c r="E887" s="190">
        <v>63.5</v>
      </c>
      <c r="F887" s="191">
        <v>1229</v>
      </c>
      <c r="G887" s="238">
        <f t="shared" si="68"/>
        <v>7.308081108402213</v>
      </c>
      <c r="H887" s="191">
        <f t="shared" si="69"/>
        <v>928.13</v>
      </c>
      <c r="I887" s="191">
        <f t="shared" si="73"/>
        <v>1147.08</v>
      </c>
    </row>
    <row r="888" spans="1:9" s="188" customFormat="1" ht="16.899999999999999" customHeight="1" x14ac:dyDescent="0.25">
      <c r="A888" s="230" t="s">
        <v>611</v>
      </c>
      <c r="B888" s="190">
        <v>1</v>
      </c>
      <c r="C888" s="190">
        <f t="shared" si="70"/>
        <v>572.5</v>
      </c>
      <c r="D888" s="190">
        <v>559</v>
      </c>
      <c r="E888" s="190">
        <v>13.5</v>
      </c>
      <c r="F888" s="191">
        <v>1229</v>
      </c>
      <c r="G888" s="238">
        <f t="shared" si="68"/>
        <v>7.308081108402213</v>
      </c>
      <c r="H888" s="191">
        <f t="shared" si="69"/>
        <v>197.32</v>
      </c>
      <c r="I888" s="191">
        <f t="shared" si="73"/>
        <v>243.87</v>
      </c>
    </row>
    <row r="889" spans="1:9" s="188" customFormat="1" ht="16.899999999999999" customHeight="1" x14ac:dyDescent="0.25">
      <c r="A889" s="230" t="s">
        <v>611</v>
      </c>
      <c r="B889" s="190">
        <v>1</v>
      </c>
      <c r="C889" s="190">
        <f t="shared" si="70"/>
        <v>711</v>
      </c>
      <c r="D889" s="190">
        <v>663</v>
      </c>
      <c r="E889" s="190">
        <v>48</v>
      </c>
      <c r="F889" s="191">
        <v>1229</v>
      </c>
      <c r="G889" s="238">
        <f t="shared" si="68"/>
        <v>7.308081108402213</v>
      </c>
      <c r="H889" s="191">
        <f t="shared" si="69"/>
        <v>701.58</v>
      </c>
      <c r="I889" s="203">
        <f>ROUND(H889*1.2077,2)</f>
        <v>847.3</v>
      </c>
    </row>
    <row r="890" spans="1:9" s="188" customFormat="1" ht="16.899999999999999" customHeight="1" x14ac:dyDescent="0.25">
      <c r="A890" s="230" t="s">
        <v>611</v>
      </c>
      <c r="B890" s="190">
        <v>1</v>
      </c>
      <c r="C890" s="190">
        <f t="shared" si="70"/>
        <v>621.5</v>
      </c>
      <c r="D890" s="190">
        <v>607</v>
      </c>
      <c r="E890" s="190">
        <v>14.5</v>
      </c>
      <c r="F890" s="191">
        <v>1229</v>
      </c>
      <c r="G890" s="238">
        <f t="shared" si="68"/>
        <v>7.308081108402213</v>
      </c>
      <c r="H890" s="191">
        <f t="shared" si="69"/>
        <v>211.93</v>
      </c>
      <c r="I890" s="191">
        <f>ROUND(H890*1.2359,2)</f>
        <v>261.92</v>
      </c>
    </row>
    <row r="891" spans="1:9" s="188" customFormat="1" ht="16.899999999999999" customHeight="1" x14ac:dyDescent="0.25">
      <c r="A891" s="230" t="s">
        <v>611</v>
      </c>
      <c r="B891" s="190">
        <v>1</v>
      </c>
      <c r="C891" s="190">
        <f t="shared" si="70"/>
        <v>471</v>
      </c>
      <c r="D891" s="190">
        <v>416</v>
      </c>
      <c r="E891" s="190">
        <v>55</v>
      </c>
      <c r="F891" s="191">
        <v>1268</v>
      </c>
      <c r="G891" s="238">
        <f t="shared" si="68"/>
        <v>7.5399892965451629</v>
      </c>
      <c r="H891" s="191">
        <f t="shared" si="69"/>
        <v>829.4</v>
      </c>
      <c r="I891" s="191">
        <f>ROUND(H891*1.2359,2)</f>
        <v>1025.06</v>
      </c>
    </row>
    <row r="892" spans="1:9" s="188" customFormat="1" ht="16.899999999999999" customHeight="1" x14ac:dyDescent="0.25">
      <c r="A892" s="230" t="s">
        <v>611</v>
      </c>
      <c r="B892" s="190">
        <v>1</v>
      </c>
      <c r="C892" s="190">
        <f t="shared" si="70"/>
        <v>440</v>
      </c>
      <c r="D892" s="190">
        <v>392</v>
      </c>
      <c r="E892" s="190">
        <v>47.999999999999993</v>
      </c>
      <c r="F892" s="191">
        <v>1268</v>
      </c>
      <c r="G892" s="238">
        <f t="shared" si="68"/>
        <v>7.5399892965451629</v>
      </c>
      <c r="H892" s="191">
        <f t="shared" si="69"/>
        <v>723.84</v>
      </c>
      <c r="I892" s="191">
        <f>ROUND(H892*1.2359,2)</f>
        <v>894.59</v>
      </c>
    </row>
    <row r="893" spans="1:9" s="188" customFormat="1" ht="16.899999999999999" customHeight="1" x14ac:dyDescent="0.25">
      <c r="A893" s="230" t="s">
        <v>611</v>
      </c>
      <c r="B893" s="190">
        <v>1</v>
      </c>
      <c r="C893" s="190">
        <f t="shared" si="70"/>
        <v>96</v>
      </c>
      <c r="D893" s="190">
        <v>0</v>
      </c>
      <c r="E893" s="190">
        <v>96</v>
      </c>
      <c r="F893" s="191">
        <v>1343</v>
      </c>
      <c r="G893" s="238">
        <f t="shared" si="68"/>
        <v>7.985966581435453</v>
      </c>
      <c r="H893" s="191">
        <f t="shared" si="69"/>
        <v>1533.31</v>
      </c>
      <c r="I893" s="191">
        <f>ROUND(H893*1.2359,2)</f>
        <v>1895.02</v>
      </c>
    </row>
    <row r="894" spans="1:9" s="188" customFormat="1" ht="16.899999999999999" customHeight="1" x14ac:dyDescent="0.25">
      <c r="A894" s="230" t="s">
        <v>611</v>
      </c>
      <c r="B894" s="190">
        <v>1</v>
      </c>
      <c r="C894" s="190">
        <f t="shared" si="70"/>
        <v>657</v>
      </c>
      <c r="D894" s="190">
        <v>623</v>
      </c>
      <c r="E894" s="190">
        <v>34</v>
      </c>
      <c r="F894" s="191">
        <v>1268</v>
      </c>
      <c r="G894" s="238">
        <f t="shared" si="68"/>
        <v>7.5399892965451629</v>
      </c>
      <c r="H894" s="191">
        <f t="shared" si="69"/>
        <v>512.72</v>
      </c>
      <c r="I894" s="203">
        <f>ROUND(H894*1.2077,2)</f>
        <v>619.21</v>
      </c>
    </row>
    <row r="895" spans="1:9" s="188" customFormat="1" ht="16.899999999999999" customHeight="1" x14ac:dyDescent="0.25">
      <c r="A895" s="230" t="s">
        <v>611</v>
      </c>
      <c r="B895" s="190">
        <v>1</v>
      </c>
      <c r="C895" s="190">
        <f t="shared" si="70"/>
        <v>680.5</v>
      </c>
      <c r="D895" s="190">
        <v>607</v>
      </c>
      <c r="E895" s="190">
        <v>73.5</v>
      </c>
      <c r="F895" s="191">
        <v>1268</v>
      </c>
      <c r="G895" s="238">
        <f t="shared" si="68"/>
        <v>7.5399892965451629</v>
      </c>
      <c r="H895" s="191">
        <f t="shared" si="69"/>
        <v>1108.3800000000001</v>
      </c>
      <c r="I895" s="191">
        <f t="shared" ref="I895:I926" si="74">ROUND(H895*1.2359,2)</f>
        <v>1369.85</v>
      </c>
    </row>
    <row r="896" spans="1:9" s="188" customFormat="1" ht="16.899999999999999" customHeight="1" x14ac:dyDescent="0.25">
      <c r="A896" s="230" t="s">
        <v>611</v>
      </c>
      <c r="B896" s="190">
        <v>1</v>
      </c>
      <c r="C896" s="190">
        <f t="shared" si="70"/>
        <v>600</v>
      </c>
      <c r="D896" s="190">
        <v>583</v>
      </c>
      <c r="E896" s="190">
        <v>17</v>
      </c>
      <c r="F896" s="191">
        <v>1268</v>
      </c>
      <c r="G896" s="238">
        <f t="shared" si="68"/>
        <v>7.5399892965451629</v>
      </c>
      <c r="H896" s="191">
        <f t="shared" si="69"/>
        <v>256.36</v>
      </c>
      <c r="I896" s="191">
        <f t="shared" si="74"/>
        <v>316.83999999999997</v>
      </c>
    </row>
    <row r="897" spans="1:9" s="188" customFormat="1" ht="16.899999999999999" customHeight="1" x14ac:dyDescent="0.25">
      <c r="A897" s="230" t="s">
        <v>611</v>
      </c>
      <c r="B897" s="190">
        <v>1</v>
      </c>
      <c r="C897" s="190">
        <f t="shared" si="70"/>
        <v>679.5</v>
      </c>
      <c r="D897" s="190">
        <v>591</v>
      </c>
      <c r="E897" s="190">
        <v>88.5</v>
      </c>
      <c r="F897" s="191">
        <v>1268</v>
      </c>
      <c r="G897" s="238">
        <f t="shared" si="68"/>
        <v>7.5399892965451629</v>
      </c>
      <c r="H897" s="191">
        <f t="shared" si="69"/>
        <v>1334.58</v>
      </c>
      <c r="I897" s="191">
        <f t="shared" si="74"/>
        <v>1649.41</v>
      </c>
    </row>
    <row r="898" spans="1:9" s="188" customFormat="1" ht="16.899999999999999" customHeight="1" x14ac:dyDescent="0.25">
      <c r="A898" s="230" t="s">
        <v>611</v>
      </c>
      <c r="B898" s="190">
        <v>1</v>
      </c>
      <c r="C898" s="190">
        <f t="shared" si="70"/>
        <v>576</v>
      </c>
      <c r="D898" s="190">
        <v>544</v>
      </c>
      <c r="E898" s="190">
        <v>32</v>
      </c>
      <c r="F898" s="191">
        <v>1268</v>
      </c>
      <c r="G898" s="238">
        <f t="shared" si="68"/>
        <v>7.5399892965451629</v>
      </c>
      <c r="H898" s="191">
        <f t="shared" si="69"/>
        <v>482.56</v>
      </c>
      <c r="I898" s="191">
        <f t="shared" si="74"/>
        <v>596.4</v>
      </c>
    </row>
    <row r="899" spans="1:9" s="188" customFormat="1" ht="16.899999999999999" customHeight="1" x14ac:dyDescent="0.25">
      <c r="A899" s="230" t="s">
        <v>611</v>
      </c>
      <c r="B899" s="190">
        <v>1</v>
      </c>
      <c r="C899" s="190">
        <f t="shared" si="70"/>
        <v>710.5</v>
      </c>
      <c r="D899" s="190">
        <v>663</v>
      </c>
      <c r="E899" s="190">
        <v>47.5</v>
      </c>
      <c r="F899" s="191">
        <v>1268</v>
      </c>
      <c r="G899" s="238">
        <f t="shared" si="68"/>
        <v>7.5399892965451629</v>
      </c>
      <c r="H899" s="191">
        <f t="shared" si="69"/>
        <v>716.3</v>
      </c>
      <c r="I899" s="191">
        <f t="shared" si="74"/>
        <v>885.28</v>
      </c>
    </row>
    <row r="900" spans="1:9" s="188" customFormat="1" ht="16.899999999999999" customHeight="1" x14ac:dyDescent="0.25">
      <c r="A900" s="230" t="s">
        <v>611</v>
      </c>
      <c r="B900" s="190">
        <v>1</v>
      </c>
      <c r="C900" s="190">
        <f t="shared" si="70"/>
        <v>720</v>
      </c>
      <c r="D900" s="190">
        <v>663</v>
      </c>
      <c r="E900" s="190">
        <v>57</v>
      </c>
      <c r="F900" s="191">
        <v>1268</v>
      </c>
      <c r="G900" s="238">
        <f t="shared" ref="G900:G963" si="75">F900/168.17</f>
        <v>7.5399892965451629</v>
      </c>
      <c r="H900" s="191">
        <f t="shared" ref="H900:H963" si="76">ROUND(E900*G900*2,2)</f>
        <v>859.56</v>
      </c>
      <c r="I900" s="191">
        <f t="shared" si="74"/>
        <v>1062.33</v>
      </c>
    </row>
    <row r="901" spans="1:9" s="188" customFormat="1" ht="16.899999999999999" customHeight="1" x14ac:dyDescent="0.25">
      <c r="A901" s="230" t="s">
        <v>611</v>
      </c>
      <c r="B901" s="190">
        <v>1</v>
      </c>
      <c r="C901" s="190">
        <f t="shared" ref="C901:C964" si="77">D901+E901</f>
        <v>732</v>
      </c>
      <c r="D901" s="190">
        <v>607</v>
      </c>
      <c r="E901" s="190">
        <v>124.99999999999999</v>
      </c>
      <c r="F901" s="191">
        <v>1268</v>
      </c>
      <c r="G901" s="238">
        <f t="shared" si="75"/>
        <v>7.5399892965451629</v>
      </c>
      <c r="H901" s="191">
        <f t="shared" si="76"/>
        <v>1885</v>
      </c>
      <c r="I901" s="191">
        <f t="shared" si="74"/>
        <v>2329.67</v>
      </c>
    </row>
    <row r="902" spans="1:9" s="188" customFormat="1" ht="16.899999999999999" customHeight="1" x14ac:dyDescent="0.25">
      <c r="A902" s="230" t="s">
        <v>611</v>
      </c>
      <c r="B902" s="190">
        <v>1</v>
      </c>
      <c r="C902" s="190">
        <f t="shared" si="77"/>
        <v>788.5</v>
      </c>
      <c r="D902" s="190">
        <v>663</v>
      </c>
      <c r="E902" s="190">
        <v>125.5</v>
      </c>
      <c r="F902" s="191">
        <v>1268</v>
      </c>
      <c r="G902" s="238">
        <f t="shared" si="75"/>
        <v>7.5399892965451629</v>
      </c>
      <c r="H902" s="191">
        <f t="shared" si="76"/>
        <v>1892.54</v>
      </c>
      <c r="I902" s="191">
        <f t="shared" si="74"/>
        <v>2338.9899999999998</v>
      </c>
    </row>
    <row r="903" spans="1:9" s="188" customFormat="1" ht="16.899999999999999" customHeight="1" x14ac:dyDescent="0.25">
      <c r="A903" s="230" t="s">
        <v>611</v>
      </c>
      <c r="B903" s="190">
        <v>1</v>
      </c>
      <c r="C903" s="190">
        <f t="shared" si="77"/>
        <v>694</v>
      </c>
      <c r="D903" s="190">
        <v>615</v>
      </c>
      <c r="E903" s="190">
        <v>79</v>
      </c>
      <c r="F903" s="191">
        <v>1229</v>
      </c>
      <c r="G903" s="238">
        <f t="shared" si="75"/>
        <v>7.308081108402213</v>
      </c>
      <c r="H903" s="191">
        <f t="shared" si="76"/>
        <v>1154.68</v>
      </c>
      <c r="I903" s="191">
        <f t="shared" si="74"/>
        <v>1427.07</v>
      </c>
    </row>
    <row r="904" spans="1:9" s="188" customFormat="1" ht="16.899999999999999" customHeight="1" x14ac:dyDescent="0.25">
      <c r="A904" s="230" t="s">
        <v>611</v>
      </c>
      <c r="B904" s="190">
        <v>1</v>
      </c>
      <c r="C904" s="190">
        <f t="shared" si="77"/>
        <v>596</v>
      </c>
      <c r="D904" s="190">
        <v>543</v>
      </c>
      <c r="E904" s="190">
        <v>53</v>
      </c>
      <c r="F904" s="191">
        <v>1229</v>
      </c>
      <c r="G904" s="238">
        <f t="shared" si="75"/>
        <v>7.308081108402213</v>
      </c>
      <c r="H904" s="191">
        <f t="shared" si="76"/>
        <v>774.66</v>
      </c>
      <c r="I904" s="191">
        <f t="shared" si="74"/>
        <v>957.4</v>
      </c>
    </row>
    <row r="905" spans="1:9" s="188" customFormat="1" ht="16.899999999999999" customHeight="1" x14ac:dyDescent="0.25">
      <c r="A905" s="230" t="s">
        <v>611</v>
      </c>
      <c r="B905" s="190">
        <v>1</v>
      </c>
      <c r="C905" s="190">
        <f t="shared" si="77"/>
        <v>651</v>
      </c>
      <c r="D905" s="190">
        <v>607</v>
      </c>
      <c r="E905" s="190">
        <v>44</v>
      </c>
      <c r="F905" s="191">
        <v>1229</v>
      </c>
      <c r="G905" s="238">
        <f t="shared" si="75"/>
        <v>7.308081108402213</v>
      </c>
      <c r="H905" s="191">
        <f t="shared" si="76"/>
        <v>643.11</v>
      </c>
      <c r="I905" s="191">
        <f t="shared" si="74"/>
        <v>794.82</v>
      </c>
    </row>
    <row r="906" spans="1:9" s="188" customFormat="1" ht="16.899999999999999" customHeight="1" x14ac:dyDescent="0.25">
      <c r="A906" s="230" t="s">
        <v>611</v>
      </c>
      <c r="B906" s="190">
        <v>1</v>
      </c>
      <c r="C906" s="190">
        <f t="shared" si="77"/>
        <v>686</v>
      </c>
      <c r="D906" s="190">
        <v>615</v>
      </c>
      <c r="E906" s="190">
        <v>71</v>
      </c>
      <c r="F906" s="191">
        <v>1229</v>
      </c>
      <c r="G906" s="238">
        <f t="shared" si="75"/>
        <v>7.308081108402213</v>
      </c>
      <c r="H906" s="191">
        <f t="shared" si="76"/>
        <v>1037.75</v>
      </c>
      <c r="I906" s="191">
        <f t="shared" si="74"/>
        <v>1282.56</v>
      </c>
    </row>
    <row r="907" spans="1:9" s="188" customFormat="1" ht="16.899999999999999" customHeight="1" x14ac:dyDescent="0.25">
      <c r="A907" s="230" t="s">
        <v>611</v>
      </c>
      <c r="B907" s="190">
        <v>1</v>
      </c>
      <c r="C907" s="190">
        <f t="shared" si="77"/>
        <v>600</v>
      </c>
      <c r="D907" s="190">
        <v>583</v>
      </c>
      <c r="E907" s="190">
        <v>17</v>
      </c>
      <c r="F907" s="191">
        <v>1229</v>
      </c>
      <c r="G907" s="238">
        <f t="shared" si="75"/>
        <v>7.308081108402213</v>
      </c>
      <c r="H907" s="191">
        <f t="shared" si="76"/>
        <v>248.47</v>
      </c>
      <c r="I907" s="191">
        <f t="shared" si="74"/>
        <v>307.08</v>
      </c>
    </row>
    <row r="908" spans="1:9" s="188" customFormat="1" ht="16.899999999999999" customHeight="1" x14ac:dyDescent="0.25">
      <c r="A908" s="230" t="s">
        <v>611</v>
      </c>
      <c r="B908" s="190">
        <v>1</v>
      </c>
      <c r="C908" s="190">
        <f t="shared" si="77"/>
        <v>8.5</v>
      </c>
      <c r="D908" s="190">
        <v>0</v>
      </c>
      <c r="E908" s="190">
        <v>8.5</v>
      </c>
      <c r="F908" s="191">
        <v>1229</v>
      </c>
      <c r="G908" s="238">
        <f t="shared" si="75"/>
        <v>7.308081108402213</v>
      </c>
      <c r="H908" s="191">
        <f t="shared" si="76"/>
        <v>124.24</v>
      </c>
      <c r="I908" s="191">
        <f t="shared" si="74"/>
        <v>153.55000000000001</v>
      </c>
    </row>
    <row r="909" spans="1:9" s="188" customFormat="1" ht="16.899999999999999" customHeight="1" x14ac:dyDescent="0.25">
      <c r="A909" s="230" t="s">
        <v>611</v>
      </c>
      <c r="B909" s="190">
        <v>1</v>
      </c>
      <c r="C909" s="190">
        <f t="shared" si="77"/>
        <v>640</v>
      </c>
      <c r="D909" s="190">
        <v>599</v>
      </c>
      <c r="E909" s="190">
        <v>41</v>
      </c>
      <c r="F909" s="191">
        <v>1229</v>
      </c>
      <c r="G909" s="238">
        <f t="shared" si="75"/>
        <v>7.308081108402213</v>
      </c>
      <c r="H909" s="191">
        <f t="shared" si="76"/>
        <v>599.26</v>
      </c>
      <c r="I909" s="191">
        <f t="shared" si="74"/>
        <v>740.63</v>
      </c>
    </row>
    <row r="910" spans="1:9" s="188" customFormat="1" ht="16.899999999999999" customHeight="1" x14ac:dyDescent="0.25">
      <c r="A910" s="230" t="s">
        <v>611</v>
      </c>
      <c r="B910" s="190">
        <v>1</v>
      </c>
      <c r="C910" s="190">
        <f t="shared" si="77"/>
        <v>632</v>
      </c>
      <c r="D910" s="190">
        <v>599</v>
      </c>
      <c r="E910" s="190">
        <v>33</v>
      </c>
      <c r="F910" s="191">
        <v>1229</v>
      </c>
      <c r="G910" s="238">
        <f t="shared" si="75"/>
        <v>7.308081108402213</v>
      </c>
      <c r="H910" s="191">
        <f t="shared" si="76"/>
        <v>482.33</v>
      </c>
      <c r="I910" s="191">
        <f t="shared" si="74"/>
        <v>596.11</v>
      </c>
    </row>
    <row r="911" spans="1:9" s="188" customFormat="1" ht="16.899999999999999" customHeight="1" x14ac:dyDescent="0.25">
      <c r="A911" s="230" t="s">
        <v>611</v>
      </c>
      <c r="B911" s="190">
        <v>1</v>
      </c>
      <c r="C911" s="190">
        <f t="shared" si="77"/>
        <v>495</v>
      </c>
      <c r="D911" s="190">
        <v>463</v>
      </c>
      <c r="E911" s="190">
        <v>32</v>
      </c>
      <c r="F911" s="191">
        <v>1229</v>
      </c>
      <c r="G911" s="238">
        <f t="shared" si="75"/>
        <v>7.308081108402213</v>
      </c>
      <c r="H911" s="191">
        <f t="shared" si="76"/>
        <v>467.72</v>
      </c>
      <c r="I911" s="191">
        <f t="shared" si="74"/>
        <v>578.05999999999995</v>
      </c>
    </row>
    <row r="912" spans="1:9" s="188" customFormat="1" ht="16.899999999999999" customHeight="1" x14ac:dyDescent="0.25">
      <c r="A912" s="230" t="s">
        <v>611</v>
      </c>
      <c r="B912" s="190">
        <v>1</v>
      </c>
      <c r="C912" s="190">
        <f t="shared" si="77"/>
        <v>200</v>
      </c>
      <c r="D912" s="190">
        <v>184</v>
      </c>
      <c r="E912" s="190">
        <v>16</v>
      </c>
      <c r="F912" s="191">
        <v>1111</v>
      </c>
      <c r="G912" s="238">
        <f t="shared" si="75"/>
        <v>6.6064101801748238</v>
      </c>
      <c r="H912" s="191">
        <f t="shared" si="76"/>
        <v>211.41</v>
      </c>
      <c r="I912" s="191">
        <f t="shared" si="74"/>
        <v>261.27999999999997</v>
      </c>
    </row>
    <row r="913" spans="1:9" s="188" customFormat="1" ht="16.899999999999999" customHeight="1" x14ac:dyDescent="0.25">
      <c r="A913" s="230" t="s">
        <v>611</v>
      </c>
      <c r="B913" s="190">
        <v>1</v>
      </c>
      <c r="C913" s="190">
        <f t="shared" si="77"/>
        <v>777</v>
      </c>
      <c r="D913" s="190">
        <v>623</v>
      </c>
      <c r="E913" s="190">
        <v>154</v>
      </c>
      <c r="F913" s="191">
        <v>1229</v>
      </c>
      <c r="G913" s="238">
        <f t="shared" si="75"/>
        <v>7.308081108402213</v>
      </c>
      <c r="H913" s="191">
        <f t="shared" si="76"/>
        <v>2250.89</v>
      </c>
      <c r="I913" s="191">
        <f t="shared" si="74"/>
        <v>2781.87</v>
      </c>
    </row>
    <row r="914" spans="1:9" s="188" customFormat="1" ht="16.899999999999999" customHeight="1" x14ac:dyDescent="0.25">
      <c r="A914" s="230" t="s">
        <v>611</v>
      </c>
      <c r="B914" s="190">
        <v>1</v>
      </c>
      <c r="C914" s="190">
        <f t="shared" si="77"/>
        <v>48</v>
      </c>
      <c r="D914" s="190">
        <v>0</v>
      </c>
      <c r="E914" s="190">
        <v>48</v>
      </c>
      <c r="F914" s="191">
        <v>1229</v>
      </c>
      <c r="G914" s="238">
        <f t="shared" si="75"/>
        <v>7.308081108402213</v>
      </c>
      <c r="H914" s="191">
        <f t="shared" si="76"/>
        <v>701.58</v>
      </c>
      <c r="I914" s="191">
        <f t="shared" si="74"/>
        <v>867.08</v>
      </c>
    </row>
    <row r="915" spans="1:9" s="188" customFormat="1" ht="16.899999999999999" customHeight="1" x14ac:dyDescent="0.25">
      <c r="A915" s="230" t="s">
        <v>611</v>
      </c>
      <c r="B915" s="190">
        <v>1</v>
      </c>
      <c r="C915" s="190">
        <f t="shared" si="77"/>
        <v>681</v>
      </c>
      <c r="D915" s="190">
        <v>576</v>
      </c>
      <c r="E915" s="190">
        <v>105</v>
      </c>
      <c r="F915" s="191">
        <v>1229</v>
      </c>
      <c r="G915" s="238">
        <f t="shared" si="75"/>
        <v>7.308081108402213</v>
      </c>
      <c r="H915" s="191">
        <f t="shared" si="76"/>
        <v>1534.7</v>
      </c>
      <c r="I915" s="191">
        <f t="shared" si="74"/>
        <v>1896.74</v>
      </c>
    </row>
    <row r="916" spans="1:9" s="188" customFormat="1" ht="16.899999999999999" customHeight="1" x14ac:dyDescent="0.25">
      <c r="A916" s="230" t="s">
        <v>611</v>
      </c>
      <c r="B916" s="190">
        <v>1</v>
      </c>
      <c r="C916" s="190">
        <f t="shared" si="77"/>
        <v>813</v>
      </c>
      <c r="D916" s="190">
        <v>663</v>
      </c>
      <c r="E916" s="190">
        <v>150</v>
      </c>
      <c r="F916" s="191">
        <v>1111</v>
      </c>
      <c r="G916" s="238">
        <f t="shared" si="75"/>
        <v>6.6064101801748238</v>
      </c>
      <c r="H916" s="191">
        <f t="shared" si="76"/>
        <v>1981.92</v>
      </c>
      <c r="I916" s="191">
        <f t="shared" si="74"/>
        <v>2449.4499999999998</v>
      </c>
    </row>
    <row r="917" spans="1:9" s="188" customFormat="1" ht="16.899999999999999" customHeight="1" x14ac:dyDescent="0.25">
      <c r="A917" s="230" t="s">
        <v>611</v>
      </c>
      <c r="B917" s="190">
        <v>1</v>
      </c>
      <c r="C917" s="190">
        <f t="shared" si="77"/>
        <v>784</v>
      </c>
      <c r="D917" s="190">
        <v>623</v>
      </c>
      <c r="E917" s="190">
        <v>161</v>
      </c>
      <c r="F917" s="191">
        <v>1229</v>
      </c>
      <c r="G917" s="238">
        <f t="shared" si="75"/>
        <v>7.308081108402213</v>
      </c>
      <c r="H917" s="191">
        <f t="shared" si="76"/>
        <v>2353.1999999999998</v>
      </c>
      <c r="I917" s="191">
        <f t="shared" si="74"/>
        <v>2908.32</v>
      </c>
    </row>
    <row r="918" spans="1:9" s="188" customFormat="1" ht="16.899999999999999" customHeight="1" x14ac:dyDescent="0.25">
      <c r="A918" s="230" t="s">
        <v>611</v>
      </c>
      <c r="B918" s="190">
        <v>1</v>
      </c>
      <c r="C918" s="190">
        <f t="shared" si="77"/>
        <v>720</v>
      </c>
      <c r="D918" s="190">
        <v>663</v>
      </c>
      <c r="E918" s="190">
        <v>57</v>
      </c>
      <c r="F918" s="191">
        <v>1229</v>
      </c>
      <c r="G918" s="238">
        <f t="shared" si="75"/>
        <v>7.308081108402213</v>
      </c>
      <c r="H918" s="191">
        <f t="shared" si="76"/>
        <v>833.12</v>
      </c>
      <c r="I918" s="191">
        <f t="shared" si="74"/>
        <v>1029.6500000000001</v>
      </c>
    </row>
    <row r="919" spans="1:9" s="188" customFormat="1" ht="16.899999999999999" customHeight="1" x14ac:dyDescent="0.25">
      <c r="A919" s="230" t="s">
        <v>611</v>
      </c>
      <c r="B919" s="190">
        <v>1</v>
      </c>
      <c r="C919" s="190">
        <f t="shared" si="77"/>
        <v>792</v>
      </c>
      <c r="D919" s="190">
        <v>663</v>
      </c>
      <c r="E919" s="190">
        <v>129</v>
      </c>
      <c r="F919" s="191">
        <v>1229</v>
      </c>
      <c r="G919" s="238">
        <f t="shared" si="75"/>
        <v>7.308081108402213</v>
      </c>
      <c r="H919" s="191">
        <f t="shared" si="76"/>
        <v>1885.48</v>
      </c>
      <c r="I919" s="191">
        <f t="shared" si="74"/>
        <v>2330.2600000000002</v>
      </c>
    </row>
    <row r="920" spans="1:9" s="188" customFormat="1" ht="16.899999999999999" customHeight="1" x14ac:dyDescent="0.25">
      <c r="A920" s="230" t="s">
        <v>611</v>
      </c>
      <c r="B920" s="190">
        <v>1</v>
      </c>
      <c r="C920" s="190">
        <f t="shared" si="77"/>
        <v>48</v>
      </c>
      <c r="D920" s="190">
        <v>0</v>
      </c>
      <c r="E920" s="190">
        <v>48</v>
      </c>
      <c r="F920" s="191">
        <v>1229</v>
      </c>
      <c r="G920" s="238">
        <f t="shared" si="75"/>
        <v>7.308081108402213</v>
      </c>
      <c r="H920" s="191">
        <f t="shared" si="76"/>
        <v>701.58</v>
      </c>
      <c r="I920" s="191">
        <f t="shared" si="74"/>
        <v>867.08</v>
      </c>
    </row>
    <row r="921" spans="1:9" s="188" customFormat="1" ht="16.899999999999999" customHeight="1" x14ac:dyDescent="0.25">
      <c r="A921" s="230" t="s">
        <v>611</v>
      </c>
      <c r="B921" s="190">
        <v>1</v>
      </c>
      <c r="C921" s="190">
        <f t="shared" si="77"/>
        <v>288</v>
      </c>
      <c r="D921" s="190">
        <v>279</v>
      </c>
      <c r="E921" s="190">
        <v>9</v>
      </c>
      <c r="F921" s="191">
        <v>1229</v>
      </c>
      <c r="G921" s="238">
        <f t="shared" si="75"/>
        <v>7.308081108402213</v>
      </c>
      <c r="H921" s="191">
        <f t="shared" si="76"/>
        <v>131.55000000000001</v>
      </c>
      <c r="I921" s="191">
        <f t="shared" si="74"/>
        <v>162.58000000000001</v>
      </c>
    </row>
    <row r="922" spans="1:9" s="188" customFormat="1" ht="16.899999999999999" customHeight="1" x14ac:dyDescent="0.25">
      <c r="A922" s="230" t="s">
        <v>611</v>
      </c>
      <c r="B922" s="190">
        <v>1</v>
      </c>
      <c r="C922" s="190">
        <f t="shared" si="77"/>
        <v>671</v>
      </c>
      <c r="D922" s="190">
        <v>392</v>
      </c>
      <c r="E922" s="190">
        <v>279</v>
      </c>
      <c r="F922" s="191">
        <v>1111</v>
      </c>
      <c r="G922" s="238">
        <f t="shared" si="75"/>
        <v>6.6064101801748238</v>
      </c>
      <c r="H922" s="191">
        <f t="shared" si="76"/>
        <v>3686.38</v>
      </c>
      <c r="I922" s="191">
        <f t="shared" si="74"/>
        <v>4556</v>
      </c>
    </row>
    <row r="923" spans="1:9" s="188" customFormat="1" ht="16.899999999999999" customHeight="1" x14ac:dyDescent="0.25">
      <c r="A923" s="230" t="s">
        <v>611</v>
      </c>
      <c r="B923" s="190">
        <v>1</v>
      </c>
      <c r="C923" s="190">
        <f t="shared" si="77"/>
        <v>508</v>
      </c>
      <c r="D923" s="190">
        <v>407.25</v>
      </c>
      <c r="E923" s="190">
        <v>100.75</v>
      </c>
      <c r="F923" s="191">
        <v>1229</v>
      </c>
      <c r="G923" s="238">
        <f t="shared" si="75"/>
        <v>7.308081108402213</v>
      </c>
      <c r="H923" s="191">
        <f t="shared" si="76"/>
        <v>1472.58</v>
      </c>
      <c r="I923" s="191">
        <f t="shared" si="74"/>
        <v>1819.96</v>
      </c>
    </row>
    <row r="924" spans="1:9" s="188" customFormat="1" ht="16.899999999999999" customHeight="1" x14ac:dyDescent="0.25">
      <c r="A924" s="230" t="s">
        <v>611</v>
      </c>
      <c r="B924" s="190">
        <v>1</v>
      </c>
      <c r="C924" s="190">
        <f t="shared" si="77"/>
        <v>855</v>
      </c>
      <c r="D924" s="190">
        <v>663</v>
      </c>
      <c r="E924" s="190">
        <v>192</v>
      </c>
      <c r="F924" s="191">
        <v>1111</v>
      </c>
      <c r="G924" s="238">
        <f t="shared" si="75"/>
        <v>6.6064101801748238</v>
      </c>
      <c r="H924" s="191">
        <f t="shared" si="76"/>
        <v>2536.86</v>
      </c>
      <c r="I924" s="191">
        <f t="shared" si="74"/>
        <v>3135.31</v>
      </c>
    </row>
    <row r="925" spans="1:9" s="188" customFormat="1" ht="16.899999999999999" customHeight="1" x14ac:dyDescent="0.25">
      <c r="A925" s="230" t="s">
        <v>611</v>
      </c>
      <c r="B925" s="190">
        <v>1</v>
      </c>
      <c r="C925" s="190">
        <f t="shared" si="77"/>
        <v>639.5</v>
      </c>
      <c r="D925" s="190">
        <v>495</v>
      </c>
      <c r="E925" s="190">
        <v>144.5</v>
      </c>
      <c r="F925" s="191">
        <v>1269</v>
      </c>
      <c r="G925" s="238">
        <f t="shared" si="75"/>
        <v>7.5459356603437007</v>
      </c>
      <c r="H925" s="191">
        <f t="shared" si="76"/>
        <v>2180.7800000000002</v>
      </c>
      <c r="I925" s="191">
        <f t="shared" si="74"/>
        <v>2695.23</v>
      </c>
    </row>
    <row r="926" spans="1:9" s="188" customFormat="1" ht="16.899999999999999" customHeight="1" x14ac:dyDescent="0.25">
      <c r="A926" s="230" t="s">
        <v>611</v>
      </c>
      <c r="B926" s="190">
        <v>1</v>
      </c>
      <c r="C926" s="190">
        <f t="shared" si="77"/>
        <v>579.84</v>
      </c>
      <c r="D926" s="190">
        <v>520</v>
      </c>
      <c r="E926" s="190">
        <v>59.84</v>
      </c>
      <c r="F926" s="191">
        <v>1268</v>
      </c>
      <c r="G926" s="238">
        <f t="shared" si="75"/>
        <v>7.5399892965451629</v>
      </c>
      <c r="H926" s="191">
        <f t="shared" si="76"/>
        <v>902.39</v>
      </c>
      <c r="I926" s="191">
        <f t="shared" si="74"/>
        <v>1115.26</v>
      </c>
    </row>
    <row r="927" spans="1:9" s="188" customFormat="1" ht="16.899999999999999" customHeight="1" x14ac:dyDescent="0.25">
      <c r="A927" s="230" t="s">
        <v>611</v>
      </c>
      <c r="B927" s="190">
        <v>1</v>
      </c>
      <c r="C927" s="190">
        <f t="shared" si="77"/>
        <v>296</v>
      </c>
      <c r="D927" s="190">
        <v>288</v>
      </c>
      <c r="E927" s="190">
        <v>8</v>
      </c>
      <c r="F927" s="191">
        <v>1268</v>
      </c>
      <c r="G927" s="238">
        <f t="shared" si="75"/>
        <v>7.5399892965451629</v>
      </c>
      <c r="H927" s="191">
        <f t="shared" si="76"/>
        <v>120.64</v>
      </c>
      <c r="I927" s="191">
        <f t="shared" ref="I927:I953" si="78">ROUND(H927*1.2359,2)</f>
        <v>149.1</v>
      </c>
    </row>
    <row r="928" spans="1:9" s="188" customFormat="1" ht="16.899999999999999" customHeight="1" x14ac:dyDescent="0.25">
      <c r="A928" s="230" t="s">
        <v>611</v>
      </c>
      <c r="B928" s="190">
        <v>1</v>
      </c>
      <c r="C928" s="190">
        <f t="shared" si="77"/>
        <v>360</v>
      </c>
      <c r="D928" s="190">
        <v>328</v>
      </c>
      <c r="E928" s="190">
        <v>32</v>
      </c>
      <c r="F928" s="191">
        <v>1268</v>
      </c>
      <c r="G928" s="238">
        <f t="shared" si="75"/>
        <v>7.5399892965451629</v>
      </c>
      <c r="H928" s="191">
        <f t="shared" si="76"/>
        <v>482.56</v>
      </c>
      <c r="I928" s="191">
        <f t="shared" si="78"/>
        <v>596.4</v>
      </c>
    </row>
    <row r="929" spans="1:9" s="188" customFormat="1" ht="16.899999999999999" customHeight="1" x14ac:dyDescent="0.25">
      <c r="A929" s="230" t="s">
        <v>611</v>
      </c>
      <c r="B929" s="190">
        <v>1</v>
      </c>
      <c r="C929" s="190">
        <f t="shared" si="77"/>
        <v>270.37</v>
      </c>
      <c r="D929" s="190">
        <v>256</v>
      </c>
      <c r="E929" s="190">
        <v>14.37</v>
      </c>
      <c r="F929" s="191">
        <v>1268</v>
      </c>
      <c r="G929" s="238">
        <f t="shared" si="75"/>
        <v>7.5399892965451629</v>
      </c>
      <c r="H929" s="191">
        <f t="shared" si="76"/>
        <v>216.7</v>
      </c>
      <c r="I929" s="191">
        <f t="shared" si="78"/>
        <v>267.82</v>
      </c>
    </row>
    <row r="930" spans="1:9" s="188" customFormat="1" ht="16.899999999999999" customHeight="1" x14ac:dyDescent="0.25">
      <c r="A930" s="230" t="s">
        <v>611</v>
      </c>
      <c r="B930" s="190">
        <v>1</v>
      </c>
      <c r="C930" s="190">
        <f t="shared" si="77"/>
        <v>392</v>
      </c>
      <c r="D930" s="190">
        <v>360</v>
      </c>
      <c r="E930" s="190">
        <v>32</v>
      </c>
      <c r="F930" s="191">
        <v>1268</v>
      </c>
      <c r="G930" s="238">
        <f t="shared" si="75"/>
        <v>7.5399892965451629</v>
      </c>
      <c r="H930" s="191">
        <f t="shared" si="76"/>
        <v>482.56</v>
      </c>
      <c r="I930" s="191">
        <f t="shared" si="78"/>
        <v>596.4</v>
      </c>
    </row>
    <row r="931" spans="1:9" s="188" customFormat="1" ht="16.899999999999999" customHeight="1" x14ac:dyDescent="0.25">
      <c r="A931" s="230" t="s">
        <v>611</v>
      </c>
      <c r="B931" s="190">
        <v>1</v>
      </c>
      <c r="C931" s="190">
        <f t="shared" si="77"/>
        <v>240</v>
      </c>
      <c r="D931" s="190">
        <v>0</v>
      </c>
      <c r="E931" s="190">
        <v>240</v>
      </c>
      <c r="F931" s="191">
        <v>1268</v>
      </c>
      <c r="G931" s="238">
        <f t="shared" si="75"/>
        <v>7.5399892965451629</v>
      </c>
      <c r="H931" s="191">
        <f t="shared" si="76"/>
        <v>3619.19</v>
      </c>
      <c r="I931" s="191">
        <f t="shared" si="78"/>
        <v>4472.96</v>
      </c>
    </row>
    <row r="932" spans="1:9" s="188" customFormat="1" ht="16.899999999999999" customHeight="1" x14ac:dyDescent="0.25">
      <c r="A932" s="230" t="s">
        <v>611</v>
      </c>
      <c r="B932" s="190">
        <v>1</v>
      </c>
      <c r="C932" s="190">
        <f t="shared" si="77"/>
        <v>556.44000000000005</v>
      </c>
      <c r="D932" s="190">
        <v>512</v>
      </c>
      <c r="E932" s="190">
        <v>44.44</v>
      </c>
      <c r="F932" s="191">
        <v>1268</v>
      </c>
      <c r="G932" s="238">
        <f t="shared" si="75"/>
        <v>7.5399892965451629</v>
      </c>
      <c r="H932" s="191">
        <f t="shared" si="76"/>
        <v>670.15</v>
      </c>
      <c r="I932" s="191">
        <f t="shared" si="78"/>
        <v>828.24</v>
      </c>
    </row>
    <row r="933" spans="1:9" s="188" customFormat="1" ht="16.899999999999999" customHeight="1" x14ac:dyDescent="0.25">
      <c r="A933" s="230" t="s">
        <v>611</v>
      </c>
      <c r="B933" s="190">
        <v>1</v>
      </c>
      <c r="C933" s="190">
        <f t="shared" si="77"/>
        <v>600</v>
      </c>
      <c r="D933" s="190">
        <v>480</v>
      </c>
      <c r="E933" s="190">
        <v>120</v>
      </c>
      <c r="F933" s="191">
        <v>1268</v>
      </c>
      <c r="G933" s="238">
        <f t="shared" si="75"/>
        <v>7.5399892965451629</v>
      </c>
      <c r="H933" s="191">
        <f t="shared" si="76"/>
        <v>1809.6</v>
      </c>
      <c r="I933" s="191">
        <f t="shared" si="78"/>
        <v>2236.48</v>
      </c>
    </row>
    <row r="934" spans="1:9" s="188" customFormat="1" ht="16.899999999999999" customHeight="1" x14ac:dyDescent="0.25">
      <c r="A934" s="230" t="s">
        <v>611</v>
      </c>
      <c r="B934" s="190">
        <v>1</v>
      </c>
      <c r="C934" s="190">
        <f t="shared" si="77"/>
        <v>287.84000000000003</v>
      </c>
      <c r="D934" s="190">
        <v>220</v>
      </c>
      <c r="E934" s="190">
        <v>67.84</v>
      </c>
      <c r="F934" s="191">
        <v>1268</v>
      </c>
      <c r="G934" s="238">
        <f t="shared" si="75"/>
        <v>7.5399892965451629</v>
      </c>
      <c r="H934" s="191">
        <f t="shared" si="76"/>
        <v>1023.03</v>
      </c>
      <c r="I934" s="191">
        <f t="shared" si="78"/>
        <v>1264.3599999999999</v>
      </c>
    </row>
    <row r="935" spans="1:9" s="188" customFormat="1" ht="16.899999999999999" customHeight="1" x14ac:dyDescent="0.25">
      <c r="A935" s="230" t="s">
        <v>611</v>
      </c>
      <c r="B935" s="190">
        <v>1</v>
      </c>
      <c r="C935" s="190">
        <f t="shared" si="77"/>
        <v>280</v>
      </c>
      <c r="D935" s="190">
        <v>176</v>
      </c>
      <c r="E935" s="190">
        <v>104</v>
      </c>
      <c r="F935" s="191">
        <v>1268</v>
      </c>
      <c r="G935" s="238">
        <f t="shared" si="75"/>
        <v>7.5399892965451629</v>
      </c>
      <c r="H935" s="191">
        <f t="shared" si="76"/>
        <v>1568.32</v>
      </c>
      <c r="I935" s="191">
        <f t="shared" si="78"/>
        <v>1938.29</v>
      </c>
    </row>
    <row r="936" spans="1:9" s="188" customFormat="1" ht="16.899999999999999" customHeight="1" x14ac:dyDescent="0.25">
      <c r="A936" s="230" t="s">
        <v>611</v>
      </c>
      <c r="B936" s="190">
        <v>1</v>
      </c>
      <c r="C936" s="190">
        <f t="shared" si="77"/>
        <v>648</v>
      </c>
      <c r="D936" s="190">
        <v>512</v>
      </c>
      <c r="E936" s="190">
        <v>136</v>
      </c>
      <c r="F936" s="191">
        <v>1268</v>
      </c>
      <c r="G936" s="238">
        <f t="shared" si="75"/>
        <v>7.5399892965451629</v>
      </c>
      <c r="H936" s="191">
        <f t="shared" si="76"/>
        <v>2050.88</v>
      </c>
      <c r="I936" s="191">
        <f t="shared" si="78"/>
        <v>2534.6799999999998</v>
      </c>
    </row>
    <row r="937" spans="1:9" s="188" customFormat="1" ht="16.899999999999999" customHeight="1" x14ac:dyDescent="0.25">
      <c r="A937" s="230" t="s">
        <v>611</v>
      </c>
      <c r="B937" s="190">
        <v>1</v>
      </c>
      <c r="C937" s="190">
        <f t="shared" si="77"/>
        <v>447.2</v>
      </c>
      <c r="D937" s="190">
        <v>228</v>
      </c>
      <c r="E937" s="190">
        <v>219.2</v>
      </c>
      <c r="F937" s="191">
        <v>1268</v>
      </c>
      <c r="G937" s="238">
        <f t="shared" si="75"/>
        <v>7.5399892965451629</v>
      </c>
      <c r="H937" s="191">
        <f t="shared" si="76"/>
        <v>3305.53</v>
      </c>
      <c r="I937" s="191">
        <f t="shared" si="78"/>
        <v>4085.3</v>
      </c>
    </row>
    <row r="938" spans="1:9" s="188" customFormat="1" ht="16.899999999999999" customHeight="1" x14ac:dyDescent="0.25">
      <c r="A938" s="230" t="s">
        <v>611</v>
      </c>
      <c r="B938" s="190">
        <v>1</v>
      </c>
      <c r="C938" s="190">
        <f t="shared" si="77"/>
        <v>256</v>
      </c>
      <c r="D938" s="190">
        <v>0</v>
      </c>
      <c r="E938" s="190">
        <v>256</v>
      </c>
      <c r="F938" s="191">
        <v>1268</v>
      </c>
      <c r="G938" s="238">
        <f t="shared" si="75"/>
        <v>7.5399892965451629</v>
      </c>
      <c r="H938" s="191">
        <f t="shared" si="76"/>
        <v>3860.47</v>
      </c>
      <c r="I938" s="191">
        <f t="shared" si="78"/>
        <v>4771.1499999999996</v>
      </c>
    </row>
    <row r="939" spans="1:9" s="188" customFormat="1" ht="16.899999999999999" customHeight="1" x14ac:dyDescent="0.25">
      <c r="A939" s="230" t="s">
        <v>611</v>
      </c>
      <c r="B939" s="190">
        <v>1</v>
      </c>
      <c r="C939" s="190">
        <f t="shared" si="77"/>
        <v>516</v>
      </c>
      <c r="D939" s="190">
        <v>512</v>
      </c>
      <c r="E939" s="190">
        <v>4</v>
      </c>
      <c r="F939" s="191">
        <v>1414</v>
      </c>
      <c r="G939" s="238">
        <f t="shared" si="75"/>
        <v>8.408158411131593</v>
      </c>
      <c r="H939" s="191">
        <f t="shared" si="76"/>
        <v>67.27</v>
      </c>
      <c r="I939" s="191">
        <f t="shared" si="78"/>
        <v>83.14</v>
      </c>
    </row>
    <row r="940" spans="1:9" s="188" customFormat="1" ht="16.899999999999999" customHeight="1" x14ac:dyDescent="0.25">
      <c r="A940" s="230" t="s">
        <v>611</v>
      </c>
      <c r="B940" s="190">
        <v>1</v>
      </c>
      <c r="C940" s="190">
        <f t="shared" si="77"/>
        <v>513</v>
      </c>
      <c r="D940" s="190">
        <v>512</v>
      </c>
      <c r="E940" s="190">
        <v>1</v>
      </c>
      <c r="F940" s="191">
        <v>1339</v>
      </c>
      <c r="G940" s="238">
        <f t="shared" si="75"/>
        <v>7.9621811262413038</v>
      </c>
      <c r="H940" s="191">
        <f t="shared" si="76"/>
        <v>15.92</v>
      </c>
      <c r="I940" s="191">
        <f t="shared" si="78"/>
        <v>19.68</v>
      </c>
    </row>
    <row r="941" spans="1:9" s="188" customFormat="1" ht="16.899999999999999" customHeight="1" x14ac:dyDescent="0.25">
      <c r="A941" s="230" t="s">
        <v>611</v>
      </c>
      <c r="B941" s="190">
        <v>1</v>
      </c>
      <c r="C941" s="190">
        <f t="shared" si="77"/>
        <v>513</v>
      </c>
      <c r="D941" s="190">
        <v>512</v>
      </c>
      <c r="E941" s="190">
        <v>1</v>
      </c>
      <c r="F941" s="191">
        <v>1339</v>
      </c>
      <c r="G941" s="238">
        <f t="shared" si="75"/>
        <v>7.9621811262413038</v>
      </c>
      <c r="H941" s="191">
        <f t="shared" si="76"/>
        <v>15.92</v>
      </c>
      <c r="I941" s="191">
        <f t="shared" si="78"/>
        <v>19.68</v>
      </c>
    </row>
    <row r="942" spans="1:9" s="188" customFormat="1" ht="16.899999999999999" customHeight="1" x14ac:dyDescent="0.25">
      <c r="A942" s="230" t="s">
        <v>611</v>
      </c>
      <c r="B942" s="190">
        <v>1</v>
      </c>
      <c r="C942" s="190">
        <f t="shared" si="77"/>
        <v>467</v>
      </c>
      <c r="D942" s="190">
        <v>464</v>
      </c>
      <c r="E942" s="190">
        <v>3</v>
      </c>
      <c r="F942" s="191">
        <v>1339</v>
      </c>
      <c r="G942" s="238">
        <f t="shared" si="75"/>
        <v>7.9621811262413038</v>
      </c>
      <c r="H942" s="191">
        <f t="shared" si="76"/>
        <v>47.77</v>
      </c>
      <c r="I942" s="191">
        <f t="shared" si="78"/>
        <v>59.04</v>
      </c>
    </row>
    <row r="943" spans="1:9" s="188" customFormat="1" ht="16.899999999999999" customHeight="1" x14ac:dyDescent="0.25">
      <c r="A943" s="230" t="s">
        <v>611</v>
      </c>
      <c r="B943" s="190">
        <v>1</v>
      </c>
      <c r="C943" s="190">
        <f t="shared" si="77"/>
        <v>433</v>
      </c>
      <c r="D943" s="190">
        <v>432</v>
      </c>
      <c r="E943" s="190">
        <v>1</v>
      </c>
      <c r="F943" s="191">
        <v>1339</v>
      </c>
      <c r="G943" s="238">
        <f t="shared" si="75"/>
        <v>7.9621811262413038</v>
      </c>
      <c r="H943" s="191">
        <f t="shared" si="76"/>
        <v>15.92</v>
      </c>
      <c r="I943" s="191">
        <f t="shared" si="78"/>
        <v>19.68</v>
      </c>
    </row>
    <row r="944" spans="1:9" s="188" customFormat="1" ht="16.899999999999999" customHeight="1" x14ac:dyDescent="0.25">
      <c r="A944" s="230" t="s">
        <v>611</v>
      </c>
      <c r="B944" s="190">
        <v>1</v>
      </c>
      <c r="C944" s="190">
        <f t="shared" si="77"/>
        <v>584</v>
      </c>
      <c r="D944" s="190">
        <v>495</v>
      </c>
      <c r="E944" s="190">
        <v>89</v>
      </c>
      <c r="F944" s="191">
        <v>1304</v>
      </c>
      <c r="G944" s="238">
        <f t="shared" si="75"/>
        <v>7.7540583932925022</v>
      </c>
      <c r="H944" s="191">
        <f t="shared" si="76"/>
        <v>1380.22</v>
      </c>
      <c r="I944" s="191">
        <f t="shared" si="78"/>
        <v>1705.81</v>
      </c>
    </row>
    <row r="945" spans="1:9" s="188" customFormat="1" ht="16.899999999999999" customHeight="1" x14ac:dyDescent="0.25">
      <c r="A945" s="230" t="s">
        <v>611</v>
      </c>
      <c r="B945" s="190">
        <v>1</v>
      </c>
      <c r="C945" s="190">
        <f t="shared" si="77"/>
        <v>16</v>
      </c>
      <c r="D945" s="190">
        <v>0</v>
      </c>
      <c r="E945" s="190">
        <v>16</v>
      </c>
      <c r="F945" s="191">
        <v>1304</v>
      </c>
      <c r="G945" s="238">
        <f t="shared" si="75"/>
        <v>7.7540583932925022</v>
      </c>
      <c r="H945" s="191">
        <f t="shared" si="76"/>
        <v>248.13</v>
      </c>
      <c r="I945" s="191">
        <f t="shared" si="78"/>
        <v>306.66000000000003</v>
      </c>
    </row>
    <row r="946" spans="1:9" s="188" customFormat="1" ht="16.899999999999999" customHeight="1" x14ac:dyDescent="0.25">
      <c r="A946" s="230" t="s">
        <v>611</v>
      </c>
      <c r="B946" s="190">
        <v>1</v>
      </c>
      <c r="C946" s="190">
        <f t="shared" si="77"/>
        <v>743</v>
      </c>
      <c r="D946" s="190">
        <v>663</v>
      </c>
      <c r="E946" s="190">
        <v>80</v>
      </c>
      <c r="F946" s="191">
        <v>1304</v>
      </c>
      <c r="G946" s="238">
        <f t="shared" si="75"/>
        <v>7.7540583932925022</v>
      </c>
      <c r="H946" s="191">
        <f t="shared" si="76"/>
        <v>1240.6500000000001</v>
      </c>
      <c r="I946" s="191">
        <f t="shared" si="78"/>
        <v>1533.32</v>
      </c>
    </row>
    <row r="947" spans="1:9" s="188" customFormat="1" ht="16.899999999999999" customHeight="1" x14ac:dyDescent="0.25">
      <c r="A947" s="230" t="s">
        <v>611</v>
      </c>
      <c r="B947" s="190">
        <v>1</v>
      </c>
      <c r="C947" s="190">
        <f t="shared" si="77"/>
        <v>624</v>
      </c>
      <c r="D947" s="190">
        <v>583</v>
      </c>
      <c r="E947" s="190">
        <v>41</v>
      </c>
      <c r="F947" s="191">
        <v>1186</v>
      </c>
      <c r="G947" s="238">
        <f t="shared" si="75"/>
        <v>7.052387465065113</v>
      </c>
      <c r="H947" s="191">
        <f t="shared" si="76"/>
        <v>578.29999999999995</v>
      </c>
      <c r="I947" s="191">
        <f t="shared" si="78"/>
        <v>714.72</v>
      </c>
    </row>
    <row r="948" spans="1:9" s="188" customFormat="1" ht="16.899999999999999" customHeight="1" x14ac:dyDescent="0.25">
      <c r="A948" s="230" t="s">
        <v>611</v>
      </c>
      <c r="B948" s="190">
        <v>1</v>
      </c>
      <c r="C948" s="190">
        <f t="shared" si="77"/>
        <v>689</v>
      </c>
      <c r="D948" s="190">
        <v>663</v>
      </c>
      <c r="E948" s="190">
        <v>26</v>
      </c>
      <c r="F948" s="191">
        <v>1304</v>
      </c>
      <c r="G948" s="238">
        <f t="shared" si="75"/>
        <v>7.7540583932925022</v>
      </c>
      <c r="H948" s="191">
        <f t="shared" si="76"/>
        <v>403.21</v>
      </c>
      <c r="I948" s="191">
        <f t="shared" si="78"/>
        <v>498.33</v>
      </c>
    </row>
    <row r="949" spans="1:9" s="188" customFormat="1" ht="16.899999999999999" customHeight="1" x14ac:dyDescent="0.25">
      <c r="A949" s="230" t="s">
        <v>611</v>
      </c>
      <c r="B949" s="190">
        <v>1</v>
      </c>
      <c r="C949" s="190">
        <f t="shared" si="77"/>
        <v>752</v>
      </c>
      <c r="D949" s="190">
        <v>663</v>
      </c>
      <c r="E949" s="190">
        <v>89</v>
      </c>
      <c r="F949" s="191">
        <v>1304</v>
      </c>
      <c r="G949" s="238">
        <f t="shared" si="75"/>
        <v>7.7540583932925022</v>
      </c>
      <c r="H949" s="191">
        <f t="shared" si="76"/>
        <v>1380.22</v>
      </c>
      <c r="I949" s="191">
        <f t="shared" si="78"/>
        <v>1705.81</v>
      </c>
    </row>
    <row r="950" spans="1:9" s="188" customFormat="1" ht="16.899999999999999" customHeight="1" x14ac:dyDescent="0.25">
      <c r="A950" s="230" t="s">
        <v>611</v>
      </c>
      <c r="B950" s="190">
        <v>1</v>
      </c>
      <c r="C950" s="190">
        <f t="shared" si="77"/>
        <v>16</v>
      </c>
      <c r="D950" s="190">
        <v>0</v>
      </c>
      <c r="E950" s="190">
        <v>16</v>
      </c>
      <c r="F950" s="191">
        <v>1304</v>
      </c>
      <c r="G950" s="238">
        <f t="shared" si="75"/>
        <v>7.7540583932925022</v>
      </c>
      <c r="H950" s="191">
        <f t="shared" si="76"/>
        <v>248.13</v>
      </c>
      <c r="I950" s="191">
        <f t="shared" si="78"/>
        <v>306.66000000000003</v>
      </c>
    </row>
    <row r="951" spans="1:9" s="188" customFormat="1" ht="16.899999999999999" customHeight="1" x14ac:dyDescent="0.25">
      <c r="A951" s="230" t="s">
        <v>611</v>
      </c>
      <c r="B951" s="190">
        <v>1</v>
      </c>
      <c r="C951" s="190">
        <f t="shared" si="77"/>
        <v>695</v>
      </c>
      <c r="D951" s="190">
        <v>663</v>
      </c>
      <c r="E951" s="190">
        <v>32</v>
      </c>
      <c r="F951" s="191">
        <v>1186</v>
      </c>
      <c r="G951" s="238">
        <f t="shared" si="75"/>
        <v>7.052387465065113</v>
      </c>
      <c r="H951" s="191">
        <f t="shared" si="76"/>
        <v>451.35</v>
      </c>
      <c r="I951" s="191">
        <f t="shared" si="78"/>
        <v>557.82000000000005</v>
      </c>
    </row>
    <row r="952" spans="1:9" s="188" customFormat="1" ht="16.899999999999999" customHeight="1" x14ac:dyDescent="0.25">
      <c r="A952" s="230" t="s">
        <v>611</v>
      </c>
      <c r="B952" s="190">
        <v>1</v>
      </c>
      <c r="C952" s="190">
        <f t="shared" si="77"/>
        <v>752</v>
      </c>
      <c r="D952" s="190">
        <v>663</v>
      </c>
      <c r="E952" s="190">
        <v>89</v>
      </c>
      <c r="F952" s="191">
        <v>1186</v>
      </c>
      <c r="G952" s="238">
        <f t="shared" si="75"/>
        <v>7.052387465065113</v>
      </c>
      <c r="H952" s="191">
        <f t="shared" si="76"/>
        <v>1255.32</v>
      </c>
      <c r="I952" s="191">
        <f t="shared" si="78"/>
        <v>1551.45</v>
      </c>
    </row>
    <row r="953" spans="1:9" s="188" customFormat="1" ht="16.899999999999999" customHeight="1" x14ac:dyDescent="0.25">
      <c r="A953" s="230" t="s">
        <v>611</v>
      </c>
      <c r="B953" s="190">
        <v>1</v>
      </c>
      <c r="C953" s="190">
        <f t="shared" si="77"/>
        <v>639</v>
      </c>
      <c r="D953" s="190">
        <v>623</v>
      </c>
      <c r="E953" s="190">
        <v>16</v>
      </c>
      <c r="F953" s="191">
        <v>1304</v>
      </c>
      <c r="G953" s="238">
        <f t="shared" si="75"/>
        <v>7.7540583932925022</v>
      </c>
      <c r="H953" s="191">
        <f t="shared" si="76"/>
        <v>248.13</v>
      </c>
      <c r="I953" s="191">
        <f t="shared" si="78"/>
        <v>306.66000000000003</v>
      </c>
    </row>
    <row r="954" spans="1:9" s="188" customFormat="1" ht="16.899999999999999" customHeight="1" x14ac:dyDescent="0.25">
      <c r="A954" s="230" t="s">
        <v>611</v>
      </c>
      <c r="B954" s="190">
        <v>1</v>
      </c>
      <c r="C954" s="190">
        <f t="shared" si="77"/>
        <v>560</v>
      </c>
      <c r="D954" s="190">
        <v>559</v>
      </c>
      <c r="E954" s="190">
        <v>1</v>
      </c>
      <c r="F954" s="191">
        <v>1304</v>
      </c>
      <c r="G954" s="238">
        <f t="shared" si="75"/>
        <v>7.7540583932925022</v>
      </c>
      <c r="H954" s="191">
        <f t="shared" si="76"/>
        <v>15.51</v>
      </c>
      <c r="I954" s="203">
        <f>ROUND(H954*1.2077,2)</f>
        <v>18.73</v>
      </c>
    </row>
    <row r="955" spans="1:9" s="188" customFormat="1" ht="16.899999999999999" customHeight="1" x14ac:dyDescent="0.25">
      <c r="A955" s="230" t="s">
        <v>611</v>
      </c>
      <c r="B955" s="190">
        <v>1</v>
      </c>
      <c r="C955" s="190">
        <f t="shared" si="77"/>
        <v>716</v>
      </c>
      <c r="D955" s="190">
        <v>663</v>
      </c>
      <c r="E955" s="190">
        <v>53</v>
      </c>
      <c r="F955" s="191">
        <v>1186</v>
      </c>
      <c r="G955" s="238">
        <f t="shared" si="75"/>
        <v>7.052387465065113</v>
      </c>
      <c r="H955" s="191">
        <f t="shared" si="76"/>
        <v>747.55</v>
      </c>
      <c r="I955" s="203">
        <f>ROUND(H955*1.2077,2)</f>
        <v>902.82</v>
      </c>
    </row>
    <row r="956" spans="1:9" s="188" customFormat="1" ht="16.899999999999999" customHeight="1" x14ac:dyDescent="0.25">
      <c r="A956" s="230" t="s">
        <v>611</v>
      </c>
      <c r="B956" s="190">
        <v>1</v>
      </c>
      <c r="C956" s="190">
        <f t="shared" si="77"/>
        <v>712</v>
      </c>
      <c r="D956" s="190">
        <v>615</v>
      </c>
      <c r="E956" s="190">
        <v>97</v>
      </c>
      <c r="F956" s="191">
        <v>1229</v>
      </c>
      <c r="G956" s="238">
        <f t="shared" si="75"/>
        <v>7.308081108402213</v>
      </c>
      <c r="H956" s="191">
        <f t="shared" si="76"/>
        <v>1417.77</v>
      </c>
      <c r="I956" s="191">
        <f t="shared" ref="I956:I979" si="79">ROUND(H956*1.2359,2)</f>
        <v>1752.22</v>
      </c>
    </row>
    <row r="957" spans="1:9" s="188" customFormat="1" ht="16.899999999999999" customHeight="1" x14ac:dyDescent="0.25">
      <c r="A957" s="230" t="s">
        <v>611</v>
      </c>
      <c r="B957" s="190">
        <v>1</v>
      </c>
      <c r="C957" s="190">
        <f t="shared" si="77"/>
        <v>695.5</v>
      </c>
      <c r="D957" s="190">
        <v>615</v>
      </c>
      <c r="E957" s="190">
        <v>80.5</v>
      </c>
      <c r="F957" s="191">
        <v>1229</v>
      </c>
      <c r="G957" s="238">
        <f t="shared" si="75"/>
        <v>7.308081108402213</v>
      </c>
      <c r="H957" s="191">
        <f t="shared" si="76"/>
        <v>1176.5999999999999</v>
      </c>
      <c r="I957" s="191">
        <f t="shared" si="79"/>
        <v>1454.16</v>
      </c>
    </row>
    <row r="958" spans="1:9" s="188" customFormat="1" ht="16.899999999999999" customHeight="1" x14ac:dyDescent="0.25">
      <c r="A958" s="230" t="s">
        <v>611</v>
      </c>
      <c r="B958" s="190">
        <v>1</v>
      </c>
      <c r="C958" s="190">
        <f t="shared" si="77"/>
        <v>655.5</v>
      </c>
      <c r="D958" s="190">
        <v>615</v>
      </c>
      <c r="E958" s="190">
        <v>40.5</v>
      </c>
      <c r="F958" s="191">
        <v>1229</v>
      </c>
      <c r="G958" s="238">
        <f t="shared" si="75"/>
        <v>7.308081108402213</v>
      </c>
      <c r="H958" s="191">
        <f t="shared" si="76"/>
        <v>591.95000000000005</v>
      </c>
      <c r="I958" s="191">
        <f t="shared" si="79"/>
        <v>731.59</v>
      </c>
    </row>
    <row r="959" spans="1:9" s="188" customFormat="1" ht="16.899999999999999" customHeight="1" x14ac:dyDescent="0.25">
      <c r="A959" s="230" t="s">
        <v>611</v>
      </c>
      <c r="B959" s="190">
        <v>1</v>
      </c>
      <c r="C959" s="190">
        <f t="shared" si="77"/>
        <v>693</v>
      </c>
      <c r="D959" s="190">
        <v>623</v>
      </c>
      <c r="E959" s="190">
        <v>70</v>
      </c>
      <c r="F959" s="191">
        <v>1229</v>
      </c>
      <c r="G959" s="238">
        <f t="shared" si="75"/>
        <v>7.308081108402213</v>
      </c>
      <c r="H959" s="191">
        <f t="shared" si="76"/>
        <v>1023.13</v>
      </c>
      <c r="I959" s="191">
        <f t="shared" si="79"/>
        <v>1264.49</v>
      </c>
    </row>
    <row r="960" spans="1:9" s="188" customFormat="1" ht="16.899999999999999" customHeight="1" x14ac:dyDescent="0.25">
      <c r="A960" s="230" t="s">
        <v>611</v>
      </c>
      <c r="B960" s="190">
        <v>1</v>
      </c>
      <c r="C960" s="190">
        <f t="shared" si="77"/>
        <v>264</v>
      </c>
      <c r="D960" s="190">
        <v>248</v>
      </c>
      <c r="E960" s="190">
        <v>16</v>
      </c>
      <c r="F960" s="191">
        <v>1229</v>
      </c>
      <c r="G960" s="238">
        <f t="shared" si="75"/>
        <v>7.308081108402213</v>
      </c>
      <c r="H960" s="191">
        <f t="shared" si="76"/>
        <v>233.86</v>
      </c>
      <c r="I960" s="191">
        <f t="shared" si="79"/>
        <v>289.02999999999997</v>
      </c>
    </row>
    <row r="961" spans="1:9" s="188" customFormat="1" ht="16.899999999999999" customHeight="1" x14ac:dyDescent="0.25">
      <c r="A961" s="230" t="s">
        <v>611</v>
      </c>
      <c r="B961" s="190">
        <v>1</v>
      </c>
      <c r="C961" s="190">
        <f t="shared" si="77"/>
        <v>632</v>
      </c>
      <c r="D961" s="190">
        <v>576</v>
      </c>
      <c r="E961" s="190">
        <v>56</v>
      </c>
      <c r="F961" s="191">
        <v>1111</v>
      </c>
      <c r="G961" s="238">
        <f t="shared" si="75"/>
        <v>6.6064101801748238</v>
      </c>
      <c r="H961" s="191">
        <f t="shared" si="76"/>
        <v>739.92</v>
      </c>
      <c r="I961" s="191">
        <f t="shared" si="79"/>
        <v>914.47</v>
      </c>
    </row>
    <row r="962" spans="1:9" s="188" customFormat="1" ht="16.899999999999999" customHeight="1" x14ac:dyDescent="0.25">
      <c r="A962" s="230" t="s">
        <v>611</v>
      </c>
      <c r="B962" s="190">
        <v>1</v>
      </c>
      <c r="C962" s="190">
        <f t="shared" si="77"/>
        <v>32</v>
      </c>
      <c r="D962" s="190">
        <v>0</v>
      </c>
      <c r="E962" s="190">
        <v>32</v>
      </c>
      <c r="F962" s="191">
        <v>1229</v>
      </c>
      <c r="G962" s="238">
        <f t="shared" si="75"/>
        <v>7.308081108402213</v>
      </c>
      <c r="H962" s="191">
        <f t="shared" si="76"/>
        <v>467.72</v>
      </c>
      <c r="I962" s="191">
        <f t="shared" si="79"/>
        <v>578.05999999999995</v>
      </c>
    </row>
    <row r="963" spans="1:9" s="188" customFormat="1" ht="16.899999999999999" customHeight="1" x14ac:dyDescent="0.25">
      <c r="A963" s="230" t="s">
        <v>611</v>
      </c>
      <c r="B963" s="190">
        <v>1</v>
      </c>
      <c r="C963" s="190">
        <f t="shared" si="77"/>
        <v>16</v>
      </c>
      <c r="D963" s="190">
        <v>0</v>
      </c>
      <c r="E963" s="190">
        <v>16</v>
      </c>
      <c r="F963" s="191">
        <v>1229</v>
      </c>
      <c r="G963" s="238">
        <f t="shared" si="75"/>
        <v>7.308081108402213</v>
      </c>
      <c r="H963" s="191">
        <f t="shared" si="76"/>
        <v>233.86</v>
      </c>
      <c r="I963" s="191">
        <f t="shared" si="79"/>
        <v>289.02999999999997</v>
      </c>
    </row>
    <row r="964" spans="1:9" s="188" customFormat="1" ht="16.899999999999999" customHeight="1" x14ac:dyDescent="0.25">
      <c r="A964" s="230" t="s">
        <v>611</v>
      </c>
      <c r="B964" s="190">
        <v>1</v>
      </c>
      <c r="C964" s="190">
        <f t="shared" si="77"/>
        <v>720</v>
      </c>
      <c r="D964" s="190">
        <v>607</v>
      </c>
      <c r="E964" s="190">
        <v>113</v>
      </c>
      <c r="F964" s="191">
        <v>1229</v>
      </c>
      <c r="G964" s="238">
        <f t="shared" ref="G964:G1027" si="80">F964/168.17</f>
        <v>7.308081108402213</v>
      </c>
      <c r="H964" s="191">
        <f t="shared" ref="H964:H1027" si="81">ROUND(E964*G964*2,2)</f>
        <v>1651.63</v>
      </c>
      <c r="I964" s="191">
        <f t="shared" si="79"/>
        <v>2041.25</v>
      </c>
    </row>
    <row r="965" spans="1:9" s="188" customFormat="1" ht="16.899999999999999" customHeight="1" x14ac:dyDescent="0.25">
      <c r="A965" s="230" t="s">
        <v>611</v>
      </c>
      <c r="B965" s="190">
        <v>1</v>
      </c>
      <c r="C965" s="190">
        <f t="shared" ref="C965:C1028" si="82">D965+E965</f>
        <v>296</v>
      </c>
      <c r="D965" s="190">
        <v>208</v>
      </c>
      <c r="E965" s="190">
        <v>88</v>
      </c>
      <c r="F965" s="191">
        <v>1229</v>
      </c>
      <c r="G965" s="238">
        <f t="shared" si="80"/>
        <v>7.308081108402213</v>
      </c>
      <c r="H965" s="191">
        <f t="shared" si="81"/>
        <v>1286.22</v>
      </c>
      <c r="I965" s="191">
        <f t="shared" si="79"/>
        <v>1589.64</v>
      </c>
    </row>
    <row r="966" spans="1:9" s="188" customFormat="1" ht="16.899999999999999" customHeight="1" x14ac:dyDescent="0.25">
      <c r="A966" s="230" t="s">
        <v>611</v>
      </c>
      <c r="B966" s="190">
        <v>1</v>
      </c>
      <c r="C966" s="190">
        <f t="shared" si="82"/>
        <v>704</v>
      </c>
      <c r="D966" s="190">
        <v>663</v>
      </c>
      <c r="E966" s="190">
        <v>41</v>
      </c>
      <c r="F966" s="191">
        <v>1229</v>
      </c>
      <c r="G966" s="238">
        <f t="shared" si="80"/>
        <v>7.308081108402213</v>
      </c>
      <c r="H966" s="191">
        <f t="shared" si="81"/>
        <v>599.26</v>
      </c>
      <c r="I966" s="191">
        <f t="shared" si="79"/>
        <v>740.63</v>
      </c>
    </row>
    <row r="967" spans="1:9" s="188" customFormat="1" ht="16.899999999999999" customHeight="1" x14ac:dyDescent="0.25">
      <c r="A967" s="230" t="s">
        <v>611</v>
      </c>
      <c r="B967" s="190">
        <v>1</v>
      </c>
      <c r="C967" s="190">
        <f t="shared" si="82"/>
        <v>559</v>
      </c>
      <c r="D967" s="190">
        <v>551</v>
      </c>
      <c r="E967" s="190">
        <v>8</v>
      </c>
      <c r="F967" s="191">
        <v>1229</v>
      </c>
      <c r="G967" s="238">
        <f t="shared" si="80"/>
        <v>7.308081108402213</v>
      </c>
      <c r="H967" s="191">
        <f t="shared" si="81"/>
        <v>116.93</v>
      </c>
      <c r="I967" s="191">
        <f t="shared" si="79"/>
        <v>144.51</v>
      </c>
    </row>
    <row r="968" spans="1:9" s="188" customFormat="1" ht="16.899999999999999" customHeight="1" x14ac:dyDescent="0.25">
      <c r="A968" s="230" t="s">
        <v>611</v>
      </c>
      <c r="B968" s="190">
        <v>1</v>
      </c>
      <c r="C968" s="190">
        <f t="shared" si="82"/>
        <v>447</v>
      </c>
      <c r="D968" s="190">
        <v>407</v>
      </c>
      <c r="E968" s="190">
        <v>40</v>
      </c>
      <c r="F968" s="191">
        <v>1229</v>
      </c>
      <c r="G968" s="238">
        <f t="shared" si="80"/>
        <v>7.308081108402213</v>
      </c>
      <c r="H968" s="191">
        <f t="shared" si="81"/>
        <v>584.65</v>
      </c>
      <c r="I968" s="191">
        <f t="shared" si="79"/>
        <v>722.57</v>
      </c>
    </row>
    <row r="969" spans="1:9" s="188" customFormat="1" ht="16.899999999999999" customHeight="1" x14ac:dyDescent="0.25">
      <c r="A969" s="230" t="s">
        <v>611</v>
      </c>
      <c r="B969" s="190">
        <v>1</v>
      </c>
      <c r="C969" s="190">
        <f t="shared" si="82"/>
        <v>312.33299999999997</v>
      </c>
      <c r="D969" s="190">
        <v>303.5</v>
      </c>
      <c r="E969" s="190">
        <v>8.8329999999999984</v>
      </c>
      <c r="F969" s="191">
        <v>1306</v>
      </c>
      <c r="G969" s="238">
        <f t="shared" si="80"/>
        <v>7.7659511208895768</v>
      </c>
      <c r="H969" s="191">
        <f t="shared" si="81"/>
        <v>137.19</v>
      </c>
      <c r="I969" s="191">
        <f t="shared" si="79"/>
        <v>169.55</v>
      </c>
    </row>
    <row r="970" spans="1:9" s="188" customFormat="1" ht="16.899999999999999" customHeight="1" x14ac:dyDescent="0.25">
      <c r="A970" s="230" t="s">
        <v>611</v>
      </c>
      <c r="B970" s="190">
        <v>1</v>
      </c>
      <c r="C970" s="190">
        <f t="shared" si="82"/>
        <v>641.91666599999996</v>
      </c>
      <c r="D970" s="190">
        <v>623</v>
      </c>
      <c r="E970" s="190">
        <v>18.916665999999999</v>
      </c>
      <c r="F970" s="191">
        <v>1306</v>
      </c>
      <c r="G970" s="238">
        <f t="shared" si="80"/>
        <v>7.7659511208895768</v>
      </c>
      <c r="H970" s="191">
        <f t="shared" si="81"/>
        <v>293.81</v>
      </c>
      <c r="I970" s="191">
        <f t="shared" si="79"/>
        <v>363.12</v>
      </c>
    </row>
    <row r="971" spans="1:9" s="188" customFormat="1" ht="16.899999999999999" customHeight="1" x14ac:dyDescent="0.25">
      <c r="A971" s="230" t="s">
        <v>611</v>
      </c>
      <c r="B971" s="190">
        <v>1</v>
      </c>
      <c r="C971" s="190">
        <f t="shared" si="82"/>
        <v>24</v>
      </c>
      <c r="D971" s="190">
        <v>0</v>
      </c>
      <c r="E971" s="190">
        <v>24</v>
      </c>
      <c r="F971" s="191">
        <v>1268</v>
      </c>
      <c r="G971" s="238">
        <f t="shared" si="80"/>
        <v>7.5399892965451629</v>
      </c>
      <c r="H971" s="191">
        <f t="shared" si="81"/>
        <v>361.92</v>
      </c>
      <c r="I971" s="191">
        <f t="shared" si="79"/>
        <v>447.3</v>
      </c>
    </row>
    <row r="972" spans="1:9" s="188" customFormat="1" ht="16.899999999999999" customHeight="1" x14ac:dyDescent="0.25">
      <c r="A972" s="230" t="s">
        <v>611</v>
      </c>
      <c r="B972" s="190">
        <v>1</v>
      </c>
      <c r="C972" s="190">
        <f t="shared" si="82"/>
        <v>356.25</v>
      </c>
      <c r="D972" s="190">
        <v>355.25</v>
      </c>
      <c r="E972" s="190">
        <v>1</v>
      </c>
      <c r="F972" s="191">
        <v>1888</v>
      </c>
      <c r="G972" s="238">
        <f t="shared" si="80"/>
        <v>11.226734851638223</v>
      </c>
      <c r="H972" s="191">
        <f t="shared" si="81"/>
        <v>22.45</v>
      </c>
      <c r="I972" s="191">
        <f t="shared" si="79"/>
        <v>27.75</v>
      </c>
    </row>
    <row r="973" spans="1:9" s="188" customFormat="1" ht="16.899999999999999" customHeight="1" x14ac:dyDescent="0.25">
      <c r="A973" s="230" t="s">
        <v>611</v>
      </c>
      <c r="B973" s="190">
        <v>1</v>
      </c>
      <c r="C973" s="190">
        <f t="shared" si="82"/>
        <v>354.75</v>
      </c>
      <c r="D973" s="190">
        <v>354</v>
      </c>
      <c r="E973" s="190">
        <v>0.75</v>
      </c>
      <c r="F973" s="191">
        <v>1813</v>
      </c>
      <c r="G973" s="238">
        <f t="shared" si="80"/>
        <v>10.780757566747935</v>
      </c>
      <c r="H973" s="191">
        <f t="shared" si="81"/>
        <v>16.170000000000002</v>
      </c>
      <c r="I973" s="191">
        <f t="shared" si="79"/>
        <v>19.98</v>
      </c>
    </row>
    <row r="974" spans="1:9" s="188" customFormat="1" ht="16.899999999999999" customHeight="1" x14ac:dyDescent="0.25">
      <c r="A974" s="230" t="s">
        <v>611</v>
      </c>
      <c r="B974" s="190">
        <v>1</v>
      </c>
      <c r="C974" s="190">
        <f t="shared" si="82"/>
        <v>591</v>
      </c>
      <c r="D974" s="190">
        <v>543</v>
      </c>
      <c r="E974" s="190">
        <v>48</v>
      </c>
      <c r="F974" s="191">
        <v>1131</v>
      </c>
      <c r="G974" s="238">
        <f t="shared" si="80"/>
        <v>6.7253374561455672</v>
      </c>
      <c r="H974" s="191">
        <f t="shared" si="81"/>
        <v>645.63</v>
      </c>
      <c r="I974" s="191">
        <f t="shared" si="79"/>
        <v>797.93</v>
      </c>
    </row>
    <row r="975" spans="1:9" s="188" customFormat="1" ht="16.899999999999999" customHeight="1" x14ac:dyDescent="0.25">
      <c r="A975" s="230" t="s">
        <v>611</v>
      </c>
      <c r="B975" s="190">
        <v>1</v>
      </c>
      <c r="C975" s="190">
        <f t="shared" si="82"/>
        <v>692</v>
      </c>
      <c r="D975" s="190">
        <v>663</v>
      </c>
      <c r="E975" s="190">
        <v>29</v>
      </c>
      <c r="F975" s="191">
        <v>1249</v>
      </c>
      <c r="G975" s="238">
        <f t="shared" si="80"/>
        <v>7.4270083843729564</v>
      </c>
      <c r="H975" s="191">
        <f t="shared" si="81"/>
        <v>430.77</v>
      </c>
      <c r="I975" s="191">
        <f t="shared" si="79"/>
        <v>532.39</v>
      </c>
    </row>
    <row r="976" spans="1:9" s="188" customFormat="1" ht="16.899999999999999" customHeight="1" x14ac:dyDescent="0.25">
      <c r="A976" s="230" t="s">
        <v>611</v>
      </c>
      <c r="B976" s="190">
        <v>1</v>
      </c>
      <c r="C976" s="190">
        <f t="shared" si="82"/>
        <v>677</v>
      </c>
      <c r="D976" s="190">
        <v>663</v>
      </c>
      <c r="E976" s="190">
        <v>14</v>
      </c>
      <c r="F976" s="191">
        <v>1249</v>
      </c>
      <c r="G976" s="238">
        <f t="shared" si="80"/>
        <v>7.4270083843729564</v>
      </c>
      <c r="H976" s="191">
        <f t="shared" si="81"/>
        <v>207.96</v>
      </c>
      <c r="I976" s="191">
        <f t="shared" si="79"/>
        <v>257.02</v>
      </c>
    </row>
    <row r="977" spans="1:9" s="188" customFormat="1" ht="16.899999999999999" customHeight="1" x14ac:dyDescent="0.25">
      <c r="A977" s="230" t="s">
        <v>611</v>
      </c>
      <c r="B977" s="190">
        <v>1</v>
      </c>
      <c r="C977" s="190">
        <f t="shared" si="82"/>
        <v>625</v>
      </c>
      <c r="D977" s="190">
        <v>623</v>
      </c>
      <c r="E977" s="190">
        <v>2</v>
      </c>
      <c r="F977" s="191">
        <v>1249</v>
      </c>
      <c r="G977" s="238">
        <f t="shared" si="80"/>
        <v>7.4270083843729564</v>
      </c>
      <c r="H977" s="191">
        <f t="shared" si="81"/>
        <v>29.71</v>
      </c>
      <c r="I977" s="191">
        <f t="shared" si="79"/>
        <v>36.72</v>
      </c>
    </row>
    <row r="978" spans="1:9" s="188" customFormat="1" ht="16.899999999999999" customHeight="1" x14ac:dyDescent="0.25">
      <c r="A978" s="230" t="s">
        <v>611</v>
      </c>
      <c r="B978" s="190">
        <v>1</v>
      </c>
      <c r="C978" s="190">
        <f t="shared" si="82"/>
        <v>506</v>
      </c>
      <c r="D978" s="190">
        <v>471</v>
      </c>
      <c r="E978" s="190">
        <v>35</v>
      </c>
      <c r="F978" s="191">
        <v>1269</v>
      </c>
      <c r="G978" s="238">
        <f t="shared" si="80"/>
        <v>7.5459356603437007</v>
      </c>
      <c r="H978" s="191">
        <f t="shared" si="81"/>
        <v>528.22</v>
      </c>
      <c r="I978" s="191">
        <f t="shared" si="79"/>
        <v>652.83000000000004</v>
      </c>
    </row>
    <row r="979" spans="1:9" s="188" customFormat="1" ht="16.899999999999999" customHeight="1" x14ac:dyDescent="0.25">
      <c r="A979" s="230" t="s">
        <v>611</v>
      </c>
      <c r="B979" s="190">
        <v>1</v>
      </c>
      <c r="C979" s="190">
        <f t="shared" si="82"/>
        <v>640</v>
      </c>
      <c r="D979" s="190">
        <v>592</v>
      </c>
      <c r="E979" s="190">
        <v>48</v>
      </c>
      <c r="F979" s="191">
        <v>1151</v>
      </c>
      <c r="G979" s="238">
        <f t="shared" si="80"/>
        <v>6.8442647321163115</v>
      </c>
      <c r="H979" s="191">
        <f t="shared" si="81"/>
        <v>657.05</v>
      </c>
      <c r="I979" s="191">
        <f t="shared" si="79"/>
        <v>812.05</v>
      </c>
    </row>
    <row r="980" spans="1:9" s="188" customFormat="1" ht="16.899999999999999" customHeight="1" x14ac:dyDescent="0.25">
      <c r="A980" s="230" t="s">
        <v>611</v>
      </c>
      <c r="B980" s="190">
        <v>1</v>
      </c>
      <c r="C980" s="190">
        <f t="shared" si="82"/>
        <v>672</v>
      </c>
      <c r="D980" s="190">
        <v>663</v>
      </c>
      <c r="E980" s="190">
        <v>9</v>
      </c>
      <c r="F980" s="191">
        <v>1269</v>
      </c>
      <c r="G980" s="238">
        <f t="shared" si="80"/>
        <v>7.5459356603437007</v>
      </c>
      <c r="H980" s="191">
        <f t="shared" si="81"/>
        <v>135.83000000000001</v>
      </c>
      <c r="I980" s="203">
        <f>ROUND(H980*1.2077,2)</f>
        <v>164.04</v>
      </c>
    </row>
    <row r="981" spans="1:9" s="188" customFormat="1" ht="16.899999999999999" customHeight="1" x14ac:dyDescent="0.25">
      <c r="A981" s="230" t="s">
        <v>611</v>
      </c>
      <c r="B981" s="190">
        <v>1</v>
      </c>
      <c r="C981" s="190">
        <f t="shared" si="82"/>
        <v>600.5</v>
      </c>
      <c r="D981" s="190">
        <v>559</v>
      </c>
      <c r="E981" s="190">
        <v>41.5</v>
      </c>
      <c r="F981" s="191">
        <v>1269</v>
      </c>
      <c r="G981" s="238">
        <f t="shared" si="80"/>
        <v>7.5459356603437007</v>
      </c>
      <c r="H981" s="191">
        <f t="shared" si="81"/>
        <v>626.30999999999995</v>
      </c>
      <c r="I981" s="191">
        <f t="shared" ref="I981:I1012" si="83">ROUND(H981*1.2359,2)</f>
        <v>774.06</v>
      </c>
    </row>
    <row r="982" spans="1:9" s="188" customFormat="1" ht="16.899999999999999" customHeight="1" x14ac:dyDescent="0.25">
      <c r="A982" s="230" t="s">
        <v>611</v>
      </c>
      <c r="B982" s="190">
        <v>1</v>
      </c>
      <c r="C982" s="190">
        <f t="shared" si="82"/>
        <v>631</v>
      </c>
      <c r="D982" s="190">
        <v>583</v>
      </c>
      <c r="E982" s="190">
        <v>48</v>
      </c>
      <c r="F982" s="191">
        <v>1269</v>
      </c>
      <c r="G982" s="238">
        <f t="shared" si="80"/>
        <v>7.5459356603437007</v>
      </c>
      <c r="H982" s="191">
        <f t="shared" si="81"/>
        <v>724.41</v>
      </c>
      <c r="I982" s="191">
        <f t="shared" si="83"/>
        <v>895.3</v>
      </c>
    </row>
    <row r="983" spans="1:9" s="188" customFormat="1" ht="16.899999999999999" customHeight="1" x14ac:dyDescent="0.25">
      <c r="A983" s="230" t="s">
        <v>611</v>
      </c>
      <c r="B983" s="190">
        <v>1</v>
      </c>
      <c r="C983" s="190">
        <f t="shared" si="82"/>
        <v>494.5</v>
      </c>
      <c r="D983" s="190">
        <v>487</v>
      </c>
      <c r="E983" s="190">
        <v>7.5</v>
      </c>
      <c r="F983" s="191">
        <v>1304</v>
      </c>
      <c r="G983" s="238">
        <f t="shared" si="80"/>
        <v>7.7540583932925022</v>
      </c>
      <c r="H983" s="191">
        <f t="shared" si="81"/>
        <v>116.31</v>
      </c>
      <c r="I983" s="191">
        <f t="shared" si="83"/>
        <v>143.75</v>
      </c>
    </row>
    <row r="984" spans="1:9" s="188" customFormat="1" ht="16.899999999999999" customHeight="1" x14ac:dyDescent="0.25">
      <c r="A984" s="230" t="s">
        <v>611</v>
      </c>
      <c r="B984" s="190">
        <v>1</v>
      </c>
      <c r="C984" s="190">
        <f t="shared" si="82"/>
        <v>418</v>
      </c>
      <c r="D984" s="190">
        <v>415</v>
      </c>
      <c r="E984" s="190">
        <v>3</v>
      </c>
      <c r="F984" s="191">
        <v>1304</v>
      </c>
      <c r="G984" s="238">
        <f t="shared" si="80"/>
        <v>7.7540583932925022</v>
      </c>
      <c r="H984" s="191">
        <f t="shared" si="81"/>
        <v>46.52</v>
      </c>
      <c r="I984" s="191">
        <f t="shared" si="83"/>
        <v>57.49</v>
      </c>
    </row>
    <row r="985" spans="1:9" s="188" customFormat="1" ht="16.899999999999999" customHeight="1" x14ac:dyDescent="0.25">
      <c r="A985" s="230" t="s">
        <v>611</v>
      </c>
      <c r="B985" s="190">
        <v>1</v>
      </c>
      <c r="C985" s="190">
        <f t="shared" si="82"/>
        <v>504.5</v>
      </c>
      <c r="D985" s="190">
        <v>480</v>
      </c>
      <c r="E985" s="190">
        <v>24.5</v>
      </c>
      <c r="F985" s="191">
        <v>1304</v>
      </c>
      <c r="G985" s="238">
        <f t="shared" si="80"/>
        <v>7.7540583932925022</v>
      </c>
      <c r="H985" s="191">
        <f t="shared" si="81"/>
        <v>379.95</v>
      </c>
      <c r="I985" s="191">
        <f t="shared" si="83"/>
        <v>469.58</v>
      </c>
    </row>
    <row r="986" spans="1:9" s="188" customFormat="1" ht="16.899999999999999" customHeight="1" x14ac:dyDescent="0.25">
      <c r="A986" s="230" t="s">
        <v>611</v>
      </c>
      <c r="B986" s="190">
        <v>1</v>
      </c>
      <c r="C986" s="190">
        <f t="shared" si="82"/>
        <v>635</v>
      </c>
      <c r="D986" s="190">
        <v>632</v>
      </c>
      <c r="E986" s="190">
        <v>3</v>
      </c>
      <c r="F986" s="191">
        <v>1304</v>
      </c>
      <c r="G986" s="238">
        <f t="shared" si="80"/>
        <v>7.7540583932925022</v>
      </c>
      <c r="H986" s="191">
        <f t="shared" si="81"/>
        <v>46.52</v>
      </c>
      <c r="I986" s="191">
        <f t="shared" si="83"/>
        <v>57.49</v>
      </c>
    </row>
    <row r="987" spans="1:9" s="188" customFormat="1" ht="16.899999999999999" customHeight="1" x14ac:dyDescent="0.25">
      <c r="A987" s="230" t="s">
        <v>611</v>
      </c>
      <c r="B987" s="190">
        <v>1</v>
      </c>
      <c r="C987" s="190">
        <f t="shared" si="82"/>
        <v>518.5</v>
      </c>
      <c r="D987" s="190">
        <v>496</v>
      </c>
      <c r="E987" s="190">
        <v>22.5</v>
      </c>
      <c r="F987" s="191">
        <v>1186</v>
      </c>
      <c r="G987" s="238">
        <f t="shared" si="80"/>
        <v>7.052387465065113</v>
      </c>
      <c r="H987" s="191">
        <f t="shared" si="81"/>
        <v>317.36</v>
      </c>
      <c r="I987" s="191">
        <f t="shared" si="83"/>
        <v>392.23</v>
      </c>
    </row>
    <row r="988" spans="1:9" s="188" customFormat="1" ht="16.899999999999999" customHeight="1" x14ac:dyDescent="0.25">
      <c r="A988" s="230" t="s">
        <v>611</v>
      </c>
      <c r="B988" s="190">
        <v>1</v>
      </c>
      <c r="C988" s="190">
        <f t="shared" si="82"/>
        <v>528</v>
      </c>
      <c r="D988" s="190">
        <v>519</v>
      </c>
      <c r="E988" s="190">
        <v>9</v>
      </c>
      <c r="F988" s="191">
        <v>1186</v>
      </c>
      <c r="G988" s="238">
        <f t="shared" si="80"/>
        <v>7.052387465065113</v>
      </c>
      <c r="H988" s="191">
        <f t="shared" si="81"/>
        <v>126.94</v>
      </c>
      <c r="I988" s="191">
        <f t="shared" si="83"/>
        <v>156.88999999999999</v>
      </c>
    </row>
    <row r="989" spans="1:9" s="188" customFormat="1" ht="16.899999999999999" customHeight="1" x14ac:dyDescent="0.25">
      <c r="A989" s="230" t="s">
        <v>611</v>
      </c>
      <c r="B989" s="190">
        <v>1</v>
      </c>
      <c r="C989" s="190">
        <f t="shared" si="82"/>
        <v>603</v>
      </c>
      <c r="D989" s="190">
        <v>503</v>
      </c>
      <c r="E989" s="190">
        <v>100</v>
      </c>
      <c r="F989" s="191">
        <v>1186</v>
      </c>
      <c r="G989" s="238">
        <f t="shared" si="80"/>
        <v>7.052387465065113</v>
      </c>
      <c r="H989" s="191">
        <f t="shared" si="81"/>
        <v>1410.48</v>
      </c>
      <c r="I989" s="191">
        <f t="shared" si="83"/>
        <v>1743.21</v>
      </c>
    </row>
    <row r="990" spans="1:9" s="188" customFormat="1" ht="16.899999999999999" customHeight="1" x14ac:dyDescent="0.25">
      <c r="A990" s="230" t="s">
        <v>611</v>
      </c>
      <c r="B990" s="190">
        <v>1</v>
      </c>
      <c r="C990" s="190">
        <f t="shared" si="82"/>
        <v>729</v>
      </c>
      <c r="D990" s="190">
        <v>615</v>
      </c>
      <c r="E990" s="190">
        <v>114</v>
      </c>
      <c r="F990" s="191">
        <v>1304</v>
      </c>
      <c r="G990" s="238">
        <f t="shared" si="80"/>
        <v>7.7540583932925022</v>
      </c>
      <c r="H990" s="191">
        <f t="shared" si="81"/>
        <v>1767.93</v>
      </c>
      <c r="I990" s="191">
        <f t="shared" si="83"/>
        <v>2184.98</v>
      </c>
    </row>
    <row r="991" spans="1:9" s="188" customFormat="1" ht="16.899999999999999" customHeight="1" x14ac:dyDescent="0.25">
      <c r="A991" s="230" t="s">
        <v>611</v>
      </c>
      <c r="B991" s="190">
        <v>1</v>
      </c>
      <c r="C991" s="190">
        <f t="shared" si="82"/>
        <v>596.95652173913038</v>
      </c>
      <c r="D991" s="190">
        <v>587.5</v>
      </c>
      <c r="E991" s="190">
        <v>9.4565217391304337</v>
      </c>
      <c r="F991" s="191">
        <v>1186</v>
      </c>
      <c r="G991" s="238">
        <f t="shared" si="80"/>
        <v>7.052387465065113</v>
      </c>
      <c r="H991" s="191">
        <f t="shared" si="81"/>
        <v>133.38</v>
      </c>
      <c r="I991" s="191">
        <f t="shared" si="83"/>
        <v>164.84</v>
      </c>
    </row>
    <row r="992" spans="1:9" s="188" customFormat="1" ht="16.899999999999999" customHeight="1" x14ac:dyDescent="0.25">
      <c r="A992" s="230" t="s">
        <v>611</v>
      </c>
      <c r="B992" s="190">
        <v>1</v>
      </c>
      <c r="C992" s="190">
        <f t="shared" si="82"/>
        <v>593</v>
      </c>
      <c r="D992" s="190">
        <v>591</v>
      </c>
      <c r="E992" s="190">
        <v>2</v>
      </c>
      <c r="F992" s="191">
        <v>1186</v>
      </c>
      <c r="G992" s="238">
        <f t="shared" si="80"/>
        <v>7.052387465065113</v>
      </c>
      <c r="H992" s="191">
        <f t="shared" si="81"/>
        <v>28.21</v>
      </c>
      <c r="I992" s="191">
        <f t="shared" si="83"/>
        <v>34.86</v>
      </c>
    </row>
    <row r="993" spans="1:9" s="188" customFormat="1" ht="16.899999999999999" customHeight="1" x14ac:dyDescent="0.25">
      <c r="A993" s="230" t="s">
        <v>611</v>
      </c>
      <c r="B993" s="190">
        <v>1</v>
      </c>
      <c r="C993" s="190">
        <f t="shared" si="82"/>
        <v>634</v>
      </c>
      <c r="D993" s="190">
        <v>567</v>
      </c>
      <c r="E993" s="190">
        <v>67</v>
      </c>
      <c r="F993" s="191">
        <v>1304</v>
      </c>
      <c r="G993" s="238">
        <f t="shared" si="80"/>
        <v>7.7540583932925022</v>
      </c>
      <c r="H993" s="191">
        <f t="shared" si="81"/>
        <v>1039.04</v>
      </c>
      <c r="I993" s="191">
        <f t="shared" si="83"/>
        <v>1284.1500000000001</v>
      </c>
    </row>
    <row r="994" spans="1:9" s="188" customFormat="1" ht="16.899999999999999" customHeight="1" x14ac:dyDescent="0.25">
      <c r="A994" s="230" t="s">
        <v>611</v>
      </c>
      <c r="B994" s="190">
        <v>1</v>
      </c>
      <c r="C994" s="190">
        <f t="shared" si="82"/>
        <v>650</v>
      </c>
      <c r="D994" s="190">
        <v>607</v>
      </c>
      <c r="E994" s="190">
        <v>43</v>
      </c>
      <c r="F994" s="191">
        <v>1304</v>
      </c>
      <c r="G994" s="238">
        <f t="shared" si="80"/>
        <v>7.7540583932925022</v>
      </c>
      <c r="H994" s="191">
        <f t="shared" si="81"/>
        <v>666.85</v>
      </c>
      <c r="I994" s="191">
        <f t="shared" si="83"/>
        <v>824.16</v>
      </c>
    </row>
    <row r="995" spans="1:9" s="188" customFormat="1" ht="16.899999999999999" customHeight="1" x14ac:dyDescent="0.25">
      <c r="A995" s="230" t="s">
        <v>611</v>
      </c>
      <c r="B995" s="190">
        <v>1</v>
      </c>
      <c r="C995" s="190">
        <f t="shared" si="82"/>
        <v>494</v>
      </c>
      <c r="D995" s="190">
        <v>416</v>
      </c>
      <c r="E995" s="190">
        <v>78</v>
      </c>
      <c r="F995" s="191">
        <v>1304</v>
      </c>
      <c r="G995" s="238">
        <f t="shared" si="80"/>
        <v>7.7540583932925022</v>
      </c>
      <c r="H995" s="191">
        <f t="shared" si="81"/>
        <v>1209.6300000000001</v>
      </c>
      <c r="I995" s="191">
        <f t="shared" si="83"/>
        <v>1494.98</v>
      </c>
    </row>
    <row r="996" spans="1:9" s="188" customFormat="1" ht="16.899999999999999" customHeight="1" x14ac:dyDescent="0.25">
      <c r="A996" s="230" t="s">
        <v>611</v>
      </c>
      <c r="B996" s="190">
        <v>1</v>
      </c>
      <c r="C996" s="190">
        <f t="shared" si="82"/>
        <v>594</v>
      </c>
      <c r="D996" s="190">
        <v>535</v>
      </c>
      <c r="E996" s="190">
        <v>59</v>
      </c>
      <c r="F996" s="191">
        <v>1304</v>
      </c>
      <c r="G996" s="238">
        <f t="shared" si="80"/>
        <v>7.7540583932925022</v>
      </c>
      <c r="H996" s="191">
        <f t="shared" si="81"/>
        <v>914.98</v>
      </c>
      <c r="I996" s="191">
        <f t="shared" si="83"/>
        <v>1130.82</v>
      </c>
    </row>
    <row r="997" spans="1:9" s="188" customFormat="1" ht="16.899999999999999" customHeight="1" x14ac:dyDescent="0.25">
      <c r="A997" s="230" t="s">
        <v>611</v>
      </c>
      <c r="B997" s="190">
        <v>1</v>
      </c>
      <c r="C997" s="190">
        <f t="shared" si="82"/>
        <v>647</v>
      </c>
      <c r="D997" s="190">
        <v>623</v>
      </c>
      <c r="E997" s="190">
        <v>24</v>
      </c>
      <c r="F997" s="191">
        <v>1304</v>
      </c>
      <c r="G997" s="238">
        <f t="shared" si="80"/>
        <v>7.7540583932925022</v>
      </c>
      <c r="H997" s="191">
        <f t="shared" si="81"/>
        <v>372.19</v>
      </c>
      <c r="I997" s="191">
        <f t="shared" si="83"/>
        <v>459.99</v>
      </c>
    </row>
    <row r="998" spans="1:9" s="188" customFormat="1" ht="16.899999999999999" customHeight="1" x14ac:dyDescent="0.25">
      <c r="A998" s="230" t="s">
        <v>611</v>
      </c>
      <c r="B998" s="190">
        <v>1</v>
      </c>
      <c r="C998" s="190">
        <f t="shared" si="82"/>
        <v>528</v>
      </c>
      <c r="D998" s="190">
        <v>511</v>
      </c>
      <c r="E998" s="190">
        <v>17</v>
      </c>
      <c r="F998" s="191">
        <v>1304</v>
      </c>
      <c r="G998" s="238">
        <f t="shared" si="80"/>
        <v>7.7540583932925022</v>
      </c>
      <c r="H998" s="191">
        <f t="shared" si="81"/>
        <v>263.64</v>
      </c>
      <c r="I998" s="191">
        <f t="shared" si="83"/>
        <v>325.83</v>
      </c>
    </row>
    <row r="999" spans="1:9" s="188" customFormat="1" ht="16.899999999999999" customHeight="1" x14ac:dyDescent="0.25">
      <c r="A999" s="230" t="s">
        <v>611</v>
      </c>
      <c r="B999" s="190">
        <v>1</v>
      </c>
      <c r="C999" s="190">
        <f t="shared" si="82"/>
        <v>313</v>
      </c>
      <c r="D999" s="190">
        <v>303</v>
      </c>
      <c r="E999" s="190">
        <v>10</v>
      </c>
      <c r="F999" s="191">
        <v>1304</v>
      </c>
      <c r="G999" s="238">
        <f t="shared" si="80"/>
        <v>7.7540583932925022</v>
      </c>
      <c r="H999" s="191">
        <f t="shared" si="81"/>
        <v>155.08000000000001</v>
      </c>
      <c r="I999" s="191">
        <f t="shared" si="83"/>
        <v>191.66</v>
      </c>
    </row>
    <row r="1000" spans="1:9" s="188" customFormat="1" ht="16.899999999999999" customHeight="1" x14ac:dyDescent="0.25">
      <c r="A1000" s="230" t="s">
        <v>611</v>
      </c>
      <c r="B1000" s="190">
        <v>1</v>
      </c>
      <c r="C1000" s="190">
        <f t="shared" si="82"/>
        <v>636</v>
      </c>
      <c r="D1000" s="190">
        <v>503</v>
      </c>
      <c r="E1000" s="190">
        <v>133</v>
      </c>
      <c r="F1000" s="191">
        <v>1379</v>
      </c>
      <c r="G1000" s="238">
        <f t="shared" si="80"/>
        <v>8.2000356781827914</v>
      </c>
      <c r="H1000" s="191">
        <f t="shared" si="81"/>
        <v>2181.21</v>
      </c>
      <c r="I1000" s="191">
        <f t="shared" si="83"/>
        <v>2695.76</v>
      </c>
    </row>
    <row r="1001" spans="1:9" s="188" customFormat="1" ht="16.899999999999999" customHeight="1" x14ac:dyDescent="0.25">
      <c r="A1001" s="230" t="s">
        <v>611</v>
      </c>
      <c r="B1001" s="190">
        <v>1</v>
      </c>
      <c r="C1001" s="190">
        <f t="shared" si="82"/>
        <v>792</v>
      </c>
      <c r="D1001" s="190">
        <v>599</v>
      </c>
      <c r="E1001" s="190">
        <v>193</v>
      </c>
      <c r="F1001" s="191">
        <v>1379</v>
      </c>
      <c r="G1001" s="238">
        <f t="shared" si="80"/>
        <v>8.2000356781827914</v>
      </c>
      <c r="H1001" s="191">
        <f t="shared" si="81"/>
        <v>3165.21</v>
      </c>
      <c r="I1001" s="191">
        <f t="shared" si="83"/>
        <v>3911.88</v>
      </c>
    </row>
    <row r="1002" spans="1:9" s="188" customFormat="1" ht="16.899999999999999" customHeight="1" x14ac:dyDescent="0.25">
      <c r="A1002" s="230" t="s">
        <v>611</v>
      </c>
      <c r="B1002" s="190">
        <v>1</v>
      </c>
      <c r="C1002" s="190">
        <f t="shared" si="82"/>
        <v>156</v>
      </c>
      <c r="D1002" s="190">
        <v>0</v>
      </c>
      <c r="E1002" s="190">
        <v>156</v>
      </c>
      <c r="F1002" s="191">
        <v>1261</v>
      </c>
      <c r="G1002" s="238">
        <f t="shared" si="80"/>
        <v>7.4983647499554031</v>
      </c>
      <c r="H1002" s="191">
        <f t="shared" si="81"/>
        <v>2339.4899999999998</v>
      </c>
      <c r="I1002" s="191">
        <f t="shared" si="83"/>
        <v>2891.38</v>
      </c>
    </row>
    <row r="1003" spans="1:9" s="188" customFormat="1" ht="16.899999999999999" customHeight="1" x14ac:dyDescent="0.25">
      <c r="A1003" s="230" t="s">
        <v>611</v>
      </c>
      <c r="B1003" s="190">
        <v>1</v>
      </c>
      <c r="C1003" s="190">
        <f t="shared" si="82"/>
        <v>777</v>
      </c>
      <c r="D1003" s="190">
        <v>663</v>
      </c>
      <c r="E1003" s="190">
        <v>114</v>
      </c>
      <c r="F1003" s="191">
        <v>1379</v>
      </c>
      <c r="G1003" s="238">
        <f t="shared" si="80"/>
        <v>8.2000356781827914</v>
      </c>
      <c r="H1003" s="191">
        <f t="shared" si="81"/>
        <v>1869.61</v>
      </c>
      <c r="I1003" s="191">
        <f t="shared" si="83"/>
        <v>2310.65</v>
      </c>
    </row>
    <row r="1004" spans="1:9" s="188" customFormat="1" ht="16.899999999999999" customHeight="1" x14ac:dyDescent="0.25">
      <c r="A1004" s="230" t="s">
        <v>611</v>
      </c>
      <c r="B1004" s="190">
        <v>1</v>
      </c>
      <c r="C1004" s="190">
        <f t="shared" si="82"/>
        <v>888</v>
      </c>
      <c r="D1004" s="190">
        <v>663</v>
      </c>
      <c r="E1004" s="190">
        <v>225</v>
      </c>
      <c r="F1004" s="191">
        <v>1379</v>
      </c>
      <c r="G1004" s="238">
        <f t="shared" si="80"/>
        <v>8.2000356781827914</v>
      </c>
      <c r="H1004" s="191">
        <f t="shared" si="81"/>
        <v>3690.02</v>
      </c>
      <c r="I1004" s="191">
        <f t="shared" si="83"/>
        <v>4560.5</v>
      </c>
    </row>
    <row r="1005" spans="1:9" s="188" customFormat="1" ht="16.899999999999999" customHeight="1" x14ac:dyDescent="0.25">
      <c r="A1005" s="230" t="s">
        <v>611</v>
      </c>
      <c r="B1005" s="190">
        <v>1</v>
      </c>
      <c r="C1005" s="190">
        <f t="shared" si="82"/>
        <v>839</v>
      </c>
      <c r="D1005" s="190">
        <v>631</v>
      </c>
      <c r="E1005" s="190">
        <v>208</v>
      </c>
      <c r="F1005" s="191">
        <v>1379</v>
      </c>
      <c r="G1005" s="238">
        <f t="shared" si="80"/>
        <v>8.2000356781827914</v>
      </c>
      <c r="H1005" s="191">
        <f t="shared" si="81"/>
        <v>3411.21</v>
      </c>
      <c r="I1005" s="191">
        <f t="shared" si="83"/>
        <v>4215.91</v>
      </c>
    </row>
    <row r="1006" spans="1:9" s="188" customFormat="1" ht="16.899999999999999" customHeight="1" x14ac:dyDescent="0.25">
      <c r="A1006" s="230" t="s">
        <v>611</v>
      </c>
      <c r="B1006" s="190">
        <v>1</v>
      </c>
      <c r="C1006" s="190">
        <f t="shared" si="82"/>
        <v>792</v>
      </c>
      <c r="D1006" s="190">
        <v>623</v>
      </c>
      <c r="E1006" s="190">
        <v>169</v>
      </c>
      <c r="F1006" s="191">
        <v>1261</v>
      </c>
      <c r="G1006" s="238">
        <f t="shared" si="80"/>
        <v>7.4983647499554031</v>
      </c>
      <c r="H1006" s="191">
        <f t="shared" si="81"/>
        <v>2534.4499999999998</v>
      </c>
      <c r="I1006" s="191">
        <f t="shared" si="83"/>
        <v>3132.33</v>
      </c>
    </row>
    <row r="1007" spans="1:9" s="188" customFormat="1" ht="16.899999999999999" customHeight="1" x14ac:dyDescent="0.25">
      <c r="A1007" s="230" t="s">
        <v>611</v>
      </c>
      <c r="B1007" s="190">
        <v>1</v>
      </c>
      <c r="C1007" s="190">
        <f t="shared" si="82"/>
        <v>633</v>
      </c>
      <c r="D1007" s="190">
        <v>543</v>
      </c>
      <c r="E1007" s="190">
        <v>90</v>
      </c>
      <c r="F1007" s="191">
        <v>1261</v>
      </c>
      <c r="G1007" s="238">
        <f t="shared" si="80"/>
        <v>7.4983647499554031</v>
      </c>
      <c r="H1007" s="191">
        <f t="shared" si="81"/>
        <v>1349.71</v>
      </c>
      <c r="I1007" s="191">
        <f t="shared" si="83"/>
        <v>1668.11</v>
      </c>
    </row>
    <row r="1008" spans="1:9" s="188" customFormat="1" ht="16.899999999999999" customHeight="1" x14ac:dyDescent="0.25">
      <c r="A1008" s="230" t="s">
        <v>611</v>
      </c>
      <c r="B1008" s="190">
        <v>1</v>
      </c>
      <c r="C1008" s="190">
        <f t="shared" si="82"/>
        <v>744</v>
      </c>
      <c r="D1008" s="190">
        <v>592</v>
      </c>
      <c r="E1008" s="190">
        <v>152</v>
      </c>
      <c r="F1008" s="191">
        <v>1261</v>
      </c>
      <c r="G1008" s="238">
        <f t="shared" si="80"/>
        <v>7.4983647499554031</v>
      </c>
      <c r="H1008" s="191">
        <f t="shared" si="81"/>
        <v>2279.5</v>
      </c>
      <c r="I1008" s="191">
        <f t="shared" si="83"/>
        <v>2817.23</v>
      </c>
    </row>
    <row r="1009" spans="1:9" s="188" customFormat="1" ht="16.899999999999999" customHeight="1" x14ac:dyDescent="0.25">
      <c r="A1009" s="230" t="s">
        <v>611</v>
      </c>
      <c r="B1009" s="190">
        <v>1</v>
      </c>
      <c r="C1009" s="190">
        <f t="shared" si="82"/>
        <v>743</v>
      </c>
      <c r="D1009" s="190">
        <v>599</v>
      </c>
      <c r="E1009" s="190">
        <v>144</v>
      </c>
      <c r="F1009" s="191">
        <v>1379</v>
      </c>
      <c r="G1009" s="238">
        <f t="shared" si="80"/>
        <v>8.2000356781827914</v>
      </c>
      <c r="H1009" s="191">
        <f t="shared" si="81"/>
        <v>2361.61</v>
      </c>
      <c r="I1009" s="191">
        <f t="shared" si="83"/>
        <v>2918.71</v>
      </c>
    </row>
    <row r="1010" spans="1:9" s="188" customFormat="1" ht="16.899999999999999" customHeight="1" x14ac:dyDescent="0.25">
      <c r="A1010" s="230" t="s">
        <v>611</v>
      </c>
      <c r="B1010" s="190">
        <v>1</v>
      </c>
      <c r="C1010" s="190">
        <f t="shared" si="82"/>
        <v>744</v>
      </c>
      <c r="D1010" s="190">
        <v>663</v>
      </c>
      <c r="E1010" s="190">
        <v>81</v>
      </c>
      <c r="F1010" s="191">
        <v>1261</v>
      </c>
      <c r="G1010" s="238">
        <f t="shared" si="80"/>
        <v>7.4983647499554031</v>
      </c>
      <c r="H1010" s="191">
        <f t="shared" si="81"/>
        <v>1214.74</v>
      </c>
      <c r="I1010" s="191">
        <f t="shared" si="83"/>
        <v>1501.3</v>
      </c>
    </row>
    <row r="1011" spans="1:9" s="188" customFormat="1" ht="16.899999999999999" customHeight="1" x14ac:dyDescent="0.25">
      <c r="A1011" s="230" t="s">
        <v>611</v>
      </c>
      <c r="B1011" s="190">
        <v>1</v>
      </c>
      <c r="C1011" s="190">
        <f t="shared" si="82"/>
        <v>912</v>
      </c>
      <c r="D1011" s="190">
        <v>663</v>
      </c>
      <c r="E1011" s="190">
        <v>249</v>
      </c>
      <c r="F1011" s="191">
        <v>1379</v>
      </c>
      <c r="G1011" s="238">
        <f t="shared" si="80"/>
        <v>8.2000356781827914</v>
      </c>
      <c r="H1011" s="191">
        <f t="shared" si="81"/>
        <v>4083.62</v>
      </c>
      <c r="I1011" s="191">
        <f t="shared" si="83"/>
        <v>5046.95</v>
      </c>
    </row>
    <row r="1012" spans="1:9" s="188" customFormat="1" ht="16.899999999999999" customHeight="1" x14ac:dyDescent="0.25">
      <c r="A1012" s="230" t="s">
        <v>611</v>
      </c>
      <c r="B1012" s="190">
        <v>1</v>
      </c>
      <c r="C1012" s="190">
        <f t="shared" si="82"/>
        <v>806</v>
      </c>
      <c r="D1012" s="190">
        <v>647</v>
      </c>
      <c r="E1012" s="190">
        <v>159</v>
      </c>
      <c r="F1012" s="191">
        <v>1379</v>
      </c>
      <c r="G1012" s="238">
        <f t="shared" si="80"/>
        <v>8.2000356781827914</v>
      </c>
      <c r="H1012" s="191">
        <f t="shared" si="81"/>
        <v>2607.61</v>
      </c>
      <c r="I1012" s="191">
        <f t="shared" si="83"/>
        <v>3222.75</v>
      </c>
    </row>
    <row r="1013" spans="1:9" s="188" customFormat="1" ht="16.899999999999999" customHeight="1" x14ac:dyDescent="0.25">
      <c r="A1013" s="230" t="s">
        <v>611</v>
      </c>
      <c r="B1013" s="190">
        <v>1</v>
      </c>
      <c r="C1013" s="190">
        <f t="shared" si="82"/>
        <v>816</v>
      </c>
      <c r="D1013" s="190">
        <v>623</v>
      </c>
      <c r="E1013" s="190">
        <v>193</v>
      </c>
      <c r="F1013" s="191">
        <v>1379</v>
      </c>
      <c r="G1013" s="238">
        <f t="shared" si="80"/>
        <v>8.2000356781827914</v>
      </c>
      <c r="H1013" s="191">
        <f t="shared" si="81"/>
        <v>3165.21</v>
      </c>
      <c r="I1013" s="191">
        <f t="shared" ref="I1013:I1044" si="84">ROUND(H1013*1.2359,2)</f>
        <v>3911.88</v>
      </c>
    </row>
    <row r="1014" spans="1:9" s="188" customFormat="1" ht="16.899999999999999" customHeight="1" x14ac:dyDescent="0.25">
      <c r="A1014" s="230" t="s">
        <v>611</v>
      </c>
      <c r="B1014" s="190">
        <v>1</v>
      </c>
      <c r="C1014" s="190">
        <f t="shared" si="82"/>
        <v>777</v>
      </c>
      <c r="D1014" s="190">
        <v>583</v>
      </c>
      <c r="E1014" s="190">
        <v>194</v>
      </c>
      <c r="F1014" s="191">
        <v>1261</v>
      </c>
      <c r="G1014" s="238">
        <f t="shared" si="80"/>
        <v>7.4983647499554031</v>
      </c>
      <c r="H1014" s="191">
        <f t="shared" si="81"/>
        <v>2909.37</v>
      </c>
      <c r="I1014" s="191">
        <f t="shared" si="84"/>
        <v>3595.69</v>
      </c>
    </row>
    <row r="1015" spans="1:9" s="188" customFormat="1" ht="16.899999999999999" customHeight="1" x14ac:dyDescent="0.25">
      <c r="A1015" s="230" t="s">
        <v>611</v>
      </c>
      <c r="B1015" s="190">
        <v>1</v>
      </c>
      <c r="C1015" s="190">
        <f t="shared" si="82"/>
        <v>628</v>
      </c>
      <c r="D1015" s="190">
        <v>520</v>
      </c>
      <c r="E1015" s="190">
        <v>108</v>
      </c>
      <c r="F1015" s="191">
        <v>1261</v>
      </c>
      <c r="G1015" s="238">
        <f t="shared" si="80"/>
        <v>7.4983647499554031</v>
      </c>
      <c r="H1015" s="191">
        <f t="shared" si="81"/>
        <v>1619.65</v>
      </c>
      <c r="I1015" s="191">
        <f t="shared" si="84"/>
        <v>2001.73</v>
      </c>
    </row>
    <row r="1016" spans="1:9" s="188" customFormat="1" ht="16.899999999999999" customHeight="1" x14ac:dyDescent="0.25">
      <c r="A1016" s="230" t="s">
        <v>611</v>
      </c>
      <c r="B1016" s="190">
        <v>1</v>
      </c>
      <c r="C1016" s="190">
        <f t="shared" si="82"/>
        <v>783</v>
      </c>
      <c r="D1016" s="190">
        <v>623</v>
      </c>
      <c r="E1016" s="190">
        <v>160</v>
      </c>
      <c r="F1016" s="191">
        <v>1379</v>
      </c>
      <c r="G1016" s="238">
        <f t="shared" si="80"/>
        <v>8.2000356781827914</v>
      </c>
      <c r="H1016" s="191">
        <f t="shared" si="81"/>
        <v>2624.01</v>
      </c>
      <c r="I1016" s="191">
        <f t="shared" si="84"/>
        <v>3243.01</v>
      </c>
    </row>
    <row r="1017" spans="1:9" s="188" customFormat="1" ht="16.899999999999999" customHeight="1" x14ac:dyDescent="0.25">
      <c r="A1017" s="230" t="s">
        <v>611</v>
      </c>
      <c r="B1017" s="190">
        <v>1</v>
      </c>
      <c r="C1017" s="190">
        <f t="shared" si="82"/>
        <v>96</v>
      </c>
      <c r="D1017" s="190">
        <v>0</v>
      </c>
      <c r="E1017" s="190">
        <v>96</v>
      </c>
      <c r="F1017" s="191">
        <v>1261</v>
      </c>
      <c r="G1017" s="238">
        <f t="shared" si="80"/>
        <v>7.4983647499554031</v>
      </c>
      <c r="H1017" s="191">
        <f t="shared" si="81"/>
        <v>1439.69</v>
      </c>
      <c r="I1017" s="191">
        <f t="shared" si="84"/>
        <v>1779.31</v>
      </c>
    </row>
    <row r="1018" spans="1:9" s="188" customFormat="1" ht="16.899999999999999" customHeight="1" x14ac:dyDescent="0.25">
      <c r="A1018" s="230" t="s">
        <v>611</v>
      </c>
      <c r="B1018" s="190">
        <v>1</v>
      </c>
      <c r="C1018" s="190">
        <f t="shared" si="82"/>
        <v>638</v>
      </c>
      <c r="D1018" s="190">
        <v>503</v>
      </c>
      <c r="E1018" s="190">
        <v>135</v>
      </c>
      <c r="F1018" s="191">
        <v>1261</v>
      </c>
      <c r="G1018" s="238">
        <f t="shared" si="80"/>
        <v>7.4983647499554031</v>
      </c>
      <c r="H1018" s="191">
        <f t="shared" si="81"/>
        <v>2024.56</v>
      </c>
      <c r="I1018" s="191">
        <f t="shared" si="84"/>
        <v>2502.15</v>
      </c>
    </row>
    <row r="1019" spans="1:9" s="188" customFormat="1" ht="16.899999999999999" customHeight="1" x14ac:dyDescent="0.25">
      <c r="A1019" s="230" t="s">
        <v>611</v>
      </c>
      <c r="B1019" s="190">
        <v>1</v>
      </c>
      <c r="C1019" s="190">
        <f t="shared" si="82"/>
        <v>672</v>
      </c>
      <c r="D1019" s="190">
        <v>544</v>
      </c>
      <c r="E1019" s="190">
        <v>128</v>
      </c>
      <c r="F1019" s="191">
        <v>1261</v>
      </c>
      <c r="G1019" s="238">
        <f t="shared" si="80"/>
        <v>7.4983647499554031</v>
      </c>
      <c r="H1019" s="191">
        <f t="shared" si="81"/>
        <v>1919.58</v>
      </c>
      <c r="I1019" s="191">
        <f t="shared" si="84"/>
        <v>2372.41</v>
      </c>
    </row>
    <row r="1020" spans="1:9" s="188" customFormat="1" ht="16.899999999999999" customHeight="1" x14ac:dyDescent="0.25">
      <c r="A1020" s="230" t="s">
        <v>611</v>
      </c>
      <c r="B1020" s="190">
        <v>1</v>
      </c>
      <c r="C1020" s="190">
        <f t="shared" si="82"/>
        <v>792</v>
      </c>
      <c r="D1020" s="190">
        <v>583</v>
      </c>
      <c r="E1020" s="190">
        <v>209</v>
      </c>
      <c r="F1020" s="191">
        <v>1379</v>
      </c>
      <c r="G1020" s="238">
        <f t="shared" si="80"/>
        <v>8.2000356781827914</v>
      </c>
      <c r="H1020" s="191">
        <f t="shared" si="81"/>
        <v>3427.61</v>
      </c>
      <c r="I1020" s="191">
        <f t="shared" si="84"/>
        <v>4236.18</v>
      </c>
    </row>
    <row r="1021" spans="1:9" s="188" customFormat="1" ht="16.899999999999999" customHeight="1" x14ac:dyDescent="0.25">
      <c r="A1021" s="230" t="s">
        <v>611</v>
      </c>
      <c r="B1021" s="190">
        <v>1</v>
      </c>
      <c r="C1021" s="190">
        <f t="shared" si="82"/>
        <v>696</v>
      </c>
      <c r="D1021" s="190">
        <v>520</v>
      </c>
      <c r="E1021" s="190">
        <v>176</v>
      </c>
      <c r="F1021" s="191">
        <v>1379</v>
      </c>
      <c r="G1021" s="238">
        <f t="shared" si="80"/>
        <v>8.2000356781827914</v>
      </c>
      <c r="H1021" s="191">
        <f t="shared" si="81"/>
        <v>2886.41</v>
      </c>
      <c r="I1021" s="191">
        <f t="shared" si="84"/>
        <v>3567.31</v>
      </c>
    </row>
    <row r="1022" spans="1:9" s="188" customFormat="1" ht="16.899999999999999" customHeight="1" x14ac:dyDescent="0.25">
      <c r="A1022" s="230" t="s">
        <v>611</v>
      </c>
      <c r="B1022" s="190">
        <v>1</v>
      </c>
      <c r="C1022" s="190">
        <f t="shared" si="82"/>
        <v>720</v>
      </c>
      <c r="D1022" s="190">
        <v>575</v>
      </c>
      <c r="E1022" s="190">
        <v>145</v>
      </c>
      <c r="F1022" s="191">
        <v>1454</v>
      </c>
      <c r="G1022" s="238">
        <f t="shared" si="80"/>
        <v>8.6460129630730815</v>
      </c>
      <c r="H1022" s="191">
        <f t="shared" si="81"/>
        <v>2507.34</v>
      </c>
      <c r="I1022" s="191">
        <f t="shared" si="84"/>
        <v>3098.82</v>
      </c>
    </row>
    <row r="1023" spans="1:9" s="188" customFormat="1" ht="16.899999999999999" customHeight="1" x14ac:dyDescent="0.25">
      <c r="A1023" s="230" t="s">
        <v>611</v>
      </c>
      <c r="B1023" s="190">
        <v>1</v>
      </c>
      <c r="C1023" s="190">
        <f t="shared" si="82"/>
        <v>216</v>
      </c>
      <c r="D1023" s="190">
        <v>208</v>
      </c>
      <c r="E1023" s="190">
        <v>8</v>
      </c>
      <c r="F1023" s="191">
        <v>1379</v>
      </c>
      <c r="G1023" s="238">
        <f t="shared" si="80"/>
        <v>8.2000356781827914</v>
      </c>
      <c r="H1023" s="191">
        <f t="shared" si="81"/>
        <v>131.19999999999999</v>
      </c>
      <c r="I1023" s="191">
        <f t="shared" si="84"/>
        <v>162.15</v>
      </c>
    </row>
    <row r="1024" spans="1:9" s="188" customFormat="1" ht="16.899999999999999" customHeight="1" x14ac:dyDescent="0.25">
      <c r="A1024" s="230" t="s">
        <v>611</v>
      </c>
      <c r="B1024" s="190">
        <v>1</v>
      </c>
      <c r="C1024" s="190">
        <f t="shared" si="82"/>
        <v>144</v>
      </c>
      <c r="D1024" s="190">
        <v>104</v>
      </c>
      <c r="E1024" s="190">
        <v>40</v>
      </c>
      <c r="F1024" s="191">
        <v>1454</v>
      </c>
      <c r="G1024" s="238">
        <f t="shared" si="80"/>
        <v>8.6460129630730815</v>
      </c>
      <c r="H1024" s="191">
        <f t="shared" si="81"/>
        <v>691.68</v>
      </c>
      <c r="I1024" s="191">
        <f t="shared" si="84"/>
        <v>854.85</v>
      </c>
    </row>
    <row r="1025" spans="1:9" s="188" customFormat="1" ht="16.899999999999999" customHeight="1" x14ac:dyDescent="0.25">
      <c r="A1025" s="230" t="s">
        <v>611</v>
      </c>
      <c r="B1025" s="190">
        <v>1</v>
      </c>
      <c r="C1025" s="190">
        <f t="shared" si="82"/>
        <v>704</v>
      </c>
      <c r="D1025" s="190">
        <v>551</v>
      </c>
      <c r="E1025" s="190">
        <v>153</v>
      </c>
      <c r="F1025" s="191">
        <v>1261</v>
      </c>
      <c r="G1025" s="238">
        <f t="shared" si="80"/>
        <v>7.4983647499554031</v>
      </c>
      <c r="H1025" s="191">
        <f t="shared" si="81"/>
        <v>2294.5</v>
      </c>
      <c r="I1025" s="191">
        <f t="shared" si="84"/>
        <v>2835.77</v>
      </c>
    </row>
    <row r="1026" spans="1:9" s="188" customFormat="1" ht="16.899999999999999" customHeight="1" x14ac:dyDescent="0.25">
      <c r="A1026" s="230" t="s">
        <v>611</v>
      </c>
      <c r="B1026" s="190">
        <v>1</v>
      </c>
      <c r="C1026" s="190">
        <f t="shared" si="82"/>
        <v>672</v>
      </c>
      <c r="D1026" s="190">
        <v>583</v>
      </c>
      <c r="E1026" s="190">
        <v>89</v>
      </c>
      <c r="F1026" s="191">
        <v>1379</v>
      </c>
      <c r="G1026" s="238">
        <f t="shared" si="80"/>
        <v>8.2000356781827914</v>
      </c>
      <c r="H1026" s="191">
        <f t="shared" si="81"/>
        <v>1459.61</v>
      </c>
      <c r="I1026" s="191">
        <f t="shared" si="84"/>
        <v>1803.93</v>
      </c>
    </row>
    <row r="1027" spans="1:9" s="188" customFormat="1" ht="16.899999999999999" customHeight="1" x14ac:dyDescent="0.25">
      <c r="A1027" s="230" t="s">
        <v>611</v>
      </c>
      <c r="B1027" s="190">
        <v>1</v>
      </c>
      <c r="C1027" s="190">
        <f t="shared" si="82"/>
        <v>724</v>
      </c>
      <c r="D1027" s="190">
        <v>663</v>
      </c>
      <c r="E1027" s="190">
        <v>61</v>
      </c>
      <c r="F1027" s="191">
        <v>1310</v>
      </c>
      <c r="G1027" s="238">
        <f t="shared" si="80"/>
        <v>7.7897365760837252</v>
      </c>
      <c r="H1027" s="191">
        <f t="shared" si="81"/>
        <v>950.35</v>
      </c>
      <c r="I1027" s="191">
        <f t="shared" si="84"/>
        <v>1174.54</v>
      </c>
    </row>
    <row r="1028" spans="1:9" s="188" customFormat="1" ht="16.899999999999999" customHeight="1" x14ac:dyDescent="0.25">
      <c r="A1028" s="230" t="s">
        <v>611</v>
      </c>
      <c r="B1028" s="190">
        <v>1</v>
      </c>
      <c r="C1028" s="190">
        <f t="shared" si="82"/>
        <v>669</v>
      </c>
      <c r="D1028" s="190">
        <v>663</v>
      </c>
      <c r="E1028" s="190">
        <v>6</v>
      </c>
      <c r="F1028" s="191">
        <v>1541</v>
      </c>
      <c r="G1028" s="238">
        <f t="shared" ref="G1028:G1091" si="85">F1028/168.17</f>
        <v>9.1633466135458175</v>
      </c>
      <c r="H1028" s="191">
        <f t="shared" ref="H1028:H1091" si="86">ROUND(E1028*G1028*2,2)</f>
        <v>109.96</v>
      </c>
      <c r="I1028" s="191">
        <f t="shared" si="84"/>
        <v>135.9</v>
      </c>
    </row>
    <row r="1029" spans="1:9" s="188" customFormat="1" ht="16.899999999999999" customHeight="1" x14ac:dyDescent="0.25">
      <c r="A1029" s="230" t="s">
        <v>611</v>
      </c>
      <c r="B1029" s="190">
        <v>1</v>
      </c>
      <c r="C1029" s="190">
        <f t="shared" ref="C1029:C1092" si="87">D1029+E1029</f>
        <v>432.5</v>
      </c>
      <c r="D1029" s="190">
        <v>387</v>
      </c>
      <c r="E1029" s="190">
        <v>45.5</v>
      </c>
      <c r="F1029" s="191">
        <v>1541</v>
      </c>
      <c r="G1029" s="238">
        <f t="shared" si="85"/>
        <v>9.1633466135458175</v>
      </c>
      <c r="H1029" s="191">
        <f t="shared" si="86"/>
        <v>833.86</v>
      </c>
      <c r="I1029" s="191">
        <f t="shared" si="84"/>
        <v>1030.57</v>
      </c>
    </row>
    <row r="1030" spans="1:9" s="188" customFormat="1" ht="16.899999999999999" customHeight="1" x14ac:dyDescent="0.25">
      <c r="A1030" s="230" t="s">
        <v>611</v>
      </c>
      <c r="B1030" s="190">
        <v>1</v>
      </c>
      <c r="C1030" s="190">
        <f t="shared" si="87"/>
        <v>664</v>
      </c>
      <c r="D1030" s="190">
        <v>559</v>
      </c>
      <c r="E1030" s="190">
        <v>105</v>
      </c>
      <c r="F1030" s="191">
        <v>1310</v>
      </c>
      <c r="G1030" s="238">
        <f t="shared" si="85"/>
        <v>7.7897365760837252</v>
      </c>
      <c r="H1030" s="191">
        <f t="shared" si="86"/>
        <v>1635.84</v>
      </c>
      <c r="I1030" s="191">
        <f t="shared" si="84"/>
        <v>2021.73</v>
      </c>
    </row>
    <row r="1031" spans="1:9" s="188" customFormat="1" ht="16.899999999999999" customHeight="1" x14ac:dyDescent="0.25">
      <c r="A1031" s="230" t="s">
        <v>611</v>
      </c>
      <c r="B1031" s="190">
        <v>1</v>
      </c>
      <c r="C1031" s="190">
        <f t="shared" si="87"/>
        <v>623</v>
      </c>
      <c r="D1031" s="190">
        <v>583</v>
      </c>
      <c r="E1031" s="190">
        <v>40</v>
      </c>
      <c r="F1031" s="191">
        <v>1541</v>
      </c>
      <c r="G1031" s="238">
        <f t="shared" si="85"/>
        <v>9.1633466135458175</v>
      </c>
      <c r="H1031" s="191">
        <f t="shared" si="86"/>
        <v>733.07</v>
      </c>
      <c r="I1031" s="191">
        <f t="shared" si="84"/>
        <v>906</v>
      </c>
    </row>
    <row r="1032" spans="1:9" s="188" customFormat="1" ht="16.899999999999999" customHeight="1" x14ac:dyDescent="0.25">
      <c r="A1032" s="230" t="s">
        <v>611</v>
      </c>
      <c r="B1032" s="190">
        <v>1</v>
      </c>
      <c r="C1032" s="190">
        <f t="shared" si="87"/>
        <v>798</v>
      </c>
      <c r="D1032" s="190">
        <v>663</v>
      </c>
      <c r="E1032" s="190">
        <v>135</v>
      </c>
      <c r="F1032" s="191">
        <v>1541</v>
      </c>
      <c r="G1032" s="238">
        <f t="shared" si="85"/>
        <v>9.1633466135458175</v>
      </c>
      <c r="H1032" s="191">
        <f t="shared" si="86"/>
        <v>2474.1</v>
      </c>
      <c r="I1032" s="191">
        <f t="shared" si="84"/>
        <v>3057.74</v>
      </c>
    </row>
    <row r="1033" spans="1:9" s="188" customFormat="1" ht="16.899999999999999" customHeight="1" x14ac:dyDescent="0.25">
      <c r="A1033" s="230" t="s">
        <v>611</v>
      </c>
      <c r="B1033" s="190">
        <v>1</v>
      </c>
      <c r="C1033" s="190">
        <f t="shared" si="87"/>
        <v>724</v>
      </c>
      <c r="D1033" s="190">
        <v>663</v>
      </c>
      <c r="E1033" s="190">
        <v>61</v>
      </c>
      <c r="F1033" s="191">
        <v>1541</v>
      </c>
      <c r="G1033" s="238">
        <f t="shared" si="85"/>
        <v>9.1633466135458175</v>
      </c>
      <c r="H1033" s="191">
        <f t="shared" si="86"/>
        <v>1117.93</v>
      </c>
      <c r="I1033" s="191">
        <f t="shared" si="84"/>
        <v>1381.65</v>
      </c>
    </row>
    <row r="1034" spans="1:9" s="188" customFormat="1" ht="16.899999999999999" customHeight="1" x14ac:dyDescent="0.25">
      <c r="A1034" s="230" t="s">
        <v>611</v>
      </c>
      <c r="B1034" s="190">
        <v>1</v>
      </c>
      <c r="C1034" s="190">
        <f t="shared" si="87"/>
        <v>431.5</v>
      </c>
      <c r="D1034" s="190">
        <v>407</v>
      </c>
      <c r="E1034" s="190">
        <v>24.5</v>
      </c>
      <c r="F1034" s="191">
        <v>1541</v>
      </c>
      <c r="G1034" s="238">
        <f t="shared" si="85"/>
        <v>9.1633466135458175</v>
      </c>
      <c r="H1034" s="191">
        <f t="shared" si="86"/>
        <v>449</v>
      </c>
      <c r="I1034" s="191">
        <f t="shared" si="84"/>
        <v>554.91999999999996</v>
      </c>
    </row>
    <row r="1035" spans="1:9" s="188" customFormat="1" ht="16.899999999999999" customHeight="1" x14ac:dyDescent="0.25">
      <c r="A1035" s="230" t="s">
        <v>611</v>
      </c>
      <c r="B1035" s="190">
        <v>1</v>
      </c>
      <c r="C1035" s="190">
        <f t="shared" si="87"/>
        <v>607</v>
      </c>
      <c r="D1035" s="190">
        <v>583</v>
      </c>
      <c r="E1035" s="190">
        <v>24</v>
      </c>
      <c r="F1035" s="191">
        <v>1541</v>
      </c>
      <c r="G1035" s="238">
        <f t="shared" si="85"/>
        <v>9.1633466135458175</v>
      </c>
      <c r="H1035" s="191">
        <f t="shared" si="86"/>
        <v>439.84</v>
      </c>
      <c r="I1035" s="191">
        <f t="shared" si="84"/>
        <v>543.6</v>
      </c>
    </row>
    <row r="1036" spans="1:9" s="188" customFormat="1" ht="16.899999999999999" customHeight="1" x14ac:dyDescent="0.25">
      <c r="A1036" s="230" t="s">
        <v>611</v>
      </c>
      <c r="B1036" s="190">
        <v>1</v>
      </c>
      <c r="C1036" s="190">
        <f t="shared" si="87"/>
        <v>585</v>
      </c>
      <c r="D1036" s="190">
        <v>535</v>
      </c>
      <c r="E1036" s="190">
        <v>50</v>
      </c>
      <c r="F1036" s="191">
        <v>1310</v>
      </c>
      <c r="G1036" s="238">
        <f t="shared" si="85"/>
        <v>7.7897365760837252</v>
      </c>
      <c r="H1036" s="191">
        <f t="shared" si="86"/>
        <v>778.97</v>
      </c>
      <c r="I1036" s="191">
        <f t="shared" si="84"/>
        <v>962.73</v>
      </c>
    </row>
    <row r="1037" spans="1:9" s="188" customFormat="1" ht="16.899999999999999" customHeight="1" x14ac:dyDescent="0.25">
      <c r="A1037" s="230" t="s">
        <v>611</v>
      </c>
      <c r="B1037" s="190">
        <v>1</v>
      </c>
      <c r="C1037" s="190">
        <f t="shared" si="87"/>
        <v>355</v>
      </c>
      <c r="D1037" s="190">
        <v>331</v>
      </c>
      <c r="E1037" s="190">
        <v>24</v>
      </c>
      <c r="F1037" s="191">
        <v>1310</v>
      </c>
      <c r="G1037" s="238">
        <f t="shared" si="85"/>
        <v>7.7897365760837252</v>
      </c>
      <c r="H1037" s="191">
        <f t="shared" si="86"/>
        <v>373.91</v>
      </c>
      <c r="I1037" s="191">
        <f t="shared" si="84"/>
        <v>462.12</v>
      </c>
    </row>
    <row r="1038" spans="1:9" s="188" customFormat="1" ht="16.899999999999999" customHeight="1" x14ac:dyDescent="0.25">
      <c r="A1038" s="230" t="s">
        <v>611</v>
      </c>
      <c r="B1038" s="190">
        <v>1</v>
      </c>
      <c r="C1038" s="190">
        <f t="shared" si="87"/>
        <v>528</v>
      </c>
      <c r="D1038" s="190">
        <v>472</v>
      </c>
      <c r="E1038" s="190">
        <v>56</v>
      </c>
      <c r="F1038" s="191">
        <v>1541</v>
      </c>
      <c r="G1038" s="238">
        <f t="shared" si="85"/>
        <v>9.1633466135458175</v>
      </c>
      <c r="H1038" s="191">
        <f t="shared" si="86"/>
        <v>1026.29</v>
      </c>
      <c r="I1038" s="191">
        <f t="shared" si="84"/>
        <v>1268.3900000000001</v>
      </c>
    </row>
    <row r="1039" spans="1:9" s="188" customFormat="1" ht="16.899999999999999" customHeight="1" x14ac:dyDescent="0.25">
      <c r="A1039" s="230" t="s">
        <v>611</v>
      </c>
      <c r="B1039" s="190">
        <v>1</v>
      </c>
      <c r="C1039" s="190">
        <f t="shared" si="87"/>
        <v>381</v>
      </c>
      <c r="D1039" s="190">
        <v>347</v>
      </c>
      <c r="E1039" s="190">
        <v>34</v>
      </c>
      <c r="F1039" s="191">
        <v>1541</v>
      </c>
      <c r="G1039" s="238">
        <f t="shared" si="85"/>
        <v>9.1633466135458175</v>
      </c>
      <c r="H1039" s="191">
        <f t="shared" si="86"/>
        <v>623.11</v>
      </c>
      <c r="I1039" s="191">
        <f t="shared" si="84"/>
        <v>770.1</v>
      </c>
    </row>
    <row r="1040" spans="1:9" s="188" customFormat="1" ht="16.899999999999999" customHeight="1" x14ac:dyDescent="0.25">
      <c r="A1040" s="230" t="s">
        <v>611</v>
      </c>
      <c r="B1040" s="190">
        <v>1</v>
      </c>
      <c r="C1040" s="190">
        <f t="shared" si="87"/>
        <v>591</v>
      </c>
      <c r="D1040" s="190">
        <v>535</v>
      </c>
      <c r="E1040" s="190">
        <v>56</v>
      </c>
      <c r="F1040" s="191">
        <v>1310</v>
      </c>
      <c r="G1040" s="238">
        <f t="shared" si="85"/>
        <v>7.7897365760837252</v>
      </c>
      <c r="H1040" s="191">
        <f t="shared" si="86"/>
        <v>872.45</v>
      </c>
      <c r="I1040" s="191">
        <f t="shared" si="84"/>
        <v>1078.26</v>
      </c>
    </row>
    <row r="1041" spans="1:9" s="188" customFormat="1" ht="16.899999999999999" customHeight="1" x14ac:dyDescent="0.25">
      <c r="A1041" s="230" t="s">
        <v>611</v>
      </c>
      <c r="B1041" s="190">
        <v>1</v>
      </c>
      <c r="C1041" s="190">
        <f t="shared" si="87"/>
        <v>689</v>
      </c>
      <c r="D1041" s="190">
        <v>663</v>
      </c>
      <c r="E1041" s="190">
        <v>26</v>
      </c>
      <c r="F1041" s="191">
        <v>1310</v>
      </c>
      <c r="G1041" s="238">
        <f t="shared" si="85"/>
        <v>7.7897365760837252</v>
      </c>
      <c r="H1041" s="191">
        <f t="shared" si="86"/>
        <v>405.07</v>
      </c>
      <c r="I1041" s="191">
        <f t="shared" si="84"/>
        <v>500.63</v>
      </c>
    </row>
    <row r="1042" spans="1:9" s="188" customFormat="1" ht="16.899999999999999" customHeight="1" x14ac:dyDescent="0.25">
      <c r="A1042" s="230" t="s">
        <v>611</v>
      </c>
      <c r="B1042" s="190">
        <v>1</v>
      </c>
      <c r="C1042" s="190">
        <f t="shared" si="87"/>
        <v>610</v>
      </c>
      <c r="D1042" s="190">
        <v>592</v>
      </c>
      <c r="E1042" s="190">
        <v>18</v>
      </c>
      <c r="F1042" s="191">
        <v>1541</v>
      </c>
      <c r="G1042" s="238">
        <f t="shared" si="85"/>
        <v>9.1633466135458175</v>
      </c>
      <c r="H1042" s="191">
        <f t="shared" si="86"/>
        <v>329.88</v>
      </c>
      <c r="I1042" s="191">
        <f t="shared" si="84"/>
        <v>407.7</v>
      </c>
    </row>
    <row r="1043" spans="1:9" s="188" customFormat="1" ht="16.899999999999999" customHeight="1" x14ac:dyDescent="0.25">
      <c r="A1043" s="230" t="s">
        <v>611</v>
      </c>
      <c r="B1043" s="190">
        <v>1</v>
      </c>
      <c r="C1043" s="190">
        <f t="shared" si="87"/>
        <v>640</v>
      </c>
      <c r="D1043" s="190">
        <v>607</v>
      </c>
      <c r="E1043" s="190">
        <v>33</v>
      </c>
      <c r="F1043" s="191">
        <v>1541</v>
      </c>
      <c r="G1043" s="238">
        <f t="shared" si="85"/>
        <v>9.1633466135458175</v>
      </c>
      <c r="H1043" s="191">
        <f t="shared" si="86"/>
        <v>604.78</v>
      </c>
      <c r="I1043" s="191">
        <f t="shared" si="84"/>
        <v>747.45</v>
      </c>
    </row>
    <row r="1044" spans="1:9" s="188" customFormat="1" ht="16.899999999999999" customHeight="1" x14ac:dyDescent="0.25">
      <c r="A1044" s="230" t="s">
        <v>611</v>
      </c>
      <c r="B1044" s="190">
        <v>1</v>
      </c>
      <c r="C1044" s="190">
        <f t="shared" si="87"/>
        <v>584</v>
      </c>
      <c r="D1044" s="190">
        <v>567</v>
      </c>
      <c r="E1044" s="190">
        <v>17</v>
      </c>
      <c r="F1044" s="191">
        <v>1310</v>
      </c>
      <c r="G1044" s="238">
        <f t="shared" si="85"/>
        <v>7.7897365760837252</v>
      </c>
      <c r="H1044" s="191">
        <f t="shared" si="86"/>
        <v>264.85000000000002</v>
      </c>
      <c r="I1044" s="191">
        <f t="shared" si="84"/>
        <v>327.33</v>
      </c>
    </row>
    <row r="1045" spans="1:9" s="188" customFormat="1" ht="16.899999999999999" customHeight="1" x14ac:dyDescent="0.25">
      <c r="A1045" s="230" t="s">
        <v>611</v>
      </c>
      <c r="B1045" s="190">
        <v>1</v>
      </c>
      <c r="C1045" s="190">
        <f t="shared" si="87"/>
        <v>728</v>
      </c>
      <c r="D1045" s="190">
        <v>639</v>
      </c>
      <c r="E1045" s="190">
        <v>89</v>
      </c>
      <c r="F1045" s="191">
        <v>1541</v>
      </c>
      <c r="G1045" s="238">
        <f t="shared" si="85"/>
        <v>9.1633466135458175</v>
      </c>
      <c r="H1045" s="191">
        <f t="shared" si="86"/>
        <v>1631.08</v>
      </c>
      <c r="I1045" s="191">
        <f t="shared" ref="I1045:I1053" si="88">ROUND(H1045*1.2359,2)</f>
        <v>2015.85</v>
      </c>
    </row>
    <row r="1046" spans="1:9" s="188" customFormat="1" ht="16.899999999999999" customHeight="1" x14ac:dyDescent="0.25">
      <c r="A1046" s="230" t="s">
        <v>611</v>
      </c>
      <c r="B1046" s="190">
        <v>1</v>
      </c>
      <c r="C1046" s="190">
        <f t="shared" si="87"/>
        <v>583</v>
      </c>
      <c r="D1046" s="190">
        <v>551</v>
      </c>
      <c r="E1046" s="190">
        <v>32</v>
      </c>
      <c r="F1046" s="191">
        <v>1310</v>
      </c>
      <c r="G1046" s="238">
        <f t="shared" si="85"/>
        <v>7.7897365760837252</v>
      </c>
      <c r="H1046" s="191">
        <f t="shared" si="86"/>
        <v>498.54</v>
      </c>
      <c r="I1046" s="191">
        <f t="shared" si="88"/>
        <v>616.15</v>
      </c>
    </row>
    <row r="1047" spans="1:9" s="188" customFormat="1" ht="16.899999999999999" customHeight="1" x14ac:dyDescent="0.25">
      <c r="A1047" s="230" t="s">
        <v>611</v>
      </c>
      <c r="B1047" s="190">
        <v>1</v>
      </c>
      <c r="C1047" s="190">
        <f t="shared" si="87"/>
        <v>695.5</v>
      </c>
      <c r="D1047" s="190">
        <v>663</v>
      </c>
      <c r="E1047" s="190">
        <v>32.5</v>
      </c>
      <c r="F1047" s="191">
        <v>1310</v>
      </c>
      <c r="G1047" s="238">
        <f t="shared" si="85"/>
        <v>7.7897365760837252</v>
      </c>
      <c r="H1047" s="191">
        <f t="shared" si="86"/>
        <v>506.33</v>
      </c>
      <c r="I1047" s="191">
        <f t="shared" si="88"/>
        <v>625.77</v>
      </c>
    </row>
    <row r="1048" spans="1:9" s="188" customFormat="1" ht="16.899999999999999" customHeight="1" x14ac:dyDescent="0.25">
      <c r="A1048" s="230" t="s">
        <v>611</v>
      </c>
      <c r="B1048" s="190">
        <v>1</v>
      </c>
      <c r="C1048" s="190">
        <f t="shared" si="87"/>
        <v>605</v>
      </c>
      <c r="D1048" s="190">
        <v>567</v>
      </c>
      <c r="E1048" s="190">
        <v>38</v>
      </c>
      <c r="F1048" s="191">
        <v>1310</v>
      </c>
      <c r="G1048" s="238">
        <f t="shared" si="85"/>
        <v>7.7897365760837252</v>
      </c>
      <c r="H1048" s="191">
        <f t="shared" si="86"/>
        <v>592.02</v>
      </c>
      <c r="I1048" s="191">
        <f t="shared" si="88"/>
        <v>731.68</v>
      </c>
    </row>
    <row r="1049" spans="1:9" s="188" customFormat="1" ht="16.899999999999999" customHeight="1" x14ac:dyDescent="0.25">
      <c r="A1049" s="230" t="s">
        <v>611</v>
      </c>
      <c r="B1049" s="190">
        <v>1</v>
      </c>
      <c r="C1049" s="190">
        <f t="shared" si="87"/>
        <v>665</v>
      </c>
      <c r="D1049" s="190">
        <v>663</v>
      </c>
      <c r="E1049" s="190">
        <v>2</v>
      </c>
      <c r="F1049" s="191">
        <v>1310</v>
      </c>
      <c r="G1049" s="238">
        <f t="shared" si="85"/>
        <v>7.7897365760837252</v>
      </c>
      <c r="H1049" s="191">
        <f t="shared" si="86"/>
        <v>31.16</v>
      </c>
      <c r="I1049" s="191">
        <f t="shared" si="88"/>
        <v>38.51</v>
      </c>
    </row>
    <row r="1050" spans="1:9" s="188" customFormat="1" ht="16.899999999999999" customHeight="1" x14ac:dyDescent="0.25">
      <c r="A1050" s="230" t="s">
        <v>611</v>
      </c>
      <c r="B1050" s="190">
        <v>1</v>
      </c>
      <c r="C1050" s="190">
        <f t="shared" si="87"/>
        <v>539</v>
      </c>
      <c r="D1050" s="190">
        <v>535</v>
      </c>
      <c r="E1050" s="190">
        <v>4</v>
      </c>
      <c r="F1050" s="191">
        <v>1310</v>
      </c>
      <c r="G1050" s="238">
        <f t="shared" si="85"/>
        <v>7.7897365760837252</v>
      </c>
      <c r="H1050" s="191">
        <f t="shared" si="86"/>
        <v>62.32</v>
      </c>
      <c r="I1050" s="191">
        <f t="shared" si="88"/>
        <v>77.02</v>
      </c>
    </row>
    <row r="1051" spans="1:9" s="188" customFormat="1" ht="16.899999999999999" customHeight="1" x14ac:dyDescent="0.25">
      <c r="A1051" s="230" t="s">
        <v>611</v>
      </c>
      <c r="B1051" s="190">
        <v>1</v>
      </c>
      <c r="C1051" s="190">
        <f t="shared" si="87"/>
        <v>347.01789168278532</v>
      </c>
      <c r="D1051" s="190">
        <v>341.25</v>
      </c>
      <c r="E1051" s="190">
        <v>5.7678916827853</v>
      </c>
      <c r="F1051" s="191">
        <v>1310</v>
      </c>
      <c r="G1051" s="238">
        <f t="shared" si="85"/>
        <v>7.7897365760837252</v>
      </c>
      <c r="H1051" s="191">
        <f t="shared" si="86"/>
        <v>89.86</v>
      </c>
      <c r="I1051" s="191">
        <f t="shared" si="88"/>
        <v>111.06</v>
      </c>
    </row>
    <row r="1052" spans="1:9" s="188" customFormat="1" ht="16.899999999999999" customHeight="1" x14ac:dyDescent="0.25">
      <c r="A1052" s="230" t="s">
        <v>611</v>
      </c>
      <c r="B1052" s="190">
        <v>1</v>
      </c>
      <c r="C1052" s="190">
        <f t="shared" si="87"/>
        <v>692.5</v>
      </c>
      <c r="D1052" s="190">
        <v>599</v>
      </c>
      <c r="E1052" s="190">
        <v>93.5</v>
      </c>
      <c r="F1052" s="191">
        <v>1310</v>
      </c>
      <c r="G1052" s="238">
        <f t="shared" si="85"/>
        <v>7.7897365760837252</v>
      </c>
      <c r="H1052" s="191">
        <f t="shared" si="86"/>
        <v>1456.68</v>
      </c>
      <c r="I1052" s="191">
        <f t="shared" si="88"/>
        <v>1800.31</v>
      </c>
    </row>
    <row r="1053" spans="1:9" s="188" customFormat="1" ht="16.899999999999999" customHeight="1" x14ac:dyDescent="0.25">
      <c r="A1053" s="230" t="s">
        <v>611</v>
      </c>
      <c r="B1053" s="190">
        <v>1</v>
      </c>
      <c r="C1053" s="190">
        <f t="shared" si="87"/>
        <v>488</v>
      </c>
      <c r="D1053" s="190">
        <v>487</v>
      </c>
      <c r="E1053" s="190">
        <v>1</v>
      </c>
      <c r="F1053" s="191">
        <v>1541</v>
      </c>
      <c r="G1053" s="238">
        <f t="shared" si="85"/>
        <v>9.1633466135458175</v>
      </c>
      <c r="H1053" s="191">
        <f t="shared" si="86"/>
        <v>18.329999999999998</v>
      </c>
      <c r="I1053" s="191">
        <f t="shared" si="88"/>
        <v>22.65</v>
      </c>
    </row>
    <row r="1054" spans="1:9" s="188" customFormat="1" ht="16.899999999999999" customHeight="1" x14ac:dyDescent="0.25">
      <c r="A1054" s="230" t="s">
        <v>611</v>
      </c>
      <c r="B1054" s="190">
        <v>1</v>
      </c>
      <c r="C1054" s="190">
        <f t="shared" si="87"/>
        <v>637</v>
      </c>
      <c r="D1054" s="190">
        <v>583</v>
      </c>
      <c r="E1054" s="190">
        <v>54</v>
      </c>
      <c r="F1054" s="191">
        <v>1310</v>
      </c>
      <c r="G1054" s="238">
        <f t="shared" si="85"/>
        <v>7.7897365760837252</v>
      </c>
      <c r="H1054" s="191">
        <f t="shared" si="86"/>
        <v>841.29</v>
      </c>
      <c r="I1054" s="203">
        <f>ROUND(H1054*1.2077,2)</f>
        <v>1016.03</v>
      </c>
    </row>
    <row r="1055" spans="1:9" s="188" customFormat="1" ht="16.899999999999999" customHeight="1" x14ac:dyDescent="0.25">
      <c r="A1055" s="230" t="s">
        <v>611</v>
      </c>
      <c r="B1055" s="190">
        <v>1</v>
      </c>
      <c r="C1055" s="190">
        <f t="shared" si="87"/>
        <v>601.5</v>
      </c>
      <c r="D1055" s="190">
        <v>583</v>
      </c>
      <c r="E1055" s="190">
        <v>18.5</v>
      </c>
      <c r="F1055" s="191">
        <v>1541</v>
      </c>
      <c r="G1055" s="238">
        <f t="shared" si="85"/>
        <v>9.1633466135458175</v>
      </c>
      <c r="H1055" s="191">
        <f t="shared" si="86"/>
        <v>339.04</v>
      </c>
      <c r="I1055" s="191">
        <f t="shared" ref="I1055:I1064" si="89">ROUND(H1055*1.2359,2)</f>
        <v>419.02</v>
      </c>
    </row>
    <row r="1056" spans="1:9" s="188" customFormat="1" ht="16.899999999999999" customHeight="1" x14ac:dyDescent="0.25">
      <c r="A1056" s="230" t="s">
        <v>611</v>
      </c>
      <c r="B1056" s="190">
        <v>1</v>
      </c>
      <c r="C1056" s="190">
        <f t="shared" si="87"/>
        <v>631</v>
      </c>
      <c r="D1056" s="190">
        <v>623</v>
      </c>
      <c r="E1056" s="190">
        <v>8</v>
      </c>
      <c r="F1056" s="191">
        <v>1541</v>
      </c>
      <c r="G1056" s="238">
        <f t="shared" si="85"/>
        <v>9.1633466135458175</v>
      </c>
      <c r="H1056" s="191">
        <f t="shared" si="86"/>
        <v>146.61000000000001</v>
      </c>
      <c r="I1056" s="191">
        <f t="shared" si="89"/>
        <v>181.2</v>
      </c>
    </row>
    <row r="1057" spans="1:9" s="188" customFormat="1" ht="16.899999999999999" customHeight="1" x14ac:dyDescent="0.25">
      <c r="A1057" s="230" t="s">
        <v>611</v>
      </c>
      <c r="B1057" s="190">
        <v>1</v>
      </c>
      <c r="C1057" s="190">
        <f t="shared" si="87"/>
        <v>664</v>
      </c>
      <c r="D1057" s="190">
        <v>583</v>
      </c>
      <c r="E1057" s="190">
        <v>81</v>
      </c>
      <c r="F1057" s="191">
        <v>1541</v>
      </c>
      <c r="G1057" s="238">
        <f t="shared" si="85"/>
        <v>9.1633466135458175</v>
      </c>
      <c r="H1057" s="191">
        <f t="shared" si="86"/>
        <v>1484.46</v>
      </c>
      <c r="I1057" s="191">
        <f t="shared" si="89"/>
        <v>1834.64</v>
      </c>
    </row>
    <row r="1058" spans="1:9" s="188" customFormat="1" ht="16.899999999999999" customHeight="1" x14ac:dyDescent="0.25">
      <c r="A1058" s="230" t="s">
        <v>611</v>
      </c>
      <c r="B1058" s="190">
        <v>1</v>
      </c>
      <c r="C1058" s="190">
        <f t="shared" si="87"/>
        <v>312</v>
      </c>
      <c r="D1058" s="190">
        <v>296</v>
      </c>
      <c r="E1058" s="190">
        <v>16</v>
      </c>
      <c r="F1058" s="191">
        <v>1541</v>
      </c>
      <c r="G1058" s="238">
        <f t="shared" si="85"/>
        <v>9.1633466135458175</v>
      </c>
      <c r="H1058" s="191">
        <f t="shared" si="86"/>
        <v>293.23</v>
      </c>
      <c r="I1058" s="191">
        <f t="shared" si="89"/>
        <v>362.4</v>
      </c>
    </row>
    <row r="1059" spans="1:9" s="188" customFormat="1" ht="16.899999999999999" customHeight="1" x14ac:dyDescent="0.25">
      <c r="A1059" s="230" t="s">
        <v>611</v>
      </c>
      <c r="B1059" s="190">
        <v>1</v>
      </c>
      <c r="C1059" s="190">
        <f t="shared" si="87"/>
        <v>600</v>
      </c>
      <c r="D1059" s="190">
        <v>575</v>
      </c>
      <c r="E1059" s="190">
        <v>25</v>
      </c>
      <c r="F1059" s="191">
        <v>1310</v>
      </c>
      <c r="G1059" s="238">
        <f t="shared" si="85"/>
        <v>7.7897365760837252</v>
      </c>
      <c r="H1059" s="191">
        <f t="shared" si="86"/>
        <v>389.49</v>
      </c>
      <c r="I1059" s="191">
        <f t="shared" si="89"/>
        <v>481.37</v>
      </c>
    </row>
    <row r="1060" spans="1:9" s="188" customFormat="1" ht="16.899999999999999" customHeight="1" x14ac:dyDescent="0.25">
      <c r="A1060" s="230" t="s">
        <v>611</v>
      </c>
      <c r="B1060" s="190">
        <v>1</v>
      </c>
      <c r="C1060" s="190">
        <f t="shared" si="87"/>
        <v>697.5</v>
      </c>
      <c r="D1060" s="190">
        <v>663</v>
      </c>
      <c r="E1060" s="190">
        <v>34.5</v>
      </c>
      <c r="F1060" s="191">
        <v>1310</v>
      </c>
      <c r="G1060" s="238">
        <f t="shared" si="85"/>
        <v>7.7897365760837252</v>
      </c>
      <c r="H1060" s="191">
        <f t="shared" si="86"/>
        <v>537.49</v>
      </c>
      <c r="I1060" s="191">
        <f t="shared" si="89"/>
        <v>664.28</v>
      </c>
    </row>
    <row r="1061" spans="1:9" s="188" customFormat="1" ht="16.899999999999999" customHeight="1" x14ac:dyDescent="0.25">
      <c r="A1061" s="230" t="s">
        <v>611</v>
      </c>
      <c r="B1061" s="190">
        <v>1</v>
      </c>
      <c r="C1061" s="190">
        <f t="shared" si="87"/>
        <v>689</v>
      </c>
      <c r="D1061" s="190">
        <v>623</v>
      </c>
      <c r="E1061" s="190">
        <v>66</v>
      </c>
      <c r="F1061" s="191">
        <v>1229</v>
      </c>
      <c r="G1061" s="238">
        <f t="shared" si="85"/>
        <v>7.308081108402213</v>
      </c>
      <c r="H1061" s="191">
        <f t="shared" si="86"/>
        <v>964.67</v>
      </c>
      <c r="I1061" s="191">
        <f t="shared" si="89"/>
        <v>1192.24</v>
      </c>
    </row>
    <row r="1062" spans="1:9" s="188" customFormat="1" ht="16.899999999999999" customHeight="1" x14ac:dyDescent="0.25">
      <c r="A1062" s="230" t="s">
        <v>611</v>
      </c>
      <c r="B1062" s="190">
        <v>1</v>
      </c>
      <c r="C1062" s="190">
        <f t="shared" si="87"/>
        <v>624</v>
      </c>
      <c r="D1062" s="190">
        <v>583</v>
      </c>
      <c r="E1062" s="190">
        <v>41</v>
      </c>
      <c r="F1062" s="191">
        <v>1111</v>
      </c>
      <c r="G1062" s="238">
        <f t="shared" si="85"/>
        <v>6.6064101801748238</v>
      </c>
      <c r="H1062" s="191">
        <f t="shared" si="86"/>
        <v>541.73</v>
      </c>
      <c r="I1062" s="191">
        <f t="shared" si="89"/>
        <v>669.52</v>
      </c>
    </row>
    <row r="1063" spans="1:9" s="188" customFormat="1" ht="16.899999999999999" customHeight="1" x14ac:dyDescent="0.25">
      <c r="A1063" s="230" t="s">
        <v>611</v>
      </c>
      <c r="B1063" s="190">
        <v>1</v>
      </c>
      <c r="C1063" s="190">
        <f t="shared" si="87"/>
        <v>561</v>
      </c>
      <c r="D1063" s="190">
        <v>543</v>
      </c>
      <c r="E1063" s="190">
        <v>18</v>
      </c>
      <c r="F1063" s="191">
        <v>1229</v>
      </c>
      <c r="G1063" s="238">
        <f t="shared" si="85"/>
        <v>7.308081108402213</v>
      </c>
      <c r="H1063" s="191">
        <f t="shared" si="86"/>
        <v>263.08999999999997</v>
      </c>
      <c r="I1063" s="191">
        <f t="shared" si="89"/>
        <v>325.14999999999998</v>
      </c>
    </row>
    <row r="1064" spans="1:9" s="188" customFormat="1" ht="16.899999999999999" customHeight="1" x14ac:dyDescent="0.25">
      <c r="A1064" s="230" t="s">
        <v>611</v>
      </c>
      <c r="B1064" s="190">
        <v>1</v>
      </c>
      <c r="C1064" s="190">
        <f t="shared" si="87"/>
        <v>702</v>
      </c>
      <c r="D1064" s="190">
        <v>623</v>
      </c>
      <c r="E1064" s="190">
        <v>79</v>
      </c>
      <c r="F1064" s="191">
        <v>1229</v>
      </c>
      <c r="G1064" s="238">
        <f t="shared" si="85"/>
        <v>7.308081108402213</v>
      </c>
      <c r="H1064" s="191">
        <f t="shared" si="86"/>
        <v>1154.68</v>
      </c>
      <c r="I1064" s="191">
        <f t="shared" si="89"/>
        <v>1427.07</v>
      </c>
    </row>
    <row r="1065" spans="1:9" s="188" customFormat="1" ht="16.899999999999999" customHeight="1" x14ac:dyDescent="0.25">
      <c r="A1065" s="230" t="s">
        <v>611</v>
      </c>
      <c r="B1065" s="190">
        <v>1</v>
      </c>
      <c r="C1065" s="190">
        <f t="shared" si="87"/>
        <v>590</v>
      </c>
      <c r="D1065" s="190">
        <v>536</v>
      </c>
      <c r="E1065" s="190">
        <v>54</v>
      </c>
      <c r="F1065" s="191">
        <v>1229</v>
      </c>
      <c r="G1065" s="238">
        <f t="shared" si="85"/>
        <v>7.308081108402213</v>
      </c>
      <c r="H1065" s="191">
        <f t="shared" si="86"/>
        <v>789.27</v>
      </c>
      <c r="I1065" s="203">
        <f>ROUND(H1065*1.2077,2)</f>
        <v>953.2</v>
      </c>
    </row>
    <row r="1066" spans="1:9" s="188" customFormat="1" ht="16.899999999999999" customHeight="1" x14ac:dyDescent="0.25">
      <c r="A1066" s="230" t="s">
        <v>611</v>
      </c>
      <c r="B1066" s="190">
        <v>1</v>
      </c>
      <c r="C1066" s="190">
        <f t="shared" si="87"/>
        <v>138.25</v>
      </c>
      <c r="D1066" s="190">
        <v>135.75</v>
      </c>
      <c r="E1066" s="190">
        <v>2.5</v>
      </c>
      <c r="F1066" s="191">
        <v>1229</v>
      </c>
      <c r="G1066" s="238">
        <f t="shared" si="85"/>
        <v>7.308081108402213</v>
      </c>
      <c r="H1066" s="191">
        <f t="shared" si="86"/>
        <v>36.54</v>
      </c>
      <c r="I1066" s="191">
        <f t="shared" ref="I1066:I1071" si="90">ROUND(H1066*1.2359,2)</f>
        <v>45.16</v>
      </c>
    </row>
    <row r="1067" spans="1:9" s="188" customFormat="1" ht="16.899999999999999" customHeight="1" x14ac:dyDescent="0.25">
      <c r="A1067" s="230" t="s">
        <v>611</v>
      </c>
      <c r="B1067" s="190">
        <v>1</v>
      </c>
      <c r="C1067" s="190">
        <f t="shared" si="87"/>
        <v>567</v>
      </c>
      <c r="D1067" s="190">
        <v>535</v>
      </c>
      <c r="E1067" s="190">
        <v>32</v>
      </c>
      <c r="F1067" s="191">
        <v>1111</v>
      </c>
      <c r="G1067" s="238">
        <f t="shared" si="85"/>
        <v>6.6064101801748238</v>
      </c>
      <c r="H1067" s="191">
        <f t="shared" si="86"/>
        <v>422.81</v>
      </c>
      <c r="I1067" s="191">
        <f t="shared" si="90"/>
        <v>522.54999999999995</v>
      </c>
    </row>
    <row r="1068" spans="1:9" s="188" customFormat="1" ht="16.899999999999999" customHeight="1" x14ac:dyDescent="0.25">
      <c r="A1068" s="230" t="s">
        <v>611</v>
      </c>
      <c r="B1068" s="190">
        <v>1</v>
      </c>
      <c r="C1068" s="190">
        <f t="shared" si="87"/>
        <v>547</v>
      </c>
      <c r="D1068" s="190">
        <v>543</v>
      </c>
      <c r="E1068" s="190">
        <v>4</v>
      </c>
      <c r="F1068" s="191">
        <v>1211</v>
      </c>
      <c r="G1068" s="238">
        <f t="shared" si="85"/>
        <v>7.2010465600285434</v>
      </c>
      <c r="H1068" s="191">
        <f t="shared" si="86"/>
        <v>57.61</v>
      </c>
      <c r="I1068" s="191">
        <f t="shared" si="90"/>
        <v>71.2</v>
      </c>
    </row>
    <row r="1069" spans="1:9" s="188" customFormat="1" ht="16.899999999999999" customHeight="1" x14ac:dyDescent="0.25">
      <c r="A1069" s="230" t="s">
        <v>611</v>
      </c>
      <c r="B1069" s="190">
        <v>1</v>
      </c>
      <c r="C1069" s="190">
        <f t="shared" si="87"/>
        <v>694</v>
      </c>
      <c r="D1069" s="190">
        <v>663</v>
      </c>
      <c r="E1069" s="190">
        <v>31</v>
      </c>
      <c r="F1069" s="191">
        <v>1211</v>
      </c>
      <c r="G1069" s="238">
        <f t="shared" si="85"/>
        <v>7.2010465600285434</v>
      </c>
      <c r="H1069" s="191">
        <f t="shared" si="86"/>
        <v>446.46</v>
      </c>
      <c r="I1069" s="191">
        <f t="shared" si="90"/>
        <v>551.78</v>
      </c>
    </row>
    <row r="1070" spans="1:9" s="188" customFormat="1" ht="16.899999999999999" customHeight="1" x14ac:dyDescent="0.25">
      <c r="A1070" s="230" t="s">
        <v>611</v>
      </c>
      <c r="B1070" s="190">
        <v>1</v>
      </c>
      <c r="C1070" s="190">
        <f t="shared" si="87"/>
        <v>678</v>
      </c>
      <c r="D1070" s="190">
        <v>663</v>
      </c>
      <c r="E1070" s="190">
        <v>15</v>
      </c>
      <c r="F1070" s="191">
        <v>1211</v>
      </c>
      <c r="G1070" s="238">
        <f t="shared" si="85"/>
        <v>7.2010465600285434</v>
      </c>
      <c r="H1070" s="191">
        <f t="shared" si="86"/>
        <v>216.03</v>
      </c>
      <c r="I1070" s="191">
        <f t="shared" si="90"/>
        <v>266.99</v>
      </c>
    </row>
    <row r="1071" spans="1:9" s="188" customFormat="1" ht="16.899999999999999" customHeight="1" x14ac:dyDescent="0.25">
      <c r="A1071" s="230" t="s">
        <v>611</v>
      </c>
      <c r="B1071" s="190">
        <v>1</v>
      </c>
      <c r="C1071" s="190">
        <f t="shared" si="87"/>
        <v>607</v>
      </c>
      <c r="D1071" s="190">
        <v>599</v>
      </c>
      <c r="E1071" s="190">
        <v>8</v>
      </c>
      <c r="F1071" s="191">
        <v>1229</v>
      </c>
      <c r="G1071" s="238">
        <f t="shared" si="85"/>
        <v>7.308081108402213</v>
      </c>
      <c r="H1071" s="191">
        <f t="shared" si="86"/>
        <v>116.93</v>
      </c>
      <c r="I1071" s="191">
        <f t="shared" si="90"/>
        <v>144.51</v>
      </c>
    </row>
    <row r="1072" spans="1:9" s="188" customFormat="1" ht="16.899999999999999" customHeight="1" x14ac:dyDescent="0.25">
      <c r="A1072" s="230" t="s">
        <v>611</v>
      </c>
      <c r="B1072" s="190">
        <v>1</v>
      </c>
      <c r="C1072" s="190">
        <f t="shared" si="87"/>
        <v>571</v>
      </c>
      <c r="D1072" s="190">
        <v>551</v>
      </c>
      <c r="E1072" s="190">
        <v>20</v>
      </c>
      <c r="F1072" s="191">
        <v>1229</v>
      </c>
      <c r="G1072" s="238">
        <f t="shared" si="85"/>
        <v>7.308081108402213</v>
      </c>
      <c r="H1072" s="191">
        <f t="shared" si="86"/>
        <v>292.32</v>
      </c>
      <c r="I1072" s="203">
        <f>ROUND(H1072*1.2077,2)</f>
        <v>353.03</v>
      </c>
    </row>
    <row r="1073" spans="1:9" s="188" customFormat="1" ht="16.899999999999999" customHeight="1" x14ac:dyDescent="0.25">
      <c r="A1073" s="230" t="s">
        <v>611</v>
      </c>
      <c r="B1073" s="190">
        <v>1</v>
      </c>
      <c r="C1073" s="190">
        <f t="shared" si="87"/>
        <v>616</v>
      </c>
      <c r="D1073" s="190">
        <v>591</v>
      </c>
      <c r="E1073" s="190">
        <v>25</v>
      </c>
      <c r="F1073" s="191">
        <v>1229</v>
      </c>
      <c r="G1073" s="238">
        <f t="shared" si="85"/>
        <v>7.308081108402213</v>
      </c>
      <c r="H1073" s="191">
        <f t="shared" si="86"/>
        <v>365.4</v>
      </c>
      <c r="I1073" s="203">
        <f>ROUND(H1073*1.2077,2)</f>
        <v>441.29</v>
      </c>
    </row>
    <row r="1074" spans="1:9" s="188" customFormat="1" ht="16.899999999999999" customHeight="1" x14ac:dyDescent="0.25">
      <c r="A1074" s="230" t="s">
        <v>611</v>
      </c>
      <c r="B1074" s="190">
        <v>1</v>
      </c>
      <c r="C1074" s="190">
        <f t="shared" si="87"/>
        <v>740</v>
      </c>
      <c r="D1074" s="190">
        <v>663</v>
      </c>
      <c r="E1074" s="190">
        <v>77</v>
      </c>
      <c r="F1074" s="191">
        <v>1229</v>
      </c>
      <c r="G1074" s="238">
        <f t="shared" si="85"/>
        <v>7.308081108402213</v>
      </c>
      <c r="H1074" s="191">
        <f t="shared" si="86"/>
        <v>1125.44</v>
      </c>
      <c r="I1074" s="191">
        <f>ROUND(H1074*1.2359,2)</f>
        <v>1390.93</v>
      </c>
    </row>
    <row r="1075" spans="1:9" s="188" customFormat="1" ht="16.899999999999999" customHeight="1" x14ac:dyDescent="0.25">
      <c r="A1075" s="230" t="s">
        <v>611</v>
      </c>
      <c r="B1075" s="190">
        <v>1</v>
      </c>
      <c r="C1075" s="190">
        <f t="shared" si="87"/>
        <v>668</v>
      </c>
      <c r="D1075" s="190">
        <v>615</v>
      </c>
      <c r="E1075" s="190">
        <v>53</v>
      </c>
      <c r="F1075" s="191">
        <v>1111</v>
      </c>
      <c r="G1075" s="238">
        <f t="shared" si="85"/>
        <v>6.6064101801748238</v>
      </c>
      <c r="H1075" s="191">
        <f t="shared" si="86"/>
        <v>700.28</v>
      </c>
      <c r="I1075" s="191">
        <f>ROUND(H1075*1.2359,2)</f>
        <v>865.48</v>
      </c>
    </row>
    <row r="1076" spans="1:9" s="188" customFormat="1" ht="16.899999999999999" customHeight="1" x14ac:dyDescent="0.25">
      <c r="A1076" s="230" t="s">
        <v>611</v>
      </c>
      <c r="B1076" s="190">
        <v>1</v>
      </c>
      <c r="C1076" s="190">
        <f t="shared" si="87"/>
        <v>602</v>
      </c>
      <c r="D1076" s="190">
        <v>543</v>
      </c>
      <c r="E1076" s="190">
        <v>59</v>
      </c>
      <c r="F1076" s="191">
        <v>1229</v>
      </c>
      <c r="G1076" s="238">
        <f t="shared" si="85"/>
        <v>7.308081108402213</v>
      </c>
      <c r="H1076" s="191">
        <f t="shared" si="86"/>
        <v>862.35</v>
      </c>
      <c r="I1076" s="191">
        <f>ROUND(H1076*1.2359,2)</f>
        <v>1065.78</v>
      </c>
    </row>
    <row r="1077" spans="1:9" s="188" customFormat="1" ht="16.899999999999999" customHeight="1" x14ac:dyDescent="0.25">
      <c r="A1077" s="230" t="s">
        <v>611</v>
      </c>
      <c r="B1077" s="190">
        <v>1</v>
      </c>
      <c r="C1077" s="190">
        <f t="shared" si="87"/>
        <v>607.99</v>
      </c>
      <c r="D1077" s="190">
        <v>607</v>
      </c>
      <c r="E1077" s="190">
        <v>0.99</v>
      </c>
      <c r="F1077" s="191">
        <v>1111</v>
      </c>
      <c r="G1077" s="238">
        <f t="shared" si="85"/>
        <v>6.6064101801748238</v>
      </c>
      <c r="H1077" s="191">
        <f t="shared" si="86"/>
        <v>13.08</v>
      </c>
      <c r="I1077" s="203">
        <f>ROUND(H1077*1.2077,2)</f>
        <v>15.8</v>
      </c>
    </row>
    <row r="1078" spans="1:9" s="188" customFormat="1" ht="16.899999999999999" customHeight="1" x14ac:dyDescent="0.25">
      <c r="A1078" s="230" t="s">
        <v>611</v>
      </c>
      <c r="B1078" s="190">
        <v>1</v>
      </c>
      <c r="C1078" s="190">
        <f t="shared" si="87"/>
        <v>744</v>
      </c>
      <c r="D1078" s="190">
        <v>663</v>
      </c>
      <c r="E1078" s="190">
        <v>81</v>
      </c>
      <c r="F1078" s="191">
        <v>1111</v>
      </c>
      <c r="G1078" s="238">
        <f t="shared" si="85"/>
        <v>6.6064101801748238</v>
      </c>
      <c r="H1078" s="191">
        <f t="shared" si="86"/>
        <v>1070.24</v>
      </c>
      <c r="I1078" s="191">
        <f t="shared" ref="I1078:I1103" si="91">ROUND(H1078*1.2359,2)</f>
        <v>1322.71</v>
      </c>
    </row>
    <row r="1079" spans="1:9" s="188" customFormat="1" ht="16.899999999999999" customHeight="1" x14ac:dyDescent="0.25">
      <c r="A1079" s="230" t="s">
        <v>611</v>
      </c>
      <c r="B1079" s="190">
        <v>1</v>
      </c>
      <c r="C1079" s="190">
        <f t="shared" si="87"/>
        <v>649.5</v>
      </c>
      <c r="D1079" s="190">
        <v>647</v>
      </c>
      <c r="E1079" s="190">
        <v>2.5</v>
      </c>
      <c r="F1079" s="191">
        <v>1212</v>
      </c>
      <c r="G1079" s="238">
        <f t="shared" si="85"/>
        <v>7.2069929238270802</v>
      </c>
      <c r="H1079" s="191">
        <f t="shared" si="86"/>
        <v>36.03</v>
      </c>
      <c r="I1079" s="191">
        <f t="shared" si="91"/>
        <v>44.53</v>
      </c>
    </row>
    <row r="1080" spans="1:9" s="188" customFormat="1" ht="16.899999999999999" customHeight="1" x14ac:dyDescent="0.25">
      <c r="A1080" s="230" t="s">
        <v>611</v>
      </c>
      <c r="B1080" s="190">
        <v>1</v>
      </c>
      <c r="C1080" s="190">
        <f t="shared" si="87"/>
        <v>667</v>
      </c>
      <c r="D1080" s="190">
        <v>663</v>
      </c>
      <c r="E1080" s="190">
        <v>4</v>
      </c>
      <c r="F1080" s="191">
        <v>1094</v>
      </c>
      <c r="G1080" s="238">
        <f t="shared" si="85"/>
        <v>6.505321995599691</v>
      </c>
      <c r="H1080" s="191">
        <f t="shared" si="86"/>
        <v>52.04</v>
      </c>
      <c r="I1080" s="191">
        <f t="shared" si="91"/>
        <v>64.319999999999993</v>
      </c>
    </row>
    <row r="1081" spans="1:9" s="188" customFormat="1" ht="16.899999999999999" customHeight="1" x14ac:dyDescent="0.25">
      <c r="A1081" s="230" t="s">
        <v>611</v>
      </c>
      <c r="B1081" s="190">
        <v>1</v>
      </c>
      <c r="C1081" s="190">
        <f t="shared" si="87"/>
        <v>576</v>
      </c>
      <c r="D1081" s="190">
        <v>567</v>
      </c>
      <c r="E1081" s="190">
        <v>9</v>
      </c>
      <c r="F1081" s="191">
        <v>1094</v>
      </c>
      <c r="G1081" s="238">
        <f t="shared" si="85"/>
        <v>6.505321995599691</v>
      </c>
      <c r="H1081" s="191">
        <f t="shared" si="86"/>
        <v>117.1</v>
      </c>
      <c r="I1081" s="191">
        <f t="shared" si="91"/>
        <v>144.72</v>
      </c>
    </row>
    <row r="1082" spans="1:9" s="188" customFormat="1" ht="16.899999999999999" customHeight="1" x14ac:dyDescent="0.25">
      <c r="A1082" s="230" t="s">
        <v>611</v>
      </c>
      <c r="B1082" s="190">
        <v>1</v>
      </c>
      <c r="C1082" s="190">
        <f t="shared" si="87"/>
        <v>619.5</v>
      </c>
      <c r="D1082" s="190">
        <v>615</v>
      </c>
      <c r="E1082" s="190">
        <v>4.5</v>
      </c>
      <c r="F1082" s="191">
        <v>1094</v>
      </c>
      <c r="G1082" s="238">
        <f t="shared" si="85"/>
        <v>6.505321995599691</v>
      </c>
      <c r="H1082" s="191">
        <f t="shared" si="86"/>
        <v>58.55</v>
      </c>
      <c r="I1082" s="191">
        <f t="shared" si="91"/>
        <v>72.36</v>
      </c>
    </row>
    <row r="1083" spans="1:9" s="188" customFormat="1" ht="16.899999999999999" customHeight="1" x14ac:dyDescent="0.25">
      <c r="A1083" s="230" t="s">
        <v>611</v>
      </c>
      <c r="B1083" s="190">
        <v>1</v>
      </c>
      <c r="C1083" s="190">
        <f t="shared" si="87"/>
        <v>669</v>
      </c>
      <c r="D1083" s="190">
        <v>663</v>
      </c>
      <c r="E1083" s="190">
        <v>6</v>
      </c>
      <c r="F1083" s="191">
        <v>1212</v>
      </c>
      <c r="G1083" s="238">
        <f t="shared" si="85"/>
        <v>7.2069929238270802</v>
      </c>
      <c r="H1083" s="191">
        <f t="shared" si="86"/>
        <v>86.48</v>
      </c>
      <c r="I1083" s="191">
        <f t="shared" si="91"/>
        <v>106.88</v>
      </c>
    </row>
    <row r="1084" spans="1:9" s="188" customFormat="1" ht="16.899999999999999" customHeight="1" x14ac:dyDescent="0.25">
      <c r="A1084" s="230" t="s">
        <v>611</v>
      </c>
      <c r="B1084" s="190">
        <v>1</v>
      </c>
      <c r="C1084" s="190">
        <f t="shared" si="87"/>
        <v>595</v>
      </c>
      <c r="D1084" s="190">
        <v>591</v>
      </c>
      <c r="E1084" s="190">
        <v>4</v>
      </c>
      <c r="F1084" s="191">
        <v>1176</v>
      </c>
      <c r="G1084" s="238">
        <f t="shared" si="85"/>
        <v>6.9929238270797409</v>
      </c>
      <c r="H1084" s="191">
        <f t="shared" si="86"/>
        <v>55.94</v>
      </c>
      <c r="I1084" s="191">
        <f t="shared" si="91"/>
        <v>69.14</v>
      </c>
    </row>
    <row r="1085" spans="1:9" s="188" customFormat="1" ht="16.899999999999999" customHeight="1" x14ac:dyDescent="0.25">
      <c r="A1085" s="230" t="s">
        <v>611</v>
      </c>
      <c r="B1085" s="190">
        <v>1</v>
      </c>
      <c r="C1085" s="190">
        <f t="shared" si="87"/>
        <v>626.5</v>
      </c>
      <c r="D1085" s="190">
        <v>528</v>
      </c>
      <c r="E1085" s="190">
        <v>98.5</v>
      </c>
      <c r="F1085" s="191">
        <v>1101</v>
      </c>
      <c r="G1085" s="238">
        <f t="shared" si="85"/>
        <v>6.5469465421894517</v>
      </c>
      <c r="H1085" s="191">
        <f t="shared" si="86"/>
        <v>1289.75</v>
      </c>
      <c r="I1085" s="191">
        <f t="shared" si="91"/>
        <v>1594</v>
      </c>
    </row>
    <row r="1086" spans="1:9" s="188" customFormat="1" ht="16.899999999999999" customHeight="1" x14ac:dyDescent="0.25">
      <c r="A1086" s="230" t="s">
        <v>611</v>
      </c>
      <c r="B1086" s="190">
        <v>1</v>
      </c>
      <c r="C1086" s="190">
        <f t="shared" si="87"/>
        <v>567.5</v>
      </c>
      <c r="D1086" s="190">
        <v>511</v>
      </c>
      <c r="E1086" s="190">
        <v>56.5</v>
      </c>
      <c r="F1086" s="191">
        <v>1101</v>
      </c>
      <c r="G1086" s="238">
        <f t="shared" si="85"/>
        <v>6.5469465421894517</v>
      </c>
      <c r="H1086" s="191">
        <f t="shared" si="86"/>
        <v>739.8</v>
      </c>
      <c r="I1086" s="191">
        <f t="shared" si="91"/>
        <v>914.32</v>
      </c>
    </row>
    <row r="1087" spans="1:9" s="188" customFormat="1" ht="16.899999999999999" customHeight="1" x14ac:dyDescent="0.25">
      <c r="A1087" s="230" t="s">
        <v>611</v>
      </c>
      <c r="B1087" s="190">
        <v>1</v>
      </c>
      <c r="C1087" s="190">
        <f t="shared" si="87"/>
        <v>624.5</v>
      </c>
      <c r="D1087" s="190">
        <v>599</v>
      </c>
      <c r="E1087" s="190">
        <v>25.5</v>
      </c>
      <c r="F1087" s="191">
        <v>1304</v>
      </c>
      <c r="G1087" s="238">
        <f t="shared" si="85"/>
        <v>7.7540583932925022</v>
      </c>
      <c r="H1087" s="191">
        <f t="shared" si="86"/>
        <v>395.46</v>
      </c>
      <c r="I1087" s="191">
        <f t="shared" si="91"/>
        <v>488.75</v>
      </c>
    </row>
    <row r="1088" spans="1:9" s="188" customFormat="1" ht="16.899999999999999" customHeight="1" x14ac:dyDescent="0.25">
      <c r="A1088" s="230" t="s">
        <v>611</v>
      </c>
      <c r="B1088" s="190">
        <v>1</v>
      </c>
      <c r="C1088" s="190">
        <f t="shared" si="87"/>
        <v>654</v>
      </c>
      <c r="D1088" s="190">
        <v>623</v>
      </c>
      <c r="E1088" s="190">
        <v>31</v>
      </c>
      <c r="F1088" s="191">
        <v>1229</v>
      </c>
      <c r="G1088" s="238">
        <f t="shared" si="85"/>
        <v>7.308081108402213</v>
      </c>
      <c r="H1088" s="191">
        <f t="shared" si="86"/>
        <v>453.1</v>
      </c>
      <c r="I1088" s="191">
        <f t="shared" si="91"/>
        <v>559.99</v>
      </c>
    </row>
    <row r="1089" spans="1:9" s="188" customFormat="1" ht="16.899999999999999" customHeight="1" x14ac:dyDescent="0.25">
      <c r="A1089" s="230" t="s">
        <v>611</v>
      </c>
      <c r="B1089" s="190">
        <v>1</v>
      </c>
      <c r="C1089" s="190">
        <f t="shared" si="87"/>
        <v>9.2499990000000007</v>
      </c>
      <c r="D1089" s="190">
        <v>0</v>
      </c>
      <c r="E1089" s="190">
        <v>9.2499990000000007</v>
      </c>
      <c r="F1089" s="191">
        <v>1375</v>
      </c>
      <c r="G1089" s="238">
        <f t="shared" si="85"/>
        <v>8.1762502229886422</v>
      </c>
      <c r="H1089" s="191">
        <f t="shared" si="86"/>
        <v>151.26</v>
      </c>
      <c r="I1089" s="191">
        <f t="shared" si="91"/>
        <v>186.94</v>
      </c>
    </row>
    <row r="1090" spans="1:9" s="188" customFormat="1" ht="16.899999999999999" customHeight="1" x14ac:dyDescent="0.25">
      <c r="A1090" s="230" t="s">
        <v>611</v>
      </c>
      <c r="B1090" s="190">
        <v>1</v>
      </c>
      <c r="C1090" s="190">
        <f t="shared" si="87"/>
        <v>3.25</v>
      </c>
      <c r="D1090" s="190">
        <v>0</v>
      </c>
      <c r="E1090" s="190">
        <v>3.25</v>
      </c>
      <c r="F1090" s="191">
        <v>1375</v>
      </c>
      <c r="G1090" s="238">
        <f t="shared" si="85"/>
        <v>8.1762502229886422</v>
      </c>
      <c r="H1090" s="191">
        <f t="shared" si="86"/>
        <v>53.15</v>
      </c>
      <c r="I1090" s="191">
        <f t="shared" si="91"/>
        <v>65.69</v>
      </c>
    </row>
    <row r="1091" spans="1:9" s="188" customFormat="1" ht="16.899999999999999" customHeight="1" x14ac:dyDescent="0.25">
      <c r="A1091" s="230" t="s">
        <v>611</v>
      </c>
      <c r="B1091" s="190">
        <v>1</v>
      </c>
      <c r="C1091" s="190">
        <f t="shared" si="87"/>
        <v>1.9163329999999998</v>
      </c>
      <c r="D1091" s="190">
        <v>0</v>
      </c>
      <c r="E1091" s="190">
        <v>1.9163329999999998</v>
      </c>
      <c r="F1091" s="191">
        <v>1375</v>
      </c>
      <c r="G1091" s="238">
        <f t="shared" si="85"/>
        <v>8.1762502229886422</v>
      </c>
      <c r="H1091" s="191">
        <f t="shared" si="86"/>
        <v>31.34</v>
      </c>
      <c r="I1091" s="191">
        <f t="shared" si="91"/>
        <v>38.729999999999997</v>
      </c>
    </row>
    <row r="1092" spans="1:9" s="188" customFormat="1" ht="16.899999999999999" customHeight="1" x14ac:dyDescent="0.25">
      <c r="A1092" s="230" t="s">
        <v>611</v>
      </c>
      <c r="B1092" s="190">
        <v>1</v>
      </c>
      <c r="C1092" s="190">
        <f t="shared" si="87"/>
        <v>157.08333300000001</v>
      </c>
      <c r="D1092" s="190">
        <v>151</v>
      </c>
      <c r="E1092" s="190">
        <v>6.0833329999999997</v>
      </c>
      <c r="F1092" s="191">
        <v>1375</v>
      </c>
      <c r="G1092" s="238">
        <f t="shared" ref="G1092:G1155" si="92">F1092/168.17</f>
        <v>8.1762502229886422</v>
      </c>
      <c r="H1092" s="191">
        <f t="shared" ref="H1092:H1155" si="93">ROUND(E1092*G1092*2,2)</f>
        <v>99.48</v>
      </c>
      <c r="I1092" s="191">
        <f t="shared" si="91"/>
        <v>122.95</v>
      </c>
    </row>
    <row r="1093" spans="1:9" s="188" customFormat="1" ht="16.899999999999999" customHeight="1" x14ac:dyDescent="0.25">
      <c r="A1093" s="230" t="s">
        <v>611</v>
      </c>
      <c r="B1093" s="190">
        <v>1</v>
      </c>
      <c r="C1093" s="190">
        <f t="shared" ref="C1093:C1156" si="94">D1093+E1093</f>
        <v>191</v>
      </c>
      <c r="D1093" s="190">
        <v>156</v>
      </c>
      <c r="E1093" s="190">
        <v>35</v>
      </c>
      <c r="F1093" s="191">
        <v>1618</v>
      </c>
      <c r="G1093" s="238">
        <f t="shared" si="92"/>
        <v>9.6212166260331813</v>
      </c>
      <c r="H1093" s="191">
        <f t="shared" si="93"/>
        <v>673.49</v>
      </c>
      <c r="I1093" s="191">
        <f t="shared" si="91"/>
        <v>832.37</v>
      </c>
    </row>
    <row r="1094" spans="1:9" s="188" customFormat="1" ht="16.899999999999999" customHeight="1" x14ac:dyDescent="0.25">
      <c r="A1094" s="230" t="s">
        <v>611</v>
      </c>
      <c r="B1094" s="190">
        <v>1</v>
      </c>
      <c r="C1094" s="190">
        <f t="shared" si="94"/>
        <v>671</v>
      </c>
      <c r="D1094" s="190">
        <v>663</v>
      </c>
      <c r="E1094" s="190">
        <v>8</v>
      </c>
      <c r="F1094" s="191">
        <v>1618</v>
      </c>
      <c r="G1094" s="238">
        <f t="shared" si="92"/>
        <v>9.6212166260331813</v>
      </c>
      <c r="H1094" s="191">
        <f t="shared" si="93"/>
        <v>153.94</v>
      </c>
      <c r="I1094" s="191">
        <f t="shared" si="91"/>
        <v>190.25</v>
      </c>
    </row>
    <row r="1095" spans="1:9" s="188" customFormat="1" ht="16.899999999999999" customHeight="1" x14ac:dyDescent="0.25">
      <c r="A1095" s="230" t="s">
        <v>611</v>
      </c>
      <c r="B1095" s="190">
        <v>1</v>
      </c>
      <c r="C1095" s="190">
        <f t="shared" si="94"/>
        <v>672</v>
      </c>
      <c r="D1095" s="190">
        <v>663</v>
      </c>
      <c r="E1095" s="190">
        <v>9</v>
      </c>
      <c r="F1095" s="191">
        <v>1229</v>
      </c>
      <c r="G1095" s="238">
        <f t="shared" si="92"/>
        <v>7.308081108402213</v>
      </c>
      <c r="H1095" s="191">
        <f t="shared" si="93"/>
        <v>131.55000000000001</v>
      </c>
      <c r="I1095" s="191">
        <f t="shared" si="91"/>
        <v>162.58000000000001</v>
      </c>
    </row>
    <row r="1096" spans="1:9" s="188" customFormat="1" ht="16.899999999999999" customHeight="1" x14ac:dyDescent="0.25">
      <c r="A1096" s="230" t="s">
        <v>611</v>
      </c>
      <c r="B1096" s="190">
        <v>1</v>
      </c>
      <c r="C1096" s="190">
        <f t="shared" si="94"/>
        <v>648</v>
      </c>
      <c r="D1096" s="190">
        <v>639</v>
      </c>
      <c r="E1096" s="190">
        <v>9</v>
      </c>
      <c r="F1096" s="191">
        <v>1111</v>
      </c>
      <c r="G1096" s="238">
        <f t="shared" si="92"/>
        <v>6.6064101801748238</v>
      </c>
      <c r="H1096" s="191">
        <f t="shared" si="93"/>
        <v>118.92</v>
      </c>
      <c r="I1096" s="191">
        <f t="shared" si="91"/>
        <v>146.97</v>
      </c>
    </row>
    <row r="1097" spans="1:9" s="188" customFormat="1" ht="16.899999999999999" customHeight="1" x14ac:dyDescent="0.25">
      <c r="A1097" s="230" t="s">
        <v>611</v>
      </c>
      <c r="B1097" s="190">
        <v>1</v>
      </c>
      <c r="C1097" s="190">
        <f t="shared" si="94"/>
        <v>680</v>
      </c>
      <c r="D1097" s="190">
        <v>663</v>
      </c>
      <c r="E1097" s="190">
        <v>17</v>
      </c>
      <c r="F1097" s="191">
        <v>1229</v>
      </c>
      <c r="G1097" s="238">
        <f t="shared" si="92"/>
        <v>7.308081108402213</v>
      </c>
      <c r="H1097" s="191">
        <f t="shared" si="93"/>
        <v>248.47</v>
      </c>
      <c r="I1097" s="191">
        <f t="shared" si="91"/>
        <v>307.08</v>
      </c>
    </row>
    <row r="1098" spans="1:9" s="188" customFormat="1" ht="16.899999999999999" customHeight="1" x14ac:dyDescent="0.25">
      <c r="A1098" s="230" t="s">
        <v>611</v>
      </c>
      <c r="B1098" s="190">
        <v>1</v>
      </c>
      <c r="C1098" s="190">
        <f t="shared" si="94"/>
        <v>490</v>
      </c>
      <c r="D1098" s="190">
        <v>487</v>
      </c>
      <c r="E1098" s="190">
        <v>3</v>
      </c>
      <c r="F1098" s="191">
        <v>1111</v>
      </c>
      <c r="G1098" s="238">
        <f t="shared" si="92"/>
        <v>6.6064101801748238</v>
      </c>
      <c r="H1098" s="191">
        <f t="shared" si="93"/>
        <v>39.64</v>
      </c>
      <c r="I1098" s="191">
        <f t="shared" si="91"/>
        <v>48.99</v>
      </c>
    </row>
    <row r="1099" spans="1:9" s="188" customFormat="1" ht="16.899999999999999" customHeight="1" x14ac:dyDescent="0.25">
      <c r="A1099" s="230" t="s">
        <v>611</v>
      </c>
      <c r="B1099" s="190">
        <v>1</v>
      </c>
      <c r="C1099" s="190">
        <f t="shared" si="94"/>
        <v>144</v>
      </c>
      <c r="D1099" s="190">
        <v>0</v>
      </c>
      <c r="E1099" s="190">
        <v>144</v>
      </c>
      <c r="F1099" s="191">
        <v>1111</v>
      </c>
      <c r="G1099" s="238">
        <f t="shared" si="92"/>
        <v>6.6064101801748238</v>
      </c>
      <c r="H1099" s="191">
        <f t="shared" si="93"/>
        <v>1902.65</v>
      </c>
      <c r="I1099" s="191">
        <f t="shared" si="91"/>
        <v>2351.4899999999998</v>
      </c>
    </row>
    <row r="1100" spans="1:9" s="188" customFormat="1" ht="16.899999999999999" customHeight="1" x14ac:dyDescent="0.25">
      <c r="A1100" s="230" t="s">
        <v>611</v>
      </c>
      <c r="B1100" s="190">
        <v>1</v>
      </c>
      <c r="C1100" s="190">
        <f t="shared" si="94"/>
        <v>679</v>
      </c>
      <c r="D1100" s="190">
        <v>663</v>
      </c>
      <c r="E1100" s="190">
        <v>16</v>
      </c>
      <c r="F1100" s="191">
        <v>1111</v>
      </c>
      <c r="G1100" s="238">
        <f t="shared" si="92"/>
        <v>6.6064101801748238</v>
      </c>
      <c r="H1100" s="191">
        <f t="shared" si="93"/>
        <v>211.41</v>
      </c>
      <c r="I1100" s="191">
        <f t="shared" si="91"/>
        <v>261.27999999999997</v>
      </c>
    </row>
    <row r="1101" spans="1:9" s="188" customFormat="1" ht="16.899999999999999" customHeight="1" x14ac:dyDescent="0.25">
      <c r="A1101" s="230" t="s">
        <v>611</v>
      </c>
      <c r="B1101" s="190">
        <v>1</v>
      </c>
      <c r="C1101" s="190">
        <f t="shared" si="94"/>
        <v>639.5</v>
      </c>
      <c r="D1101" s="190">
        <v>607</v>
      </c>
      <c r="E1101" s="190">
        <v>32.5</v>
      </c>
      <c r="F1101" s="191">
        <v>1111</v>
      </c>
      <c r="G1101" s="238">
        <f t="shared" si="92"/>
        <v>6.6064101801748238</v>
      </c>
      <c r="H1101" s="191">
        <f t="shared" si="93"/>
        <v>429.42</v>
      </c>
      <c r="I1101" s="191">
        <f t="shared" si="91"/>
        <v>530.72</v>
      </c>
    </row>
    <row r="1102" spans="1:9" s="188" customFormat="1" ht="16.899999999999999" customHeight="1" x14ac:dyDescent="0.25">
      <c r="A1102" s="230" t="s">
        <v>611</v>
      </c>
      <c r="B1102" s="190">
        <v>1</v>
      </c>
      <c r="C1102" s="190">
        <f t="shared" si="94"/>
        <v>648</v>
      </c>
      <c r="D1102" s="190">
        <v>559</v>
      </c>
      <c r="E1102" s="190">
        <v>89</v>
      </c>
      <c r="F1102" s="191">
        <v>1111</v>
      </c>
      <c r="G1102" s="238">
        <f t="shared" si="92"/>
        <v>6.6064101801748238</v>
      </c>
      <c r="H1102" s="191">
        <f t="shared" si="93"/>
        <v>1175.94</v>
      </c>
      <c r="I1102" s="191">
        <f t="shared" si="91"/>
        <v>1453.34</v>
      </c>
    </row>
    <row r="1103" spans="1:9" s="188" customFormat="1" ht="16.899999999999999" customHeight="1" x14ac:dyDescent="0.25">
      <c r="A1103" s="230" t="s">
        <v>611</v>
      </c>
      <c r="B1103" s="190">
        <v>1</v>
      </c>
      <c r="C1103" s="190">
        <f t="shared" si="94"/>
        <v>601.5</v>
      </c>
      <c r="D1103" s="190">
        <v>567</v>
      </c>
      <c r="E1103" s="190">
        <v>34.5</v>
      </c>
      <c r="F1103" s="191">
        <v>1229</v>
      </c>
      <c r="G1103" s="238">
        <f t="shared" si="92"/>
        <v>7.308081108402213</v>
      </c>
      <c r="H1103" s="191">
        <f t="shared" si="93"/>
        <v>504.26</v>
      </c>
      <c r="I1103" s="191">
        <f t="shared" si="91"/>
        <v>623.21</v>
      </c>
    </row>
    <row r="1104" spans="1:9" s="188" customFormat="1" ht="16.899999999999999" customHeight="1" x14ac:dyDescent="0.25">
      <c r="A1104" s="230" t="s">
        <v>611</v>
      </c>
      <c r="B1104" s="190">
        <v>1</v>
      </c>
      <c r="C1104" s="190">
        <f t="shared" si="94"/>
        <v>633.5</v>
      </c>
      <c r="D1104" s="190">
        <v>623</v>
      </c>
      <c r="E1104" s="190">
        <v>10.5</v>
      </c>
      <c r="F1104" s="191">
        <v>1229</v>
      </c>
      <c r="G1104" s="238">
        <f t="shared" si="92"/>
        <v>7.308081108402213</v>
      </c>
      <c r="H1104" s="191">
        <f t="shared" si="93"/>
        <v>153.47</v>
      </c>
      <c r="I1104" s="203">
        <f>ROUND(H1104*1.2077,2)</f>
        <v>185.35</v>
      </c>
    </row>
    <row r="1105" spans="1:9" s="188" customFormat="1" ht="16.899999999999999" customHeight="1" x14ac:dyDescent="0.25">
      <c r="A1105" s="230" t="s">
        <v>611</v>
      </c>
      <c r="B1105" s="190">
        <v>1</v>
      </c>
      <c r="C1105" s="190">
        <f t="shared" si="94"/>
        <v>487</v>
      </c>
      <c r="D1105" s="190">
        <v>479</v>
      </c>
      <c r="E1105" s="190">
        <v>8</v>
      </c>
      <c r="F1105" s="191">
        <v>1229</v>
      </c>
      <c r="G1105" s="238">
        <f t="shared" si="92"/>
        <v>7.308081108402213</v>
      </c>
      <c r="H1105" s="191">
        <f t="shared" si="93"/>
        <v>116.93</v>
      </c>
      <c r="I1105" s="191">
        <f t="shared" ref="I1105:I1138" si="95">ROUND(H1105*1.2359,2)</f>
        <v>144.51</v>
      </c>
    </row>
    <row r="1106" spans="1:9" s="188" customFormat="1" ht="16.899999999999999" customHeight="1" x14ac:dyDescent="0.25">
      <c r="A1106" s="230" t="s">
        <v>611</v>
      </c>
      <c r="B1106" s="190">
        <v>1</v>
      </c>
      <c r="C1106" s="190">
        <f t="shared" si="94"/>
        <v>581.5</v>
      </c>
      <c r="D1106" s="190">
        <v>544</v>
      </c>
      <c r="E1106" s="190">
        <v>37.5</v>
      </c>
      <c r="F1106" s="191">
        <v>1111</v>
      </c>
      <c r="G1106" s="238">
        <f t="shared" si="92"/>
        <v>6.6064101801748238</v>
      </c>
      <c r="H1106" s="191">
        <f t="shared" si="93"/>
        <v>495.48</v>
      </c>
      <c r="I1106" s="191">
        <f t="shared" si="95"/>
        <v>612.36</v>
      </c>
    </row>
    <row r="1107" spans="1:9" s="188" customFormat="1" ht="16.899999999999999" customHeight="1" x14ac:dyDescent="0.25">
      <c r="A1107" s="230" t="s">
        <v>611</v>
      </c>
      <c r="B1107" s="190">
        <v>1</v>
      </c>
      <c r="C1107" s="190">
        <f t="shared" si="94"/>
        <v>590.5</v>
      </c>
      <c r="D1107" s="190">
        <v>583</v>
      </c>
      <c r="E1107" s="190">
        <v>7.5</v>
      </c>
      <c r="F1107" s="191">
        <v>1229</v>
      </c>
      <c r="G1107" s="238">
        <f t="shared" si="92"/>
        <v>7.308081108402213</v>
      </c>
      <c r="H1107" s="191">
        <f t="shared" si="93"/>
        <v>109.62</v>
      </c>
      <c r="I1107" s="191">
        <f t="shared" si="95"/>
        <v>135.47999999999999</v>
      </c>
    </row>
    <row r="1108" spans="1:9" s="188" customFormat="1" ht="16.899999999999999" customHeight="1" x14ac:dyDescent="0.25">
      <c r="A1108" s="230" t="s">
        <v>611</v>
      </c>
      <c r="B1108" s="190">
        <v>1</v>
      </c>
      <c r="C1108" s="190">
        <f t="shared" si="94"/>
        <v>673</v>
      </c>
      <c r="D1108" s="190">
        <v>583</v>
      </c>
      <c r="E1108" s="190">
        <v>90</v>
      </c>
      <c r="F1108" s="191">
        <v>1229</v>
      </c>
      <c r="G1108" s="238">
        <f t="shared" si="92"/>
        <v>7.308081108402213</v>
      </c>
      <c r="H1108" s="191">
        <f t="shared" si="93"/>
        <v>1315.45</v>
      </c>
      <c r="I1108" s="191">
        <f t="shared" si="95"/>
        <v>1625.76</v>
      </c>
    </row>
    <row r="1109" spans="1:9" s="188" customFormat="1" ht="16.899999999999999" customHeight="1" x14ac:dyDescent="0.25">
      <c r="A1109" s="230" t="s">
        <v>611</v>
      </c>
      <c r="B1109" s="190">
        <v>1</v>
      </c>
      <c r="C1109" s="190">
        <f t="shared" si="94"/>
        <v>610</v>
      </c>
      <c r="D1109" s="190">
        <v>607</v>
      </c>
      <c r="E1109" s="190">
        <v>3</v>
      </c>
      <c r="F1109" s="191">
        <v>1229</v>
      </c>
      <c r="G1109" s="238">
        <f t="shared" si="92"/>
        <v>7.308081108402213</v>
      </c>
      <c r="H1109" s="191">
        <f t="shared" si="93"/>
        <v>43.85</v>
      </c>
      <c r="I1109" s="191">
        <f t="shared" si="95"/>
        <v>54.19</v>
      </c>
    </row>
    <row r="1110" spans="1:9" s="188" customFormat="1" ht="16.899999999999999" customHeight="1" x14ac:dyDescent="0.25">
      <c r="A1110" s="230" t="s">
        <v>611</v>
      </c>
      <c r="B1110" s="190">
        <v>1</v>
      </c>
      <c r="C1110" s="190">
        <f t="shared" si="94"/>
        <v>548</v>
      </c>
      <c r="D1110" s="190">
        <v>543</v>
      </c>
      <c r="E1110" s="190">
        <v>5</v>
      </c>
      <c r="F1110" s="191">
        <v>1111</v>
      </c>
      <c r="G1110" s="238">
        <f t="shared" si="92"/>
        <v>6.6064101801748238</v>
      </c>
      <c r="H1110" s="191">
        <f t="shared" si="93"/>
        <v>66.06</v>
      </c>
      <c r="I1110" s="191">
        <f t="shared" si="95"/>
        <v>81.64</v>
      </c>
    </row>
    <row r="1111" spans="1:9" s="188" customFormat="1" ht="16.899999999999999" customHeight="1" x14ac:dyDescent="0.25">
      <c r="A1111" s="230" t="s">
        <v>611</v>
      </c>
      <c r="B1111" s="190">
        <v>1</v>
      </c>
      <c r="C1111" s="190">
        <f t="shared" si="94"/>
        <v>637.5</v>
      </c>
      <c r="D1111" s="190">
        <v>535</v>
      </c>
      <c r="E1111" s="190">
        <v>102.5</v>
      </c>
      <c r="F1111" s="191">
        <v>1111</v>
      </c>
      <c r="G1111" s="238">
        <f t="shared" si="92"/>
        <v>6.6064101801748238</v>
      </c>
      <c r="H1111" s="191">
        <f t="shared" si="93"/>
        <v>1354.31</v>
      </c>
      <c r="I1111" s="191">
        <f t="shared" si="95"/>
        <v>1673.79</v>
      </c>
    </row>
    <row r="1112" spans="1:9" s="188" customFormat="1" ht="16.899999999999999" customHeight="1" x14ac:dyDescent="0.25">
      <c r="A1112" s="230" t="s">
        <v>611</v>
      </c>
      <c r="B1112" s="190">
        <v>1</v>
      </c>
      <c r="C1112" s="190">
        <f t="shared" si="94"/>
        <v>674.5</v>
      </c>
      <c r="D1112" s="190">
        <v>583</v>
      </c>
      <c r="E1112" s="190">
        <v>91.5</v>
      </c>
      <c r="F1112" s="191">
        <v>1111</v>
      </c>
      <c r="G1112" s="238">
        <f t="shared" si="92"/>
        <v>6.6064101801748238</v>
      </c>
      <c r="H1112" s="191">
        <f t="shared" si="93"/>
        <v>1208.97</v>
      </c>
      <c r="I1112" s="191">
        <f t="shared" si="95"/>
        <v>1494.17</v>
      </c>
    </row>
    <row r="1113" spans="1:9" s="188" customFormat="1" ht="16.899999999999999" customHeight="1" x14ac:dyDescent="0.25">
      <c r="A1113" s="230" t="s">
        <v>611</v>
      </c>
      <c r="B1113" s="190">
        <v>1</v>
      </c>
      <c r="C1113" s="190">
        <f t="shared" si="94"/>
        <v>582.5</v>
      </c>
      <c r="D1113" s="190">
        <v>575</v>
      </c>
      <c r="E1113" s="190">
        <v>7.5</v>
      </c>
      <c r="F1113" s="191">
        <v>1111</v>
      </c>
      <c r="G1113" s="238">
        <f t="shared" si="92"/>
        <v>6.6064101801748238</v>
      </c>
      <c r="H1113" s="191">
        <f t="shared" si="93"/>
        <v>99.1</v>
      </c>
      <c r="I1113" s="191">
        <f t="shared" si="95"/>
        <v>122.48</v>
      </c>
    </row>
    <row r="1114" spans="1:9" s="188" customFormat="1" ht="16.899999999999999" customHeight="1" x14ac:dyDescent="0.25">
      <c r="A1114" s="230" t="s">
        <v>611</v>
      </c>
      <c r="B1114" s="190">
        <v>1</v>
      </c>
      <c r="C1114" s="190">
        <f t="shared" si="94"/>
        <v>717</v>
      </c>
      <c r="D1114" s="190">
        <v>663</v>
      </c>
      <c r="E1114" s="190">
        <v>54</v>
      </c>
      <c r="F1114" s="191">
        <v>1229</v>
      </c>
      <c r="G1114" s="238">
        <f t="shared" si="92"/>
        <v>7.308081108402213</v>
      </c>
      <c r="H1114" s="191">
        <f t="shared" si="93"/>
        <v>789.27</v>
      </c>
      <c r="I1114" s="191">
        <f t="shared" si="95"/>
        <v>975.46</v>
      </c>
    </row>
    <row r="1115" spans="1:9" s="188" customFormat="1" ht="16.899999999999999" customHeight="1" x14ac:dyDescent="0.25">
      <c r="A1115" s="230" t="s">
        <v>611</v>
      </c>
      <c r="B1115" s="190">
        <v>1</v>
      </c>
      <c r="C1115" s="190">
        <f t="shared" si="94"/>
        <v>600</v>
      </c>
      <c r="D1115" s="190">
        <v>487</v>
      </c>
      <c r="E1115" s="190">
        <v>113</v>
      </c>
      <c r="F1115" s="191">
        <v>1310</v>
      </c>
      <c r="G1115" s="238">
        <f t="shared" si="92"/>
        <v>7.7897365760837252</v>
      </c>
      <c r="H1115" s="191">
        <f t="shared" si="93"/>
        <v>1760.48</v>
      </c>
      <c r="I1115" s="191">
        <f t="shared" si="95"/>
        <v>2175.7800000000002</v>
      </c>
    </row>
    <row r="1116" spans="1:9" s="188" customFormat="1" ht="16.899999999999999" customHeight="1" x14ac:dyDescent="0.25">
      <c r="A1116" s="230" t="s">
        <v>611</v>
      </c>
      <c r="B1116" s="190">
        <v>1</v>
      </c>
      <c r="C1116" s="190">
        <f t="shared" si="94"/>
        <v>557</v>
      </c>
      <c r="D1116" s="190">
        <v>503</v>
      </c>
      <c r="E1116" s="190">
        <v>54</v>
      </c>
      <c r="F1116" s="191">
        <v>1310</v>
      </c>
      <c r="G1116" s="238">
        <f t="shared" si="92"/>
        <v>7.7897365760837252</v>
      </c>
      <c r="H1116" s="191">
        <f t="shared" si="93"/>
        <v>841.29</v>
      </c>
      <c r="I1116" s="191">
        <f t="shared" si="95"/>
        <v>1039.75</v>
      </c>
    </row>
    <row r="1117" spans="1:9" s="188" customFormat="1" ht="16.899999999999999" customHeight="1" x14ac:dyDescent="0.25">
      <c r="A1117" s="230" t="s">
        <v>611</v>
      </c>
      <c r="B1117" s="190">
        <v>1</v>
      </c>
      <c r="C1117" s="190">
        <f t="shared" si="94"/>
        <v>813</v>
      </c>
      <c r="D1117" s="190">
        <v>607</v>
      </c>
      <c r="E1117" s="190">
        <v>206</v>
      </c>
      <c r="F1117" s="191">
        <v>1310</v>
      </c>
      <c r="G1117" s="238">
        <f t="shared" si="92"/>
        <v>7.7897365760837252</v>
      </c>
      <c r="H1117" s="191">
        <f t="shared" si="93"/>
        <v>3209.37</v>
      </c>
      <c r="I1117" s="191">
        <f t="shared" si="95"/>
        <v>3966.46</v>
      </c>
    </row>
    <row r="1118" spans="1:9" s="188" customFormat="1" ht="16.899999999999999" customHeight="1" x14ac:dyDescent="0.25">
      <c r="A1118" s="230" t="s">
        <v>611</v>
      </c>
      <c r="B1118" s="190">
        <v>1</v>
      </c>
      <c r="C1118" s="190">
        <f t="shared" si="94"/>
        <v>607.5</v>
      </c>
      <c r="D1118" s="190">
        <v>583</v>
      </c>
      <c r="E1118" s="190">
        <v>24.5</v>
      </c>
      <c r="F1118" s="191">
        <v>1541</v>
      </c>
      <c r="G1118" s="238">
        <f t="shared" si="92"/>
        <v>9.1633466135458175</v>
      </c>
      <c r="H1118" s="191">
        <f t="shared" si="93"/>
        <v>449</v>
      </c>
      <c r="I1118" s="191">
        <f t="shared" si="95"/>
        <v>554.91999999999996</v>
      </c>
    </row>
    <row r="1119" spans="1:9" s="188" customFormat="1" ht="16.899999999999999" customHeight="1" x14ac:dyDescent="0.25">
      <c r="A1119" s="230" t="s">
        <v>611</v>
      </c>
      <c r="B1119" s="190">
        <v>1</v>
      </c>
      <c r="C1119" s="190">
        <f t="shared" si="94"/>
        <v>484</v>
      </c>
      <c r="D1119" s="190">
        <v>479</v>
      </c>
      <c r="E1119" s="190">
        <v>5</v>
      </c>
      <c r="F1119" s="191">
        <v>1310</v>
      </c>
      <c r="G1119" s="238">
        <f t="shared" si="92"/>
        <v>7.7897365760837252</v>
      </c>
      <c r="H1119" s="191">
        <f t="shared" si="93"/>
        <v>77.900000000000006</v>
      </c>
      <c r="I1119" s="191">
        <f t="shared" si="95"/>
        <v>96.28</v>
      </c>
    </row>
    <row r="1120" spans="1:9" s="188" customFormat="1" ht="16.899999999999999" customHeight="1" x14ac:dyDescent="0.25">
      <c r="A1120" s="230" t="s">
        <v>611</v>
      </c>
      <c r="B1120" s="190">
        <v>1</v>
      </c>
      <c r="C1120" s="190">
        <f t="shared" si="94"/>
        <v>703.5</v>
      </c>
      <c r="D1120" s="190">
        <v>551</v>
      </c>
      <c r="E1120" s="190">
        <v>152.5</v>
      </c>
      <c r="F1120" s="191">
        <v>1541</v>
      </c>
      <c r="G1120" s="238">
        <f t="shared" si="92"/>
        <v>9.1633466135458175</v>
      </c>
      <c r="H1120" s="191">
        <f t="shared" si="93"/>
        <v>2794.82</v>
      </c>
      <c r="I1120" s="191">
        <f t="shared" si="95"/>
        <v>3454.12</v>
      </c>
    </row>
    <row r="1121" spans="1:9" s="188" customFormat="1" ht="16.899999999999999" customHeight="1" x14ac:dyDescent="0.25">
      <c r="A1121" s="230" t="s">
        <v>611</v>
      </c>
      <c r="B1121" s="190">
        <v>1</v>
      </c>
      <c r="C1121" s="190">
        <f t="shared" si="94"/>
        <v>496</v>
      </c>
      <c r="D1121" s="190">
        <v>480</v>
      </c>
      <c r="E1121" s="190">
        <v>16</v>
      </c>
      <c r="F1121" s="191">
        <v>1310</v>
      </c>
      <c r="G1121" s="238">
        <f t="shared" si="92"/>
        <v>7.7897365760837252</v>
      </c>
      <c r="H1121" s="191">
        <f t="shared" si="93"/>
        <v>249.27</v>
      </c>
      <c r="I1121" s="191">
        <f t="shared" si="95"/>
        <v>308.07</v>
      </c>
    </row>
    <row r="1122" spans="1:9" s="188" customFormat="1" ht="16.899999999999999" customHeight="1" x14ac:dyDescent="0.25">
      <c r="A1122" s="230" t="s">
        <v>611</v>
      </c>
      <c r="B1122" s="190">
        <v>1</v>
      </c>
      <c r="C1122" s="190">
        <f t="shared" si="94"/>
        <v>712</v>
      </c>
      <c r="D1122" s="190">
        <v>663</v>
      </c>
      <c r="E1122" s="190">
        <v>49</v>
      </c>
      <c r="F1122" s="191">
        <v>1310</v>
      </c>
      <c r="G1122" s="238">
        <f t="shared" si="92"/>
        <v>7.7897365760837252</v>
      </c>
      <c r="H1122" s="191">
        <f t="shared" si="93"/>
        <v>763.39</v>
      </c>
      <c r="I1122" s="191">
        <f t="shared" si="95"/>
        <v>943.47</v>
      </c>
    </row>
    <row r="1123" spans="1:9" s="188" customFormat="1" ht="16.899999999999999" customHeight="1" x14ac:dyDescent="0.25">
      <c r="A1123" s="230" t="s">
        <v>611</v>
      </c>
      <c r="B1123" s="190">
        <v>1</v>
      </c>
      <c r="C1123" s="190">
        <f t="shared" si="94"/>
        <v>731</v>
      </c>
      <c r="D1123" s="190">
        <v>663</v>
      </c>
      <c r="E1123" s="190">
        <v>68</v>
      </c>
      <c r="F1123" s="191">
        <v>1310</v>
      </c>
      <c r="G1123" s="238">
        <f t="shared" si="92"/>
        <v>7.7897365760837252</v>
      </c>
      <c r="H1123" s="191">
        <f t="shared" si="93"/>
        <v>1059.4000000000001</v>
      </c>
      <c r="I1123" s="191">
        <f t="shared" si="95"/>
        <v>1309.31</v>
      </c>
    </row>
    <row r="1124" spans="1:9" s="188" customFormat="1" ht="16.899999999999999" customHeight="1" x14ac:dyDescent="0.25">
      <c r="A1124" s="230" t="s">
        <v>611</v>
      </c>
      <c r="B1124" s="190">
        <v>1</v>
      </c>
      <c r="C1124" s="190">
        <f t="shared" si="94"/>
        <v>728</v>
      </c>
      <c r="D1124" s="190">
        <v>607</v>
      </c>
      <c r="E1124" s="190">
        <v>121</v>
      </c>
      <c r="F1124" s="191">
        <v>1310</v>
      </c>
      <c r="G1124" s="238">
        <f t="shared" si="92"/>
        <v>7.7897365760837252</v>
      </c>
      <c r="H1124" s="191">
        <f t="shared" si="93"/>
        <v>1885.12</v>
      </c>
      <c r="I1124" s="191">
        <f t="shared" si="95"/>
        <v>2329.8200000000002</v>
      </c>
    </row>
    <row r="1125" spans="1:9" s="188" customFormat="1" ht="16.899999999999999" customHeight="1" x14ac:dyDescent="0.25">
      <c r="A1125" s="230" t="s">
        <v>611</v>
      </c>
      <c r="B1125" s="190">
        <v>1</v>
      </c>
      <c r="C1125" s="190">
        <f t="shared" si="94"/>
        <v>710.5</v>
      </c>
      <c r="D1125" s="190">
        <v>583</v>
      </c>
      <c r="E1125" s="190">
        <v>127.5</v>
      </c>
      <c r="F1125" s="191">
        <v>1310</v>
      </c>
      <c r="G1125" s="238">
        <f t="shared" si="92"/>
        <v>7.7897365760837252</v>
      </c>
      <c r="H1125" s="191">
        <f t="shared" si="93"/>
        <v>1986.38</v>
      </c>
      <c r="I1125" s="191">
        <f t="shared" si="95"/>
        <v>2454.9699999999998</v>
      </c>
    </row>
    <row r="1126" spans="1:9" s="188" customFormat="1" ht="16.899999999999999" customHeight="1" x14ac:dyDescent="0.25">
      <c r="A1126" s="230" t="s">
        <v>611</v>
      </c>
      <c r="B1126" s="190">
        <v>1</v>
      </c>
      <c r="C1126" s="190">
        <f t="shared" si="94"/>
        <v>328</v>
      </c>
      <c r="D1126" s="190">
        <v>288</v>
      </c>
      <c r="E1126" s="190">
        <v>40</v>
      </c>
      <c r="F1126" s="191">
        <v>1541</v>
      </c>
      <c r="G1126" s="238">
        <f t="shared" si="92"/>
        <v>9.1633466135458175</v>
      </c>
      <c r="H1126" s="191">
        <f t="shared" si="93"/>
        <v>733.07</v>
      </c>
      <c r="I1126" s="191">
        <f t="shared" si="95"/>
        <v>906</v>
      </c>
    </row>
    <row r="1127" spans="1:9" s="188" customFormat="1" ht="16.899999999999999" customHeight="1" x14ac:dyDescent="0.25">
      <c r="A1127" s="230" t="s">
        <v>611</v>
      </c>
      <c r="B1127" s="190">
        <v>1</v>
      </c>
      <c r="C1127" s="190">
        <f t="shared" si="94"/>
        <v>304.5</v>
      </c>
      <c r="D1127" s="190">
        <v>282</v>
      </c>
      <c r="E1127" s="190">
        <v>22.5</v>
      </c>
      <c r="F1127" s="191">
        <v>1541</v>
      </c>
      <c r="G1127" s="238">
        <f t="shared" si="92"/>
        <v>9.1633466135458175</v>
      </c>
      <c r="H1127" s="191">
        <f t="shared" si="93"/>
        <v>412.35</v>
      </c>
      <c r="I1127" s="191">
        <f t="shared" si="95"/>
        <v>509.62</v>
      </c>
    </row>
    <row r="1128" spans="1:9" s="188" customFormat="1" ht="16.899999999999999" customHeight="1" x14ac:dyDescent="0.25">
      <c r="A1128" s="230" t="s">
        <v>611</v>
      </c>
      <c r="B1128" s="190">
        <v>1</v>
      </c>
      <c r="C1128" s="190">
        <f t="shared" si="94"/>
        <v>655</v>
      </c>
      <c r="D1128" s="190">
        <v>607</v>
      </c>
      <c r="E1128" s="190">
        <v>48</v>
      </c>
      <c r="F1128" s="191">
        <v>1310</v>
      </c>
      <c r="G1128" s="238">
        <f t="shared" si="92"/>
        <v>7.7897365760837252</v>
      </c>
      <c r="H1128" s="191">
        <f t="shared" si="93"/>
        <v>747.81</v>
      </c>
      <c r="I1128" s="191">
        <f t="shared" si="95"/>
        <v>924.22</v>
      </c>
    </row>
    <row r="1129" spans="1:9" s="188" customFormat="1" ht="16.899999999999999" customHeight="1" x14ac:dyDescent="0.25">
      <c r="A1129" s="230" t="s">
        <v>611</v>
      </c>
      <c r="B1129" s="190">
        <v>1</v>
      </c>
      <c r="C1129" s="190">
        <f t="shared" si="94"/>
        <v>584</v>
      </c>
      <c r="D1129" s="190">
        <v>480</v>
      </c>
      <c r="E1129" s="190">
        <v>104</v>
      </c>
      <c r="F1129" s="191">
        <v>1310</v>
      </c>
      <c r="G1129" s="238">
        <f t="shared" si="92"/>
        <v>7.7897365760837252</v>
      </c>
      <c r="H1129" s="191">
        <f t="shared" si="93"/>
        <v>1620.27</v>
      </c>
      <c r="I1129" s="191">
        <f t="shared" si="95"/>
        <v>2002.49</v>
      </c>
    </row>
    <row r="1130" spans="1:9" s="188" customFormat="1" ht="16.899999999999999" customHeight="1" x14ac:dyDescent="0.25">
      <c r="A1130" s="230" t="s">
        <v>611</v>
      </c>
      <c r="B1130" s="190">
        <v>1</v>
      </c>
      <c r="C1130" s="190">
        <f t="shared" si="94"/>
        <v>441.11</v>
      </c>
      <c r="D1130" s="190">
        <v>424</v>
      </c>
      <c r="E1130" s="190">
        <v>17.11</v>
      </c>
      <c r="F1130" s="191">
        <v>1541</v>
      </c>
      <c r="G1130" s="238">
        <f t="shared" si="92"/>
        <v>9.1633466135458175</v>
      </c>
      <c r="H1130" s="191">
        <f t="shared" si="93"/>
        <v>313.57</v>
      </c>
      <c r="I1130" s="191">
        <f t="shared" si="95"/>
        <v>387.54</v>
      </c>
    </row>
    <row r="1131" spans="1:9" s="188" customFormat="1" ht="16.899999999999999" customHeight="1" x14ac:dyDescent="0.25">
      <c r="A1131" s="230" t="s">
        <v>611</v>
      </c>
      <c r="B1131" s="190">
        <v>1</v>
      </c>
      <c r="C1131" s="190">
        <f t="shared" si="94"/>
        <v>657.5</v>
      </c>
      <c r="D1131" s="190">
        <v>575</v>
      </c>
      <c r="E1131" s="190">
        <v>82.5</v>
      </c>
      <c r="F1131" s="191">
        <v>1541</v>
      </c>
      <c r="G1131" s="238">
        <f t="shared" si="92"/>
        <v>9.1633466135458175</v>
      </c>
      <c r="H1131" s="191">
        <f t="shared" si="93"/>
        <v>1511.95</v>
      </c>
      <c r="I1131" s="191">
        <f t="shared" si="95"/>
        <v>1868.62</v>
      </c>
    </row>
    <row r="1132" spans="1:9" s="188" customFormat="1" ht="16.899999999999999" customHeight="1" x14ac:dyDescent="0.25">
      <c r="A1132" s="230" t="s">
        <v>611</v>
      </c>
      <c r="B1132" s="190">
        <v>1</v>
      </c>
      <c r="C1132" s="190">
        <f t="shared" si="94"/>
        <v>703.5</v>
      </c>
      <c r="D1132" s="190">
        <v>663</v>
      </c>
      <c r="E1132" s="190">
        <v>40.5</v>
      </c>
      <c r="F1132" s="191">
        <v>1310</v>
      </c>
      <c r="G1132" s="238">
        <f t="shared" si="92"/>
        <v>7.7897365760837252</v>
      </c>
      <c r="H1132" s="191">
        <f t="shared" si="93"/>
        <v>630.97</v>
      </c>
      <c r="I1132" s="191">
        <f t="shared" si="95"/>
        <v>779.82</v>
      </c>
    </row>
    <row r="1133" spans="1:9" s="188" customFormat="1" ht="16.899999999999999" customHeight="1" x14ac:dyDescent="0.25">
      <c r="A1133" s="230" t="s">
        <v>611</v>
      </c>
      <c r="B1133" s="190">
        <v>1</v>
      </c>
      <c r="C1133" s="190">
        <f t="shared" si="94"/>
        <v>627</v>
      </c>
      <c r="D1133" s="190">
        <v>583</v>
      </c>
      <c r="E1133" s="190">
        <v>44</v>
      </c>
      <c r="F1133" s="191">
        <v>1111</v>
      </c>
      <c r="G1133" s="238">
        <f t="shared" si="92"/>
        <v>6.6064101801748238</v>
      </c>
      <c r="H1133" s="191">
        <f t="shared" si="93"/>
        <v>581.36</v>
      </c>
      <c r="I1133" s="191">
        <f t="shared" si="95"/>
        <v>718.5</v>
      </c>
    </row>
    <row r="1134" spans="1:9" s="188" customFormat="1" ht="16.899999999999999" customHeight="1" x14ac:dyDescent="0.25">
      <c r="A1134" s="230" t="s">
        <v>611</v>
      </c>
      <c r="B1134" s="190">
        <v>1</v>
      </c>
      <c r="C1134" s="190">
        <f t="shared" si="94"/>
        <v>683</v>
      </c>
      <c r="D1134" s="190">
        <v>663</v>
      </c>
      <c r="E1134" s="190">
        <v>20</v>
      </c>
      <c r="F1134" s="191">
        <v>1229</v>
      </c>
      <c r="G1134" s="238">
        <f t="shared" si="92"/>
        <v>7.308081108402213</v>
      </c>
      <c r="H1134" s="191">
        <f t="shared" si="93"/>
        <v>292.32</v>
      </c>
      <c r="I1134" s="191">
        <f t="shared" si="95"/>
        <v>361.28</v>
      </c>
    </row>
    <row r="1135" spans="1:9" s="188" customFormat="1" ht="16.899999999999999" customHeight="1" x14ac:dyDescent="0.25">
      <c r="A1135" s="230" t="s">
        <v>611</v>
      </c>
      <c r="B1135" s="190">
        <v>1</v>
      </c>
      <c r="C1135" s="190">
        <f t="shared" si="94"/>
        <v>602</v>
      </c>
      <c r="D1135" s="190">
        <v>527</v>
      </c>
      <c r="E1135" s="190">
        <v>75</v>
      </c>
      <c r="F1135" s="191">
        <v>1229</v>
      </c>
      <c r="G1135" s="238">
        <f t="shared" si="92"/>
        <v>7.308081108402213</v>
      </c>
      <c r="H1135" s="191">
        <f t="shared" si="93"/>
        <v>1096.21</v>
      </c>
      <c r="I1135" s="191">
        <f t="shared" si="95"/>
        <v>1354.81</v>
      </c>
    </row>
    <row r="1136" spans="1:9" s="188" customFormat="1" ht="16.899999999999999" customHeight="1" x14ac:dyDescent="0.25">
      <c r="A1136" s="230" t="s">
        <v>611</v>
      </c>
      <c r="B1136" s="190">
        <v>1</v>
      </c>
      <c r="C1136" s="190">
        <f t="shared" si="94"/>
        <v>647</v>
      </c>
      <c r="D1136" s="190">
        <v>607</v>
      </c>
      <c r="E1136" s="190">
        <v>40</v>
      </c>
      <c r="F1136" s="191">
        <v>1229</v>
      </c>
      <c r="G1136" s="238">
        <f t="shared" si="92"/>
        <v>7.308081108402213</v>
      </c>
      <c r="H1136" s="191">
        <f t="shared" si="93"/>
        <v>584.65</v>
      </c>
      <c r="I1136" s="191">
        <f t="shared" si="95"/>
        <v>722.57</v>
      </c>
    </row>
    <row r="1137" spans="1:9" s="188" customFormat="1" ht="16.899999999999999" customHeight="1" x14ac:dyDescent="0.25">
      <c r="A1137" s="230" t="s">
        <v>611</v>
      </c>
      <c r="B1137" s="190">
        <v>1</v>
      </c>
      <c r="C1137" s="190">
        <f t="shared" si="94"/>
        <v>655</v>
      </c>
      <c r="D1137" s="190">
        <v>599</v>
      </c>
      <c r="E1137" s="190">
        <v>56</v>
      </c>
      <c r="F1137" s="191">
        <v>1229</v>
      </c>
      <c r="G1137" s="238">
        <f t="shared" si="92"/>
        <v>7.308081108402213</v>
      </c>
      <c r="H1137" s="191">
        <f t="shared" si="93"/>
        <v>818.51</v>
      </c>
      <c r="I1137" s="191">
        <f t="shared" si="95"/>
        <v>1011.6</v>
      </c>
    </row>
    <row r="1138" spans="1:9" s="188" customFormat="1" ht="16.899999999999999" customHeight="1" x14ac:dyDescent="0.25">
      <c r="A1138" s="230" t="s">
        <v>611</v>
      </c>
      <c r="B1138" s="190">
        <v>1</v>
      </c>
      <c r="C1138" s="190">
        <f t="shared" si="94"/>
        <v>647</v>
      </c>
      <c r="D1138" s="190">
        <v>591</v>
      </c>
      <c r="E1138" s="190">
        <v>56</v>
      </c>
      <c r="F1138" s="191">
        <v>1229</v>
      </c>
      <c r="G1138" s="238">
        <f t="shared" si="92"/>
        <v>7.308081108402213</v>
      </c>
      <c r="H1138" s="191">
        <f t="shared" si="93"/>
        <v>818.51</v>
      </c>
      <c r="I1138" s="191">
        <f t="shared" si="95"/>
        <v>1011.6</v>
      </c>
    </row>
    <row r="1139" spans="1:9" s="188" customFormat="1" ht="16.899999999999999" customHeight="1" x14ac:dyDescent="0.25">
      <c r="A1139" s="230" t="s">
        <v>611</v>
      </c>
      <c r="B1139" s="190">
        <v>1</v>
      </c>
      <c r="C1139" s="190">
        <f t="shared" si="94"/>
        <v>575</v>
      </c>
      <c r="D1139" s="190">
        <v>535</v>
      </c>
      <c r="E1139" s="190">
        <v>40</v>
      </c>
      <c r="F1139" s="191">
        <v>1229</v>
      </c>
      <c r="G1139" s="238">
        <f t="shared" si="92"/>
        <v>7.308081108402213</v>
      </c>
      <c r="H1139" s="191">
        <f t="shared" si="93"/>
        <v>584.65</v>
      </c>
      <c r="I1139" s="203">
        <f>ROUND(H1139*1.2077,2)</f>
        <v>706.08</v>
      </c>
    </row>
    <row r="1140" spans="1:9" s="188" customFormat="1" ht="16.899999999999999" customHeight="1" x14ac:dyDescent="0.25">
      <c r="A1140" s="230" t="s">
        <v>611</v>
      </c>
      <c r="B1140" s="190">
        <v>1</v>
      </c>
      <c r="C1140" s="190">
        <f t="shared" si="94"/>
        <v>684</v>
      </c>
      <c r="D1140" s="190">
        <v>616</v>
      </c>
      <c r="E1140" s="190">
        <v>68</v>
      </c>
      <c r="F1140" s="191">
        <v>1229</v>
      </c>
      <c r="G1140" s="238">
        <f t="shared" si="92"/>
        <v>7.308081108402213</v>
      </c>
      <c r="H1140" s="191">
        <f t="shared" si="93"/>
        <v>993.9</v>
      </c>
      <c r="I1140" s="191">
        <f t="shared" ref="I1140:I1158" si="96">ROUND(H1140*1.2359,2)</f>
        <v>1228.3599999999999</v>
      </c>
    </row>
    <row r="1141" spans="1:9" s="188" customFormat="1" ht="16.899999999999999" customHeight="1" x14ac:dyDescent="0.25">
      <c r="A1141" s="230" t="s">
        <v>611</v>
      </c>
      <c r="B1141" s="190">
        <v>1</v>
      </c>
      <c r="C1141" s="190">
        <f t="shared" si="94"/>
        <v>133</v>
      </c>
      <c r="D1141" s="190">
        <v>0</v>
      </c>
      <c r="E1141" s="190">
        <v>133</v>
      </c>
      <c r="F1141" s="191">
        <v>1111</v>
      </c>
      <c r="G1141" s="238">
        <f t="shared" si="92"/>
        <v>6.6064101801748238</v>
      </c>
      <c r="H1141" s="191">
        <f t="shared" si="93"/>
        <v>1757.31</v>
      </c>
      <c r="I1141" s="191">
        <f t="shared" si="96"/>
        <v>2171.86</v>
      </c>
    </row>
    <row r="1142" spans="1:9" s="188" customFormat="1" ht="16.899999999999999" customHeight="1" x14ac:dyDescent="0.25">
      <c r="A1142" s="230" t="s">
        <v>611</v>
      </c>
      <c r="B1142" s="190">
        <v>1</v>
      </c>
      <c r="C1142" s="190">
        <f t="shared" si="94"/>
        <v>110</v>
      </c>
      <c r="D1142" s="190">
        <v>0</v>
      </c>
      <c r="E1142" s="190">
        <v>110</v>
      </c>
      <c r="F1142" s="191">
        <v>1229</v>
      </c>
      <c r="G1142" s="238">
        <f t="shared" si="92"/>
        <v>7.308081108402213</v>
      </c>
      <c r="H1142" s="191">
        <f t="shared" si="93"/>
        <v>1607.78</v>
      </c>
      <c r="I1142" s="191">
        <f t="shared" si="96"/>
        <v>1987.06</v>
      </c>
    </row>
    <row r="1143" spans="1:9" s="188" customFormat="1" ht="16.899999999999999" customHeight="1" x14ac:dyDescent="0.25">
      <c r="A1143" s="230" t="s">
        <v>611</v>
      </c>
      <c r="B1143" s="190">
        <v>1</v>
      </c>
      <c r="C1143" s="190">
        <f t="shared" si="94"/>
        <v>112</v>
      </c>
      <c r="D1143" s="190">
        <v>0</v>
      </c>
      <c r="E1143" s="190">
        <v>112</v>
      </c>
      <c r="F1143" s="191">
        <v>1229</v>
      </c>
      <c r="G1143" s="238">
        <f t="shared" si="92"/>
        <v>7.308081108402213</v>
      </c>
      <c r="H1143" s="191">
        <f t="shared" si="93"/>
        <v>1637.01</v>
      </c>
      <c r="I1143" s="191">
        <f t="shared" si="96"/>
        <v>2023.18</v>
      </c>
    </row>
    <row r="1144" spans="1:9" s="188" customFormat="1" ht="16.899999999999999" customHeight="1" x14ac:dyDescent="0.25">
      <c r="A1144" s="230" t="s">
        <v>611</v>
      </c>
      <c r="B1144" s="190">
        <v>1</v>
      </c>
      <c r="C1144" s="190">
        <f t="shared" si="94"/>
        <v>680</v>
      </c>
      <c r="D1144" s="190">
        <v>663</v>
      </c>
      <c r="E1144" s="190">
        <v>17</v>
      </c>
      <c r="F1144" s="191">
        <v>1111</v>
      </c>
      <c r="G1144" s="238">
        <f t="shared" si="92"/>
        <v>6.6064101801748238</v>
      </c>
      <c r="H1144" s="191">
        <f t="shared" si="93"/>
        <v>224.62</v>
      </c>
      <c r="I1144" s="191">
        <f t="shared" si="96"/>
        <v>277.61</v>
      </c>
    </row>
    <row r="1145" spans="1:9" s="188" customFormat="1" ht="16.899999999999999" customHeight="1" x14ac:dyDescent="0.25">
      <c r="A1145" s="230" t="s">
        <v>611</v>
      </c>
      <c r="B1145" s="190">
        <v>1</v>
      </c>
      <c r="C1145" s="190">
        <f t="shared" si="94"/>
        <v>142.5</v>
      </c>
      <c r="D1145" s="190">
        <v>0</v>
      </c>
      <c r="E1145" s="190">
        <v>142.5</v>
      </c>
      <c r="F1145" s="191">
        <v>1268</v>
      </c>
      <c r="G1145" s="238">
        <f t="shared" si="92"/>
        <v>7.5399892965451629</v>
      </c>
      <c r="H1145" s="191">
        <f t="shared" si="93"/>
        <v>2148.9</v>
      </c>
      <c r="I1145" s="191">
        <f t="shared" si="96"/>
        <v>2655.83</v>
      </c>
    </row>
    <row r="1146" spans="1:9" s="188" customFormat="1" ht="16.899999999999999" customHeight="1" x14ac:dyDescent="0.25">
      <c r="A1146" s="230" t="s">
        <v>611</v>
      </c>
      <c r="B1146" s="190">
        <v>1</v>
      </c>
      <c r="C1146" s="190">
        <f t="shared" si="94"/>
        <v>263</v>
      </c>
      <c r="D1146" s="190">
        <v>0</v>
      </c>
      <c r="E1146" s="190">
        <v>263</v>
      </c>
      <c r="F1146" s="191">
        <v>1343</v>
      </c>
      <c r="G1146" s="238">
        <f t="shared" si="92"/>
        <v>7.985966581435453</v>
      </c>
      <c r="H1146" s="191">
        <f t="shared" si="93"/>
        <v>4200.62</v>
      </c>
      <c r="I1146" s="191">
        <f t="shared" si="96"/>
        <v>5191.55</v>
      </c>
    </row>
    <row r="1147" spans="1:9" s="188" customFormat="1" ht="16.899999999999999" customHeight="1" x14ac:dyDescent="0.25">
      <c r="A1147" s="230" t="s">
        <v>611</v>
      </c>
      <c r="B1147" s="190">
        <v>1</v>
      </c>
      <c r="C1147" s="190">
        <f t="shared" si="94"/>
        <v>168</v>
      </c>
      <c r="D1147" s="190">
        <v>0</v>
      </c>
      <c r="E1147" s="190">
        <v>168</v>
      </c>
      <c r="F1147" s="191">
        <v>1268</v>
      </c>
      <c r="G1147" s="238">
        <f t="shared" si="92"/>
        <v>7.5399892965451629</v>
      </c>
      <c r="H1147" s="191">
        <f t="shared" si="93"/>
        <v>2533.44</v>
      </c>
      <c r="I1147" s="191">
        <f t="shared" si="96"/>
        <v>3131.08</v>
      </c>
    </row>
    <row r="1148" spans="1:9" s="188" customFormat="1" ht="16.899999999999999" customHeight="1" x14ac:dyDescent="0.25">
      <c r="A1148" s="230" t="s">
        <v>611</v>
      </c>
      <c r="B1148" s="190">
        <v>1</v>
      </c>
      <c r="C1148" s="190">
        <f t="shared" si="94"/>
        <v>4.5</v>
      </c>
      <c r="D1148" s="190">
        <v>0</v>
      </c>
      <c r="E1148" s="190">
        <v>4.5</v>
      </c>
      <c r="F1148" s="191">
        <v>1268</v>
      </c>
      <c r="G1148" s="238">
        <f t="shared" si="92"/>
        <v>7.5399892965451629</v>
      </c>
      <c r="H1148" s="191">
        <f t="shared" si="93"/>
        <v>67.86</v>
      </c>
      <c r="I1148" s="191">
        <f t="shared" si="96"/>
        <v>83.87</v>
      </c>
    </row>
    <row r="1149" spans="1:9" s="188" customFormat="1" ht="16.899999999999999" customHeight="1" x14ac:dyDescent="0.25">
      <c r="A1149" s="230" t="s">
        <v>611</v>
      </c>
      <c r="B1149" s="190">
        <v>1</v>
      </c>
      <c r="C1149" s="190">
        <f t="shared" si="94"/>
        <v>48</v>
      </c>
      <c r="D1149" s="190">
        <v>0</v>
      </c>
      <c r="E1149" s="190">
        <v>48</v>
      </c>
      <c r="F1149" s="191">
        <v>1111</v>
      </c>
      <c r="G1149" s="238">
        <f t="shared" si="92"/>
        <v>6.6064101801748238</v>
      </c>
      <c r="H1149" s="191">
        <f t="shared" si="93"/>
        <v>634.22</v>
      </c>
      <c r="I1149" s="191">
        <f t="shared" si="96"/>
        <v>783.83</v>
      </c>
    </row>
    <row r="1150" spans="1:9" s="188" customFormat="1" ht="16.899999999999999" customHeight="1" x14ac:dyDescent="0.25">
      <c r="A1150" s="230" t="s">
        <v>611</v>
      </c>
      <c r="B1150" s="190">
        <v>1</v>
      </c>
      <c r="C1150" s="190">
        <f t="shared" si="94"/>
        <v>24.000000000000004</v>
      </c>
      <c r="D1150" s="190">
        <v>0</v>
      </c>
      <c r="E1150" s="190">
        <v>24.000000000000004</v>
      </c>
      <c r="F1150" s="191">
        <v>1343</v>
      </c>
      <c r="G1150" s="238">
        <f t="shared" si="92"/>
        <v>7.985966581435453</v>
      </c>
      <c r="H1150" s="191">
        <f t="shared" si="93"/>
        <v>383.33</v>
      </c>
      <c r="I1150" s="191">
        <f t="shared" si="96"/>
        <v>473.76</v>
      </c>
    </row>
    <row r="1151" spans="1:9" s="188" customFormat="1" ht="16.899999999999999" customHeight="1" x14ac:dyDescent="0.25">
      <c r="A1151" s="230" t="s">
        <v>611</v>
      </c>
      <c r="B1151" s="190">
        <v>1</v>
      </c>
      <c r="C1151" s="190">
        <f t="shared" si="94"/>
        <v>24</v>
      </c>
      <c r="D1151" s="190">
        <v>0</v>
      </c>
      <c r="E1151" s="190">
        <v>24</v>
      </c>
      <c r="F1151" s="191">
        <v>1268</v>
      </c>
      <c r="G1151" s="238">
        <f t="shared" si="92"/>
        <v>7.5399892965451629</v>
      </c>
      <c r="H1151" s="191">
        <f t="shared" si="93"/>
        <v>361.92</v>
      </c>
      <c r="I1151" s="191">
        <f t="shared" si="96"/>
        <v>447.3</v>
      </c>
    </row>
    <row r="1152" spans="1:9" s="188" customFormat="1" ht="16.899999999999999" customHeight="1" x14ac:dyDescent="0.25">
      <c r="A1152" s="230" t="s">
        <v>611</v>
      </c>
      <c r="B1152" s="190">
        <v>1</v>
      </c>
      <c r="C1152" s="190">
        <f t="shared" si="94"/>
        <v>48</v>
      </c>
      <c r="D1152" s="190">
        <v>0</v>
      </c>
      <c r="E1152" s="190">
        <v>48</v>
      </c>
      <c r="F1152" s="191">
        <v>1268</v>
      </c>
      <c r="G1152" s="238">
        <f t="shared" si="92"/>
        <v>7.5399892965451629</v>
      </c>
      <c r="H1152" s="191">
        <f t="shared" si="93"/>
        <v>723.84</v>
      </c>
      <c r="I1152" s="191">
        <f t="shared" si="96"/>
        <v>894.59</v>
      </c>
    </row>
    <row r="1153" spans="1:9" s="188" customFormat="1" ht="16.899999999999999" customHeight="1" x14ac:dyDescent="0.25">
      <c r="A1153" s="230" t="s">
        <v>611</v>
      </c>
      <c r="B1153" s="190">
        <v>1</v>
      </c>
      <c r="C1153" s="190">
        <f t="shared" si="94"/>
        <v>24</v>
      </c>
      <c r="D1153" s="190">
        <v>0</v>
      </c>
      <c r="E1153" s="190">
        <v>24</v>
      </c>
      <c r="F1153" s="191">
        <v>1268</v>
      </c>
      <c r="G1153" s="238">
        <f t="shared" si="92"/>
        <v>7.5399892965451629</v>
      </c>
      <c r="H1153" s="191">
        <f t="shared" si="93"/>
        <v>361.92</v>
      </c>
      <c r="I1153" s="191">
        <f t="shared" si="96"/>
        <v>447.3</v>
      </c>
    </row>
    <row r="1154" spans="1:9" s="188" customFormat="1" ht="16.899999999999999" customHeight="1" x14ac:dyDescent="0.25">
      <c r="A1154" s="230" t="s">
        <v>611</v>
      </c>
      <c r="B1154" s="190">
        <v>1</v>
      </c>
      <c r="C1154" s="190">
        <f t="shared" si="94"/>
        <v>16</v>
      </c>
      <c r="D1154" s="190">
        <v>0</v>
      </c>
      <c r="E1154" s="190">
        <v>16</v>
      </c>
      <c r="F1154" s="191">
        <v>1186</v>
      </c>
      <c r="G1154" s="238">
        <f t="shared" si="92"/>
        <v>7.052387465065113</v>
      </c>
      <c r="H1154" s="191">
        <f t="shared" si="93"/>
        <v>225.68</v>
      </c>
      <c r="I1154" s="191">
        <f t="shared" si="96"/>
        <v>278.92</v>
      </c>
    </row>
    <row r="1155" spans="1:9" s="188" customFormat="1" ht="16.899999999999999" customHeight="1" x14ac:dyDescent="0.25">
      <c r="A1155" s="230" t="s">
        <v>611</v>
      </c>
      <c r="B1155" s="190">
        <v>1</v>
      </c>
      <c r="C1155" s="190">
        <f t="shared" si="94"/>
        <v>72</v>
      </c>
      <c r="D1155" s="190">
        <v>0</v>
      </c>
      <c r="E1155" s="190">
        <v>72</v>
      </c>
      <c r="F1155" s="191">
        <v>1186</v>
      </c>
      <c r="G1155" s="238">
        <f t="shared" si="92"/>
        <v>7.052387465065113</v>
      </c>
      <c r="H1155" s="191">
        <f t="shared" si="93"/>
        <v>1015.54</v>
      </c>
      <c r="I1155" s="191">
        <f t="shared" si="96"/>
        <v>1255.1099999999999</v>
      </c>
    </row>
    <row r="1156" spans="1:9" s="188" customFormat="1" ht="16.899999999999999" customHeight="1" x14ac:dyDescent="0.25">
      <c r="A1156" s="230" t="s">
        <v>611</v>
      </c>
      <c r="B1156" s="190">
        <v>1</v>
      </c>
      <c r="C1156" s="190">
        <f t="shared" si="94"/>
        <v>168</v>
      </c>
      <c r="D1156" s="190">
        <v>0</v>
      </c>
      <c r="E1156" s="190">
        <v>168</v>
      </c>
      <c r="F1156" s="191">
        <v>1343</v>
      </c>
      <c r="G1156" s="238">
        <f t="shared" ref="G1156:G1219" si="97">F1156/168.17</f>
        <v>7.985966581435453</v>
      </c>
      <c r="H1156" s="191">
        <f t="shared" ref="H1156:H1219" si="98">ROUND(E1156*G1156*2,2)</f>
        <v>2683.28</v>
      </c>
      <c r="I1156" s="191">
        <f t="shared" si="96"/>
        <v>3316.27</v>
      </c>
    </row>
    <row r="1157" spans="1:9" s="188" customFormat="1" ht="16.899999999999999" customHeight="1" x14ac:dyDescent="0.25">
      <c r="A1157" s="230" t="s">
        <v>611</v>
      </c>
      <c r="B1157" s="190">
        <v>1</v>
      </c>
      <c r="C1157" s="190">
        <f t="shared" ref="C1157:C1220" si="99">D1157+E1157</f>
        <v>22.014925373134329</v>
      </c>
      <c r="D1157" s="190">
        <v>0</v>
      </c>
      <c r="E1157" s="190">
        <v>22.014925373134329</v>
      </c>
      <c r="F1157" s="191">
        <v>1268</v>
      </c>
      <c r="G1157" s="238">
        <f t="shared" si="97"/>
        <v>7.5399892965451629</v>
      </c>
      <c r="H1157" s="191">
        <f t="shared" si="98"/>
        <v>331.98</v>
      </c>
      <c r="I1157" s="191">
        <f t="shared" si="96"/>
        <v>410.29</v>
      </c>
    </row>
    <row r="1158" spans="1:9" s="188" customFormat="1" ht="16.899999999999999" customHeight="1" x14ac:dyDescent="0.25">
      <c r="A1158" s="230" t="s">
        <v>611</v>
      </c>
      <c r="B1158" s="190">
        <v>1</v>
      </c>
      <c r="C1158" s="190">
        <f t="shared" si="99"/>
        <v>8</v>
      </c>
      <c r="D1158" s="190">
        <v>0</v>
      </c>
      <c r="E1158" s="190">
        <v>8</v>
      </c>
      <c r="F1158" s="191">
        <v>1229</v>
      </c>
      <c r="G1158" s="238">
        <f t="shared" si="97"/>
        <v>7.308081108402213</v>
      </c>
      <c r="H1158" s="191">
        <f t="shared" si="98"/>
        <v>116.93</v>
      </c>
      <c r="I1158" s="191">
        <f t="shared" si="96"/>
        <v>144.51</v>
      </c>
    </row>
    <row r="1159" spans="1:9" s="188" customFormat="1" ht="16.899999999999999" customHeight="1" x14ac:dyDescent="0.25">
      <c r="A1159" s="230" t="s">
        <v>611</v>
      </c>
      <c r="B1159" s="190">
        <v>1</v>
      </c>
      <c r="C1159" s="190">
        <f t="shared" si="99"/>
        <v>8</v>
      </c>
      <c r="D1159" s="190">
        <v>0</v>
      </c>
      <c r="E1159" s="190">
        <v>8</v>
      </c>
      <c r="F1159" s="191">
        <v>1229</v>
      </c>
      <c r="G1159" s="238">
        <f t="shared" si="97"/>
        <v>7.308081108402213</v>
      </c>
      <c r="H1159" s="191">
        <f t="shared" si="98"/>
        <v>116.93</v>
      </c>
      <c r="I1159" s="203">
        <f>ROUND(H1159*1.2077,2)</f>
        <v>141.22</v>
      </c>
    </row>
    <row r="1160" spans="1:9" s="188" customFormat="1" ht="16.899999999999999" customHeight="1" x14ac:dyDescent="0.25">
      <c r="A1160" s="230" t="s">
        <v>611</v>
      </c>
      <c r="B1160" s="190">
        <v>1</v>
      </c>
      <c r="C1160" s="190">
        <f t="shared" si="99"/>
        <v>2</v>
      </c>
      <c r="D1160" s="190">
        <v>0</v>
      </c>
      <c r="E1160" s="190">
        <v>2</v>
      </c>
      <c r="F1160" s="191">
        <v>1229</v>
      </c>
      <c r="G1160" s="238">
        <f t="shared" si="97"/>
        <v>7.308081108402213</v>
      </c>
      <c r="H1160" s="191">
        <f t="shared" si="98"/>
        <v>29.23</v>
      </c>
      <c r="I1160" s="191">
        <f>ROUND(H1160*1.2359,2)</f>
        <v>36.130000000000003</v>
      </c>
    </row>
    <row r="1161" spans="1:9" s="188" customFormat="1" ht="16.899999999999999" customHeight="1" x14ac:dyDescent="0.25">
      <c r="A1161" s="230" t="s">
        <v>611</v>
      </c>
      <c r="B1161" s="190">
        <v>1</v>
      </c>
      <c r="C1161" s="190">
        <f t="shared" si="99"/>
        <v>152</v>
      </c>
      <c r="D1161" s="190">
        <v>0</v>
      </c>
      <c r="E1161" s="190">
        <v>152</v>
      </c>
      <c r="F1161" s="191">
        <v>1111</v>
      </c>
      <c r="G1161" s="238">
        <f t="shared" si="97"/>
        <v>6.6064101801748238</v>
      </c>
      <c r="H1161" s="191">
        <f t="shared" si="98"/>
        <v>2008.35</v>
      </c>
      <c r="I1161" s="191">
        <f>ROUND(H1161*1.2359,2)</f>
        <v>2482.12</v>
      </c>
    </row>
    <row r="1162" spans="1:9" s="188" customFormat="1" ht="16.899999999999999" customHeight="1" x14ac:dyDescent="0.25">
      <c r="A1162" s="230" t="s">
        <v>611</v>
      </c>
      <c r="B1162" s="190">
        <v>1</v>
      </c>
      <c r="C1162" s="190">
        <f t="shared" si="99"/>
        <v>57</v>
      </c>
      <c r="D1162" s="190">
        <v>0</v>
      </c>
      <c r="E1162" s="190">
        <v>57</v>
      </c>
      <c r="F1162" s="191">
        <v>1439</v>
      </c>
      <c r="G1162" s="238">
        <f t="shared" si="97"/>
        <v>8.5568175060950242</v>
      </c>
      <c r="H1162" s="191">
        <f t="shared" si="98"/>
        <v>975.48</v>
      </c>
      <c r="I1162" s="203">
        <f>ROUND(H1162*1.2077,2)</f>
        <v>1178.0899999999999</v>
      </c>
    </row>
    <row r="1163" spans="1:9" s="188" customFormat="1" ht="16.899999999999999" customHeight="1" x14ac:dyDescent="0.25">
      <c r="A1163" s="230" t="s">
        <v>611</v>
      </c>
      <c r="B1163" s="190">
        <v>1</v>
      </c>
      <c r="C1163" s="190">
        <f t="shared" si="99"/>
        <v>12</v>
      </c>
      <c r="D1163" s="190">
        <v>0</v>
      </c>
      <c r="E1163" s="190">
        <v>12</v>
      </c>
      <c r="F1163" s="191">
        <v>1304</v>
      </c>
      <c r="G1163" s="238">
        <f t="shared" si="97"/>
        <v>7.7540583932925022</v>
      </c>
      <c r="H1163" s="191">
        <f t="shared" si="98"/>
        <v>186.1</v>
      </c>
      <c r="I1163" s="191">
        <f t="shared" ref="I1163:I1190" si="100">ROUND(H1163*1.2359,2)</f>
        <v>230</v>
      </c>
    </row>
    <row r="1164" spans="1:9" s="188" customFormat="1" ht="16.899999999999999" customHeight="1" x14ac:dyDescent="0.25">
      <c r="A1164" s="230" t="s">
        <v>611</v>
      </c>
      <c r="B1164" s="190">
        <v>1</v>
      </c>
      <c r="C1164" s="190">
        <f t="shared" si="99"/>
        <v>35</v>
      </c>
      <c r="D1164" s="190">
        <v>0</v>
      </c>
      <c r="E1164" s="190">
        <v>35</v>
      </c>
      <c r="F1164" s="191">
        <v>1268</v>
      </c>
      <c r="G1164" s="238">
        <f t="shared" si="97"/>
        <v>7.5399892965451629</v>
      </c>
      <c r="H1164" s="191">
        <f t="shared" si="98"/>
        <v>527.79999999999995</v>
      </c>
      <c r="I1164" s="191">
        <f t="shared" si="100"/>
        <v>652.30999999999995</v>
      </c>
    </row>
    <row r="1165" spans="1:9" s="188" customFormat="1" ht="16.899999999999999" customHeight="1" x14ac:dyDescent="0.25">
      <c r="A1165" s="230" t="s">
        <v>611</v>
      </c>
      <c r="B1165" s="190">
        <v>1</v>
      </c>
      <c r="C1165" s="190">
        <f t="shared" si="99"/>
        <v>151.46</v>
      </c>
      <c r="D1165" s="190">
        <v>140</v>
      </c>
      <c r="E1165" s="190">
        <v>11.46</v>
      </c>
      <c r="F1165" s="191">
        <v>1268</v>
      </c>
      <c r="G1165" s="238">
        <f t="shared" si="97"/>
        <v>7.5399892965451629</v>
      </c>
      <c r="H1165" s="191">
        <f t="shared" si="98"/>
        <v>172.82</v>
      </c>
      <c r="I1165" s="191">
        <f t="shared" si="100"/>
        <v>213.59</v>
      </c>
    </row>
    <row r="1166" spans="1:9" s="188" customFormat="1" ht="16.899999999999999" customHeight="1" x14ac:dyDescent="0.25">
      <c r="A1166" s="230" t="s">
        <v>611</v>
      </c>
      <c r="B1166" s="190">
        <v>1</v>
      </c>
      <c r="C1166" s="190">
        <f t="shared" si="99"/>
        <v>120</v>
      </c>
      <c r="D1166" s="190">
        <v>0</v>
      </c>
      <c r="E1166" s="190">
        <v>120</v>
      </c>
      <c r="F1166" s="191">
        <v>1268</v>
      </c>
      <c r="G1166" s="238">
        <f t="shared" si="97"/>
        <v>7.5399892965451629</v>
      </c>
      <c r="H1166" s="191">
        <f t="shared" si="98"/>
        <v>1809.6</v>
      </c>
      <c r="I1166" s="191">
        <f t="shared" si="100"/>
        <v>2236.48</v>
      </c>
    </row>
    <row r="1167" spans="1:9" s="188" customFormat="1" ht="16.899999999999999" customHeight="1" x14ac:dyDescent="0.25">
      <c r="A1167" s="230" t="s">
        <v>611</v>
      </c>
      <c r="B1167" s="190">
        <v>1</v>
      </c>
      <c r="C1167" s="190">
        <f t="shared" si="99"/>
        <v>5</v>
      </c>
      <c r="D1167" s="190">
        <v>0</v>
      </c>
      <c r="E1167" s="190">
        <v>5</v>
      </c>
      <c r="F1167" s="191">
        <v>1229</v>
      </c>
      <c r="G1167" s="238">
        <f t="shared" si="97"/>
        <v>7.308081108402213</v>
      </c>
      <c r="H1167" s="191">
        <f t="shared" si="98"/>
        <v>73.08</v>
      </c>
      <c r="I1167" s="191">
        <f t="shared" si="100"/>
        <v>90.32</v>
      </c>
    </row>
    <row r="1168" spans="1:9" s="188" customFormat="1" ht="16.899999999999999" customHeight="1" x14ac:dyDescent="0.25">
      <c r="A1168" s="230" t="s">
        <v>611</v>
      </c>
      <c r="B1168" s="190">
        <v>1</v>
      </c>
      <c r="C1168" s="190">
        <f t="shared" si="99"/>
        <v>5</v>
      </c>
      <c r="D1168" s="190">
        <v>0</v>
      </c>
      <c r="E1168" s="190">
        <v>5</v>
      </c>
      <c r="F1168" s="191">
        <v>1229</v>
      </c>
      <c r="G1168" s="238">
        <f t="shared" si="97"/>
        <v>7.308081108402213</v>
      </c>
      <c r="H1168" s="191">
        <f t="shared" si="98"/>
        <v>73.08</v>
      </c>
      <c r="I1168" s="191">
        <f t="shared" si="100"/>
        <v>90.32</v>
      </c>
    </row>
    <row r="1169" spans="1:9" s="188" customFormat="1" ht="16.899999999999999" customHeight="1" x14ac:dyDescent="0.25">
      <c r="A1169" s="230" t="s">
        <v>611</v>
      </c>
      <c r="B1169" s="190">
        <v>1</v>
      </c>
      <c r="C1169" s="190">
        <f t="shared" si="99"/>
        <v>2.5503875968992249</v>
      </c>
      <c r="D1169" s="190">
        <v>0</v>
      </c>
      <c r="E1169" s="190">
        <v>2.5503875968992249</v>
      </c>
      <c r="F1169" s="191">
        <v>1229</v>
      </c>
      <c r="G1169" s="238">
        <f t="shared" si="97"/>
        <v>7.308081108402213</v>
      </c>
      <c r="H1169" s="191">
        <f t="shared" si="98"/>
        <v>37.28</v>
      </c>
      <c r="I1169" s="191">
        <f t="shared" si="100"/>
        <v>46.07</v>
      </c>
    </row>
    <row r="1170" spans="1:9" s="188" customFormat="1" ht="16.899999999999999" customHeight="1" x14ac:dyDescent="0.25">
      <c r="A1170" s="230" t="s">
        <v>611</v>
      </c>
      <c r="B1170" s="190">
        <v>1</v>
      </c>
      <c r="C1170" s="190">
        <f t="shared" si="99"/>
        <v>177</v>
      </c>
      <c r="D1170" s="190">
        <v>167.5</v>
      </c>
      <c r="E1170" s="190">
        <v>9.5</v>
      </c>
      <c r="F1170" s="191">
        <v>1618</v>
      </c>
      <c r="G1170" s="238">
        <f t="shared" si="97"/>
        <v>9.6212166260331813</v>
      </c>
      <c r="H1170" s="191">
        <f t="shared" si="98"/>
        <v>182.8</v>
      </c>
      <c r="I1170" s="191">
        <f t="shared" si="100"/>
        <v>225.92</v>
      </c>
    </row>
    <row r="1171" spans="1:9" s="188" customFormat="1" ht="16.899999999999999" customHeight="1" x14ac:dyDescent="0.25">
      <c r="A1171" s="230" t="s">
        <v>611</v>
      </c>
      <c r="B1171" s="190">
        <v>1</v>
      </c>
      <c r="C1171" s="190">
        <f t="shared" si="99"/>
        <v>323.5</v>
      </c>
      <c r="D1171" s="190">
        <v>295</v>
      </c>
      <c r="E1171" s="190">
        <v>28.5</v>
      </c>
      <c r="F1171" s="191">
        <v>1111</v>
      </c>
      <c r="G1171" s="238">
        <f t="shared" si="97"/>
        <v>6.6064101801748238</v>
      </c>
      <c r="H1171" s="191">
        <f t="shared" si="98"/>
        <v>376.57</v>
      </c>
      <c r="I1171" s="191">
        <f t="shared" si="100"/>
        <v>465.4</v>
      </c>
    </row>
    <row r="1172" spans="1:9" s="188" customFormat="1" ht="16.899999999999999" customHeight="1" x14ac:dyDescent="0.25">
      <c r="A1172" s="230" t="s">
        <v>611</v>
      </c>
      <c r="B1172" s="190">
        <v>1</v>
      </c>
      <c r="C1172" s="190">
        <f t="shared" si="99"/>
        <v>12.92</v>
      </c>
      <c r="D1172" s="190">
        <v>0</v>
      </c>
      <c r="E1172" s="190">
        <v>12.92</v>
      </c>
      <c r="F1172" s="191">
        <v>1111</v>
      </c>
      <c r="G1172" s="238">
        <f t="shared" si="97"/>
        <v>6.6064101801748238</v>
      </c>
      <c r="H1172" s="191">
        <f t="shared" si="98"/>
        <v>170.71</v>
      </c>
      <c r="I1172" s="191">
        <f t="shared" si="100"/>
        <v>210.98</v>
      </c>
    </row>
    <row r="1173" spans="1:9" s="188" customFormat="1" ht="16.899999999999999" customHeight="1" x14ac:dyDescent="0.25">
      <c r="A1173" s="230" t="s">
        <v>611</v>
      </c>
      <c r="B1173" s="190">
        <v>1</v>
      </c>
      <c r="C1173" s="190">
        <f t="shared" si="99"/>
        <v>3.87</v>
      </c>
      <c r="D1173" s="190">
        <v>0</v>
      </c>
      <c r="E1173" s="190">
        <v>3.87</v>
      </c>
      <c r="F1173" s="191">
        <v>1111</v>
      </c>
      <c r="G1173" s="238">
        <f t="shared" si="97"/>
        <v>6.6064101801748238</v>
      </c>
      <c r="H1173" s="191">
        <f t="shared" si="98"/>
        <v>51.13</v>
      </c>
      <c r="I1173" s="191">
        <f t="shared" si="100"/>
        <v>63.19</v>
      </c>
    </row>
    <row r="1174" spans="1:9" s="188" customFormat="1" ht="16.899999999999999" customHeight="1" x14ac:dyDescent="0.25">
      <c r="A1174" s="230" t="s">
        <v>611</v>
      </c>
      <c r="B1174" s="190">
        <v>1</v>
      </c>
      <c r="C1174" s="190">
        <f t="shared" si="99"/>
        <v>136.5</v>
      </c>
      <c r="D1174" s="190">
        <v>127.5</v>
      </c>
      <c r="E1174" s="190">
        <v>9</v>
      </c>
      <c r="F1174" s="191">
        <v>1111</v>
      </c>
      <c r="G1174" s="238">
        <f t="shared" si="97"/>
        <v>6.6064101801748238</v>
      </c>
      <c r="H1174" s="191">
        <f t="shared" si="98"/>
        <v>118.92</v>
      </c>
      <c r="I1174" s="191">
        <f t="shared" si="100"/>
        <v>146.97</v>
      </c>
    </row>
    <row r="1175" spans="1:9" s="188" customFormat="1" ht="16.899999999999999" customHeight="1" x14ac:dyDescent="0.25">
      <c r="A1175" s="230" t="s">
        <v>611</v>
      </c>
      <c r="B1175" s="190">
        <v>1</v>
      </c>
      <c r="C1175" s="190">
        <f t="shared" si="99"/>
        <v>66.510000000000005</v>
      </c>
      <c r="D1175" s="190">
        <v>65.75</v>
      </c>
      <c r="E1175" s="190">
        <v>0.76</v>
      </c>
      <c r="F1175" s="191">
        <v>1151</v>
      </c>
      <c r="G1175" s="238">
        <f t="shared" si="97"/>
        <v>6.8442647321163115</v>
      </c>
      <c r="H1175" s="191">
        <f t="shared" si="98"/>
        <v>10.4</v>
      </c>
      <c r="I1175" s="191">
        <f t="shared" si="100"/>
        <v>12.85</v>
      </c>
    </row>
    <row r="1176" spans="1:9" s="188" customFormat="1" ht="16.899999999999999" customHeight="1" x14ac:dyDescent="0.25">
      <c r="A1176" s="230" t="s">
        <v>611</v>
      </c>
      <c r="B1176" s="190">
        <v>1</v>
      </c>
      <c r="C1176" s="190">
        <f t="shared" si="99"/>
        <v>356.93548387096774</v>
      </c>
      <c r="D1176" s="190">
        <v>335</v>
      </c>
      <c r="E1176" s="190">
        <v>21.93548387096774</v>
      </c>
      <c r="F1176" s="191">
        <v>1111</v>
      </c>
      <c r="G1176" s="238">
        <f t="shared" si="97"/>
        <v>6.6064101801748238</v>
      </c>
      <c r="H1176" s="191">
        <f t="shared" si="98"/>
        <v>289.83</v>
      </c>
      <c r="I1176" s="191">
        <f t="shared" si="100"/>
        <v>358.2</v>
      </c>
    </row>
    <row r="1177" spans="1:9" s="188" customFormat="1" ht="16.899999999999999" customHeight="1" x14ac:dyDescent="0.25">
      <c r="A1177" s="230" t="s">
        <v>611</v>
      </c>
      <c r="B1177" s="190">
        <v>1</v>
      </c>
      <c r="C1177" s="190">
        <f t="shared" si="99"/>
        <v>16</v>
      </c>
      <c r="D1177" s="190">
        <v>0</v>
      </c>
      <c r="E1177" s="190">
        <v>16</v>
      </c>
      <c r="F1177" s="191">
        <v>1268</v>
      </c>
      <c r="G1177" s="238">
        <f t="shared" si="97"/>
        <v>7.5399892965451629</v>
      </c>
      <c r="H1177" s="191">
        <f t="shared" si="98"/>
        <v>241.28</v>
      </c>
      <c r="I1177" s="191">
        <f t="shared" si="100"/>
        <v>298.2</v>
      </c>
    </row>
    <row r="1178" spans="1:9" s="188" customFormat="1" ht="16.899999999999999" customHeight="1" x14ac:dyDescent="0.25">
      <c r="A1178" s="230" t="s">
        <v>611</v>
      </c>
      <c r="B1178" s="190">
        <v>1</v>
      </c>
      <c r="C1178" s="190">
        <f t="shared" si="99"/>
        <v>305</v>
      </c>
      <c r="D1178" s="190">
        <v>303</v>
      </c>
      <c r="E1178" s="190">
        <v>2</v>
      </c>
      <c r="F1178" s="191">
        <v>1111</v>
      </c>
      <c r="G1178" s="238">
        <f t="shared" si="97"/>
        <v>6.6064101801748238</v>
      </c>
      <c r="H1178" s="191">
        <f t="shared" si="98"/>
        <v>26.43</v>
      </c>
      <c r="I1178" s="191">
        <f t="shared" si="100"/>
        <v>32.659999999999997</v>
      </c>
    </row>
    <row r="1179" spans="1:9" s="188" customFormat="1" ht="16.899999999999999" customHeight="1" x14ac:dyDescent="0.25">
      <c r="A1179" s="230" t="s">
        <v>611</v>
      </c>
      <c r="B1179" s="190">
        <v>1</v>
      </c>
      <c r="C1179" s="190">
        <f t="shared" si="99"/>
        <v>266.5</v>
      </c>
      <c r="D1179" s="190">
        <v>239</v>
      </c>
      <c r="E1179" s="190">
        <v>27.5</v>
      </c>
      <c r="F1179" s="191">
        <v>1111</v>
      </c>
      <c r="G1179" s="238">
        <f t="shared" si="97"/>
        <v>6.6064101801748238</v>
      </c>
      <c r="H1179" s="191">
        <f t="shared" si="98"/>
        <v>363.35</v>
      </c>
      <c r="I1179" s="191">
        <f t="shared" si="100"/>
        <v>449.06</v>
      </c>
    </row>
    <row r="1180" spans="1:9" s="188" customFormat="1" ht="16.899999999999999" customHeight="1" x14ac:dyDescent="0.25">
      <c r="A1180" s="230" t="s">
        <v>611</v>
      </c>
      <c r="B1180" s="190">
        <v>1</v>
      </c>
      <c r="C1180" s="190">
        <f t="shared" si="99"/>
        <v>225</v>
      </c>
      <c r="D1180" s="190">
        <v>183</v>
      </c>
      <c r="E1180" s="190">
        <v>42</v>
      </c>
      <c r="F1180" s="191">
        <v>1111</v>
      </c>
      <c r="G1180" s="238">
        <f t="shared" si="97"/>
        <v>6.6064101801748238</v>
      </c>
      <c r="H1180" s="191">
        <f t="shared" si="98"/>
        <v>554.94000000000005</v>
      </c>
      <c r="I1180" s="191">
        <f t="shared" si="100"/>
        <v>685.85</v>
      </c>
    </row>
    <row r="1181" spans="1:9" s="188" customFormat="1" ht="16.899999999999999" customHeight="1" x14ac:dyDescent="0.25">
      <c r="A1181" s="230" t="s">
        <v>611</v>
      </c>
      <c r="B1181" s="190">
        <v>1</v>
      </c>
      <c r="C1181" s="190">
        <f t="shared" si="99"/>
        <v>211.98539518900344</v>
      </c>
      <c r="D1181" s="190">
        <v>197.25</v>
      </c>
      <c r="E1181" s="190">
        <v>14.735395189003437</v>
      </c>
      <c r="F1181" s="191">
        <v>1111</v>
      </c>
      <c r="G1181" s="238">
        <f t="shared" si="97"/>
        <v>6.6064101801748238</v>
      </c>
      <c r="H1181" s="191">
        <f t="shared" si="98"/>
        <v>194.7</v>
      </c>
      <c r="I1181" s="191">
        <f t="shared" si="100"/>
        <v>240.63</v>
      </c>
    </row>
    <row r="1182" spans="1:9" s="188" customFormat="1" ht="16.899999999999999" customHeight="1" x14ac:dyDescent="0.25">
      <c r="A1182" s="230" t="s">
        <v>611</v>
      </c>
      <c r="B1182" s="190">
        <v>1</v>
      </c>
      <c r="C1182" s="190">
        <f t="shared" si="99"/>
        <v>273</v>
      </c>
      <c r="D1182" s="190">
        <v>263</v>
      </c>
      <c r="E1182" s="190">
        <v>10</v>
      </c>
      <c r="F1182" s="191">
        <v>1111</v>
      </c>
      <c r="G1182" s="238">
        <f t="shared" si="97"/>
        <v>6.6064101801748238</v>
      </c>
      <c r="H1182" s="191">
        <f t="shared" si="98"/>
        <v>132.13</v>
      </c>
      <c r="I1182" s="191">
        <f t="shared" si="100"/>
        <v>163.30000000000001</v>
      </c>
    </row>
    <row r="1183" spans="1:9" s="188" customFormat="1" ht="16.899999999999999" customHeight="1" x14ac:dyDescent="0.25">
      <c r="A1183" s="230" t="s">
        <v>611</v>
      </c>
      <c r="B1183" s="190">
        <v>1</v>
      </c>
      <c r="C1183" s="190">
        <f t="shared" si="99"/>
        <v>16</v>
      </c>
      <c r="D1183" s="190">
        <v>0</v>
      </c>
      <c r="E1183" s="190">
        <v>16</v>
      </c>
      <c r="F1183" s="191">
        <v>1268</v>
      </c>
      <c r="G1183" s="238">
        <f t="shared" si="97"/>
        <v>7.5399892965451629</v>
      </c>
      <c r="H1183" s="191">
        <f t="shared" si="98"/>
        <v>241.28</v>
      </c>
      <c r="I1183" s="191">
        <f t="shared" si="100"/>
        <v>298.2</v>
      </c>
    </row>
    <row r="1184" spans="1:9" s="188" customFormat="1" ht="16.899999999999999" customHeight="1" x14ac:dyDescent="0.25">
      <c r="A1184" s="230" t="s">
        <v>611</v>
      </c>
      <c r="B1184" s="190">
        <v>1</v>
      </c>
      <c r="C1184" s="190">
        <f t="shared" si="99"/>
        <v>24</v>
      </c>
      <c r="D1184" s="190">
        <v>0</v>
      </c>
      <c r="E1184" s="190">
        <v>24</v>
      </c>
      <c r="F1184" s="191">
        <v>1268</v>
      </c>
      <c r="G1184" s="238">
        <f t="shared" si="97"/>
        <v>7.5399892965451629</v>
      </c>
      <c r="H1184" s="191">
        <f t="shared" si="98"/>
        <v>361.92</v>
      </c>
      <c r="I1184" s="191">
        <f t="shared" si="100"/>
        <v>447.3</v>
      </c>
    </row>
    <row r="1185" spans="1:9" s="188" customFormat="1" ht="16.899999999999999" customHeight="1" x14ac:dyDescent="0.25">
      <c r="A1185" s="230" t="s">
        <v>611</v>
      </c>
      <c r="B1185" s="190">
        <v>1</v>
      </c>
      <c r="C1185" s="190">
        <f t="shared" si="99"/>
        <v>2</v>
      </c>
      <c r="D1185" s="190">
        <v>0</v>
      </c>
      <c r="E1185" s="190">
        <v>2</v>
      </c>
      <c r="F1185" s="191">
        <v>1304</v>
      </c>
      <c r="G1185" s="238">
        <f t="shared" si="97"/>
        <v>7.7540583932925022</v>
      </c>
      <c r="H1185" s="191">
        <f t="shared" si="98"/>
        <v>31.02</v>
      </c>
      <c r="I1185" s="191">
        <f t="shared" si="100"/>
        <v>38.340000000000003</v>
      </c>
    </row>
    <row r="1186" spans="1:9" s="188" customFormat="1" ht="16.899999999999999" customHeight="1" x14ac:dyDescent="0.25">
      <c r="A1186" s="230" t="s">
        <v>611</v>
      </c>
      <c r="B1186" s="190">
        <v>1</v>
      </c>
      <c r="C1186" s="190">
        <f t="shared" si="99"/>
        <v>56</v>
      </c>
      <c r="D1186" s="190">
        <v>40</v>
      </c>
      <c r="E1186" s="190">
        <v>16</v>
      </c>
      <c r="F1186" s="191">
        <v>1269</v>
      </c>
      <c r="G1186" s="238">
        <f t="shared" si="97"/>
        <v>7.5459356603437007</v>
      </c>
      <c r="H1186" s="191">
        <f t="shared" si="98"/>
        <v>241.47</v>
      </c>
      <c r="I1186" s="191">
        <f t="shared" si="100"/>
        <v>298.43</v>
      </c>
    </row>
    <row r="1187" spans="1:9" s="188" customFormat="1" ht="16.899999999999999" customHeight="1" x14ac:dyDescent="0.25">
      <c r="A1187" s="230" t="s">
        <v>611</v>
      </c>
      <c r="B1187" s="190">
        <v>1</v>
      </c>
      <c r="C1187" s="190">
        <f t="shared" si="99"/>
        <v>87</v>
      </c>
      <c r="D1187" s="190">
        <v>63</v>
      </c>
      <c r="E1187" s="190">
        <v>24</v>
      </c>
      <c r="F1187" s="191">
        <v>1269</v>
      </c>
      <c r="G1187" s="238">
        <f t="shared" si="97"/>
        <v>7.5459356603437007</v>
      </c>
      <c r="H1187" s="191">
        <f t="shared" si="98"/>
        <v>362.2</v>
      </c>
      <c r="I1187" s="191">
        <f t="shared" si="100"/>
        <v>447.64</v>
      </c>
    </row>
    <row r="1188" spans="1:9" s="188" customFormat="1" ht="16.899999999999999" customHeight="1" x14ac:dyDescent="0.25">
      <c r="A1188" s="230" t="s">
        <v>611</v>
      </c>
      <c r="B1188" s="190">
        <v>1</v>
      </c>
      <c r="C1188" s="190">
        <f t="shared" si="99"/>
        <v>235</v>
      </c>
      <c r="D1188" s="190">
        <v>231</v>
      </c>
      <c r="E1188" s="190">
        <v>4</v>
      </c>
      <c r="F1188" s="191">
        <v>1111</v>
      </c>
      <c r="G1188" s="238">
        <f t="shared" si="97"/>
        <v>6.6064101801748238</v>
      </c>
      <c r="H1188" s="191">
        <f t="shared" si="98"/>
        <v>52.85</v>
      </c>
      <c r="I1188" s="191">
        <f t="shared" si="100"/>
        <v>65.319999999999993</v>
      </c>
    </row>
    <row r="1189" spans="1:9" s="188" customFormat="1" ht="16.899999999999999" customHeight="1" x14ac:dyDescent="0.25">
      <c r="A1189" s="230" t="s">
        <v>611</v>
      </c>
      <c r="B1189" s="190">
        <v>1</v>
      </c>
      <c r="C1189" s="190">
        <f t="shared" si="99"/>
        <v>153</v>
      </c>
      <c r="D1189" s="190">
        <v>151</v>
      </c>
      <c r="E1189" s="190">
        <v>2</v>
      </c>
      <c r="F1189" s="191">
        <v>1229</v>
      </c>
      <c r="G1189" s="238">
        <f t="shared" si="97"/>
        <v>7.308081108402213</v>
      </c>
      <c r="H1189" s="191">
        <f t="shared" si="98"/>
        <v>29.23</v>
      </c>
      <c r="I1189" s="191">
        <f t="shared" si="100"/>
        <v>36.130000000000003</v>
      </c>
    </row>
    <row r="1190" spans="1:9" s="188" customFormat="1" ht="16.899999999999999" customHeight="1" x14ac:dyDescent="0.25">
      <c r="A1190" s="230" t="s">
        <v>611</v>
      </c>
      <c r="B1190" s="190">
        <v>1</v>
      </c>
      <c r="C1190" s="190">
        <f t="shared" si="99"/>
        <v>240</v>
      </c>
      <c r="D1190" s="190">
        <v>231</v>
      </c>
      <c r="E1190" s="190">
        <v>9</v>
      </c>
      <c r="F1190" s="191">
        <v>1541</v>
      </c>
      <c r="G1190" s="238">
        <f t="shared" si="97"/>
        <v>9.1633466135458175</v>
      </c>
      <c r="H1190" s="191">
        <f t="shared" si="98"/>
        <v>164.94</v>
      </c>
      <c r="I1190" s="191">
        <f t="shared" si="100"/>
        <v>203.85</v>
      </c>
    </row>
    <row r="1191" spans="1:9" s="188" customFormat="1" ht="16.899999999999999" customHeight="1" x14ac:dyDescent="0.25">
      <c r="A1191" s="230" t="s">
        <v>611</v>
      </c>
      <c r="B1191" s="190">
        <v>1</v>
      </c>
      <c r="C1191" s="190">
        <f t="shared" si="99"/>
        <v>24</v>
      </c>
      <c r="D1191" s="190">
        <v>0</v>
      </c>
      <c r="E1191" s="190">
        <v>24</v>
      </c>
      <c r="F1191" s="191">
        <v>1268</v>
      </c>
      <c r="G1191" s="238">
        <f t="shared" si="97"/>
        <v>7.5399892965451629</v>
      </c>
      <c r="H1191" s="191">
        <f t="shared" si="98"/>
        <v>361.92</v>
      </c>
      <c r="I1191" s="203">
        <f>ROUND(H1191*1.2077,2)</f>
        <v>437.09</v>
      </c>
    </row>
    <row r="1192" spans="1:9" s="188" customFormat="1" ht="16.899999999999999" customHeight="1" x14ac:dyDescent="0.25">
      <c r="A1192" s="230" t="s">
        <v>611</v>
      </c>
      <c r="B1192" s="190">
        <v>1</v>
      </c>
      <c r="C1192" s="190">
        <f t="shared" si="99"/>
        <v>152.93333333333334</v>
      </c>
      <c r="D1192" s="190">
        <v>151</v>
      </c>
      <c r="E1192" s="190">
        <v>1.9333333333333333</v>
      </c>
      <c r="F1192" s="191">
        <v>1111</v>
      </c>
      <c r="G1192" s="238">
        <f t="shared" si="97"/>
        <v>6.6064101801748238</v>
      </c>
      <c r="H1192" s="191">
        <f t="shared" si="98"/>
        <v>25.54</v>
      </c>
      <c r="I1192" s="191">
        <f t="shared" ref="I1192:I1212" si="101">ROUND(H1192*1.2359,2)</f>
        <v>31.56</v>
      </c>
    </row>
    <row r="1193" spans="1:9" s="188" customFormat="1" ht="16.899999999999999" customHeight="1" x14ac:dyDescent="0.25">
      <c r="A1193" s="230" t="s">
        <v>611</v>
      </c>
      <c r="B1193" s="190">
        <v>1</v>
      </c>
      <c r="C1193" s="190">
        <f t="shared" si="99"/>
        <v>199</v>
      </c>
      <c r="D1193" s="190">
        <v>191</v>
      </c>
      <c r="E1193" s="190">
        <v>8</v>
      </c>
      <c r="F1193" s="191">
        <v>1111</v>
      </c>
      <c r="G1193" s="238">
        <f t="shared" si="97"/>
        <v>6.6064101801748238</v>
      </c>
      <c r="H1193" s="191">
        <f t="shared" si="98"/>
        <v>105.7</v>
      </c>
      <c r="I1193" s="191">
        <f t="shared" si="101"/>
        <v>130.63</v>
      </c>
    </row>
    <row r="1194" spans="1:9" s="188" customFormat="1" ht="16.899999999999999" customHeight="1" x14ac:dyDescent="0.25">
      <c r="A1194" s="230" t="s">
        <v>611</v>
      </c>
      <c r="B1194" s="190">
        <v>1</v>
      </c>
      <c r="C1194" s="190">
        <f t="shared" si="99"/>
        <v>161</v>
      </c>
      <c r="D1194" s="190">
        <v>135</v>
      </c>
      <c r="E1194" s="190">
        <v>26</v>
      </c>
      <c r="F1194" s="191">
        <v>1304</v>
      </c>
      <c r="G1194" s="238">
        <f t="shared" si="97"/>
        <v>7.7540583932925022</v>
      </c>
      <c r="H1194" s="191">
        <f t="shared" si="98"/>
        <v>403.21</v>
      </c>
      <c r="I1194" s="191">
        <f t="shared" si="101"/>
        <v>498.33</v>
      </c>
    </row>
    <row r="1195" spans="1:9" s="188" customFormat="1" ht="16.899999999999999" customHeight="1" x14ac:dyDescent="0.25">
      <c r="A1195" s="230" t="s">
        <v>611</v>
      </c>
      <c r="B1195" s="190">
        <v>1</v>
      </c>
      <c r="C1195" s="190">
        <f t="shared" si="99"/>
        <v>168</v>
      </c>
      <c r="D1195" s="190">
        <v>151</v>
      </c>
      <c r="E1195" s="190">
        <v>17</v>
      </c>
      <c r="F1195" s="191">
        <v>1304</v>
      </c>
      <c r="G1195" s="238">
        <f t="shared" si="97"/>
        <v>7.7540583932925022</v>
      </c>
      <c r="H1195" s="191">
        <f t="shared" si="98"/>
        <v>263.64</v>
      </c>
      <c r="I1195" s="191">
        <f t="shared" si="101"/>
        <v>325.83</v>
      </c>
    </row>
    <row r="1196" spans="1:9" s="188" customFormat="1" ht="16.899999999999999" customHeight="1" x14ac:dyDescent="0.25">
      <c r="A1196" s="230" t="s">
        <v>611</v>
      </c>
      <c r="B1196" s="190">
        <v>1</v>
      </c>
      <c r="C1196" s="190">
        <f t="shared" si="99"/>
        <v>38.58</v>
      </c>
      <c r="D1196" s="190">
        <v>23.75</v>
      </c>
      <c r="E1196" s="190">
        <v>14.83</v>
      </c>
      <c r="F1196" s="191">
        <v>1304</v>
      </c>
      <c r="G1196" s="238">
        <f t="shared" si="97"/>
        <v>7.7540583932925022</v>
      </c>
      <c r="H1196" s="191">
        <f t="shared" si="98"/>
        <v>229.99</v>
      </c>
      <c r="I1196" s="191">
        <f t="shared" si="101"/>
        <v>284.24</v>
      </c>
    </row>
    <row r="1197" spans="1:9" s="188" customFormat="1" ht="16.899999999999999" customHeight="1" x14ac:dyDescent="0.25">
      <c r="A1197" s="230" t="s">
        <v>611</v>
      </c>
      <c r="B1197" s="190">
        <v>1</v>
      </c>
      <c r="C1197" s="190">
        <f t="shared" si="99"/>
        <v>80</v>
      </c>
      <c r="D1197" s="190">
        <v>79</v>
      </c>
      <c r="E1197" s="190">
        <v>1</v>
      </c>
      <c r="F1197" s="191">
        <v>1304</v>
      </c>
      <c r="G1197" s="238">
        <f t="shared" si="97"/>
        <v>7.7540583932925022</v>
      </c>
      <c r="H1197" s="191">
        <f t="shared" si="98"/>
        <v>15.51</v>
      </c>
      <c r="I1197" s="191">
        <f t="shared" si="101"/>
        <v>19.170000000000002</v>
      </c>
    </row>
    <row r="1198" spans="1:9" s="188" customFormat="1" ht="16.899999999999999" customHeight="1" x14ac:dyDescent="0.25">
      <c r="A1198" s="230" t="s">
        <v>611</v>
      </c>
      <c r="B1198" s="190">
        <v>1</v>
      </c>
      <c r="C1198" s="190">
        <f t="shared" si="99"/>
        <v>103.5</v>
      </c>
      <c r="D1198" s="190">
        <v>72</v>
      </c>
      <c r="E1198" s="190">
        <v>31.5</v>
      </c>
      <c r="F1198" s="191">
        <v>1379</v>
      </c>
      <c r="G1198" s="238">
        <f t="shared" si="97"/>
        <v>8.2000356781827914</v>
      </c>
      <c r="H1198" s="191">
        <f t="shared" si="98"/>
        <v>516.6</v>
      </c>
      <c r="I1198" s="191">
        <f t="shared" si="101"/>
        <v>638.47</v>
      </c>
    </row>
    <row r="1199" spans="1:9" s="188" customFormat="1" ht="16.899999999999999" customHeight="1" x14ac:dyDescent="0.25">
      <c r="A1199" s="230" t="s">
        <v>611</v>
      </c>
      <c r="B1199" s="190">
        <v>1</v>
      </c>
      <c r="C1199" s="190">
        <f t="shared" si="99"/>
        <v>183.5</v>
      </c>
      <c r="D1199" s="190">
        <v>151</v>
      </c>
      <c r="E1199" s="190">
        <v>32.5</v>
      </c>
      <c r="F1199" s="191">
        <v>1304</v>
      </c>
      <c r="G1199" s="238">
        <f t="shared" si="97"/>
        <v>7.7540583932925022</v>
      </c>
      <c r="H1199" s="191">
        <f t="shared" si="98"/>
        <v>504.01</v>
      </c>
      <c r="I1199" s="191">
        <f t="shared" si="101"/>
        <v>622.91</v>
      </c>
    </row>
    <row r="1200" spans="1:9" s="188" customFormat="1" ht="16.899999999999999" customHeight="1" x14ac:dyDescent="0.25">
      <c r="A1200" s="230" t="s">
        <v>611</v>
      </c>
      <c r="B1200" s="190">
        <v>1</v>
      </c>
      <c r="C1200" s="190">
        <f t="shared" si="99"/>
        <v>79.5</v>
      </c>
      <c r="D1200" s="190">
        <v>64</v>
      </c>
      <c r="E1200" s="190">
        <v>15.5</v>
      </c>
      <c r="F1200" s="191">
        <v>1304</v>
      </c>
      <c r="G1200" s="238">
        <f t="shared" si="97"/>
        <v>7.7540583932925022</v>
      </c>
      <c r="H1200" s="191">
        <f t="shared" si="98"/>
        <v>240.38</v>
      </c>
      <c r="I1200" s="191">
        <f t="shared" si="101"/>
        <v>297.08999999999997</v>
      </c>
    </row>
    <row r="1201" spans="1:9" s="188" customFormat="1" ht="16.899999999999999" customHeight="1" x14ac:dyDescent="0.25">
      <c r="A1201" s="230" t="s">
        <v>611</v>
      </c>
      <c r="B1201" s="190">
        <v>1</v>
      </c>
      <c r="C1201" s="190">
        <f t="shared" si="99"/>
        <v>167.5</v>
      </c>
      <c r="D1201" s="190">
        <v>103</v>
      </c>
      <c r="E1201" s="190">
        <v>64.5</v>
      </c>
      <c r="F1201" s="191">
        <v>1304</v>
      </c>
      <c r="G1201" s="238">
        <f t="shared" si="97"/>
        <v>7.7540583932925022</v>
      </c>
      <c r="H1201" s="191">
        <f t="shared" si="98"/>
        <v>1000.27</v>
      </c>
      <c r="I1201" s="191">
        <f t="shared" si="101"/>
        <v>1236.23</v>
      </c>
    </row>
    <row r="1202" spans="1:9" s="188" customFormat="1" ht="16.899999999999999" customHeight="1" x14ac:dyDescent="0.25">
      <c r="A1202" s="230" t="s">
        <v>611</v>
      </c>
      <c r="B1202" s="190">
        <v>1</v>
      </c>
      <c r="C1202" s="190">
        <f t="shared" si="99"/>
        <v>24</v>
      </c>
      <c r="D1202" s="190">
        <v>16</v>
      </c>
      <c r="E1202" s="190">
        <v>8</v>
      </c>
      <c r="F1202" s="191">
        <v>1439</v>
      </c>
      <c r="G1202" s="238">
        <f t="shared" si="97"/>
        <v>8.5568175060950242</v>
      </c>
      <c r="H1202" s="191">
        <f t="shared" si="98"/>
        <v>136.91</v>
      </c>
      <c r="I1202" s="191">
        <f t="shared" si="101"/>
        <v>169.21</v>
      </c>
    </row>
    <row r="1203" spans="1:9" s="188" customFormat="1" ht="16.899999999999999" customHeight="1" x14ac:dyDescent="0.25">
      <c r="A1203" s="230" t="s">
        <v>611</v>
      </c>
      <c r="B1203" s="190">
        <v>1</v>
      </c>
      <c r="C1203" s="190">
        <f t="shared" si="99"/>
        <v>150.68</v>
      </c>
      <c r="D1203" s="190">
        <v>103</v>
      </c>
      <c r="E1203" s="190">
        <v>47.68</v>
      </c>
      <c r="F1203" s="191">
        <v>1310</v>
      </c>
      <c r="G1203" s="238">
        <f t="shared" si="97"/>
        <v>7.7897365760837252</v>
      </c>
      <c r="H1203" s="191">
        <f t="shared" si="98"/>
        <v>742.83</v>
      </c>
      <c r="I1203" s="191">
        <f t="shared" si="101"/>
        <v>918.06</v>
      </c>
    </row>
    <row r="1204" spans="1:9" s="188" customFormat="1" ht="16.899999999999999" customHeight="1" x14ac:dyDescent="0.25">
      <c r="A1204" s="230" t="s">
        <v>611</v>
      </c>
      <c r="B1204" s="190">
        <v>1</v>
      </c>
      <c r="C1204" s="190">
        <f t="shared" si="99"/>
        <v>120</v>
      </c>
      <c r="D1204" s="190">
        <v>111</v>
      </c>
      <c r="E1204" s="190">
        <v>9</v>
      </c>
      <c r="F1204" s="191">
        <v>1310</v>
      </c>
      <c r="G1204" s="238">
        <f t="shared" si="97"/>
        <v>7.7897365760837252</v>
      </c>
      <c r="H1204" s="191">
        <f t="shared" si="98"/>
        <v>140.22</v>
      </c>
      <c r="I1204" s="191">
        <f t="shared" si="101"/>
        <v>173.3</v>
      </c>
    </row>
    <row r="1205" spans="1:9" s="188" customFormat="1" ht="16.899999999999999" customHeight="1" x14ac:dyDescent="0.25">
      <c r="A1205" s="230" t="s">
        <v>611</v>
      </c>
      <c r="B1205" s="190">
        <v>1</v>
      </c>
      <c r="C1205" s="190">
        <f t="shared" si="99"/>
        <v>168</v>
      </c>
      <c r="D1205" s="190">
        <v>103</v>
      </c>
      <c r="E1205" s="190">
        <v>65</v>
      </c>
      <c r="F1205" s="191">
        <v>1379</v>
      </c>
      <c r="G1205" s="238">
        <f t="shared" si="97"/>
        <v>8.2000356781827914</v>
      </c>
      <c r="H1205" s="191">
        <f t="shared" si="98"/>
        <v>1066</v>
      </c>
      <c r="I1205" s="191">
        <f t="shared" si="101"/>
        <v>1317.47</v>
      </c>
    </row>
    <row r="1206" spans="1:9" s="188" customFormat="1" ht="16.899999999999999" customHeight="1" x14ac:dyDescent="0.25">
      <c r="A1206" s="230" t="s">
        <v>614</v>
      </c>
      <c r="B1206" s="190">
        <v>1</v>
      </c>
      <c r="C1206" s="190">
        <f t="shared" si="99"/>
        <v>633</v>
      </c>
      <c r="D1206" s="190">
        <v>631</v>
      </c>
      <c r="E1206" s="190">
        <v>2</v>
      </c>
      <c r="F1206" s="191" t="s">
        <v>615</v>
      </c>
      <c r="G1206" s="238">
        <f t="shared" si="97"/>
        <v>9.9363739073556534</v>
      </c>
      <c r="H1206" s="191">
        <f t="shared" si="98"/>
        <v>39.75</v>
      </c>
      <c r="I1206" s="191">
        <f t="shared" si="101"/>
        <v>49.13</v>
      </c>
    </row>
    <row r="1207" spans="1:9" s="188" customFormat="1" ht="16.899999999999999" customHeight="1" x14ac:dyDescent="0.25">
      <c r="A1207" s="230" t="s">
        <v>614</v>
      </c>
      <c r="B1207" s="190">
        <v>1</v>
      </c>
      <c r="C1207" s="190">
        <f t="shared" si="99"/>
        <v>594</v>
      </c>
      <c r="D1207" s="190">
        <v>583</v>
      </c>
      <c r="E1207" s="190">
        <v>11</v>
      </c>
      <c r="F1207" s="191" t="s">
        <v>615</v>
      </c>
      <c r="G1207" s="238">
        <f t="shared" si="97"/>
        <v>9.9363739073556534</v>
      </c>
      <c r="H1207" s="191">
        <f t="shared" si="98"/>
        <v>218.6</v>
      </c>
      <c r="I1207" s="191">
        <f t="shared" si="101"/>
        <v>270.17</v>
      </c>
    </row>
    <row r="1208" spans="1:9" s="188" customFormat="1" ht="16.899999999999999" customHeight="1" x14ac:dyDescent="0.25">
      <c r="A1208" s="230" t="s">
        <v>614</v>
      </c>
      <c r="B1208" s="190">
        <v>1</v>
      </c>
      <c r="C1208" s="190">
        <f t="shared" si="99"/>
        <v>579.25</v>
      </c>
      <c r="D1208" s="190">
        <v>575</v>
      </c>
      <c r="E1208" s="190">
        <v>4.25</v>
      </c>
      <c r="F1208" s="191" t="s">
        <v>615</v>
      </c>
      <c r="G1208" s="238">
        <f t="shared" si="97"/>
        <v>9.9363739073556534</v>
      </c>
      <c r="H1208" s="191">
        <f t="shared" si="98"/>
        <v>84.46</v>
      </c>
      <c r="I1208" s="191">
        <f t="shared" si="101"/>
        <v>104.38</v>
      </c>
    </row>
    <row r="1209" spans="1:9" s="188" customFormat="1" ht="16.899999999999999" customHeight="1" x14ac:dyDescent="0.25">
      <c r="A1209" s="230" t="s">
        <v>614</v>
      </c>
      <c r="B1209" s="190">
        <v>1</v>
      </c>
      <c r="C1209" s="190">
        <f t="shared" si="99"/>
        <v>511</v>
      </c>
      <c r="D1209" s="190">
        <v>503</v>
      </c>
      <c r="E1209" s="190">
        <v>8</v>
      </c>
      <c r="F1209" s="191" t="s">
        <v>615</v>
      </c>
      <c r="G1209" s="238">
        <f t="shared" si="97"/>
        <v>9.9363739073556534</v>
      </c>
      <c r="H1209" s="191">
        <f t="shared" si="98"/>
        <v>158.97999999999999</v>
      </c>
      <c r="I1209" s="191">
        <f t="shared" si="101"/>
        <v>196.48</v>
      </c>
    </row>
    <row r="1210" spans="1:9" s="188" customFormat="1" ht="16.899999999999999" customHeight="1" x14ac:dyDescent="0.25">
      <c r="A1210" s="230" t="s">
        <v>614</v>
      </c>
      <c r="B1210" s="190">
        <v>1</v>
      </c>
      <c r="C1210" s="190">
        <f t="shared" si="99"/>
        <v>752</v>
      </c>
      <c r="D1210" s="190">
        <v>623</v>
      </c>
      <c r="E1210" s="190">
        <v>129</v>
      </c>
      <c r="F1210" s="191">
        <v>1618</v>
      </c>
      <c r="G1210" s="238">
        <f t="shared" si="97"/>
        <v>9.6212166260331813</v>
      </c>
      <c r="H1210" s="191">
        <f t="shared" si="98"/>
        <v>2482.27</v>
      </c>
      <c r="I1210" s="191">
        <f t="shared" si="101"/>
        <v>3067.84</v>
      </c>
    </row>
    <row r="1211" spans="1:9" s="188" customFormat="1" ht="16.899999999999999" customHeight="1" x14ac:dyDescent="0.25">
      <c r="A1211" s="230" t="s">
        <v>614</v>
      </c>
      <c r="B1211" s="190">
        <v>1</v>
      </c>
      <c r="C1211" s="190">
        <f t="shared" si="99"/>
        <v>768</v>
      </c>
      <c r="D1211" s="190">
        <v>607</v>
      </c>
      <c r="E1211" s="190">
        <v>161</v>
      </c>
      <c r="F1211" s="191">
        <v>1618</v>
      </c>
      <c r="G1211" s="238">
        <f t="shared" si="97"/>
        <v>9.6212166260331813</v>
      </c>
      <c r="H1211" s="191">
        <f t="shared" si="98"/>
        <v>3098.03</v>
      </c>
      <c r="I1211" s="191">
        <f t="shared" si="101"/>
        <v>3828.86</v>
      </c>
    </row>
    <row r="1212" spans="1:9" s="188" customFormat="1" ht="16.899999999999999" customHeight="1" x14ac:dyDescent="0.25">
      <c r="A1212" s="230" t="s">
        <v>614</v>
      </c>
      <c r="B1212" s="190">
        <v>1</v>
      </c>
      <c r="C1212" s="190">
        <f t="shared" si="99"/>
        <v>737</v>
      </c>
      <c r="D1212" s="190">
        <v>615</v>
      </c>
      <c r="E1212" s="190">
        <v>122</v>
      </c>
      <c r="F1212" s="191">
        <v>1618</v>
      </c>
      <c r="G1212" s="238">
        <f t="shared" si="97"/>
        <v>9.6212166260331813</v>
      </c>
      <c r="H1212" s="191">
        <f t="shared" si="98"/>
        <v>2347.58</v>
      </c>
      <c r="I1212" s="191">
        <f t="shared" si="101"/>
        <v>2901.37</v>
      </c>
    </row>
    <row r="1213" spans="1:9" s="188" customFormat="1" ht="16.899999999999999" customHeight="1" x14ac:dyDescent="0.25">
      <c r="A1213" s="230" t="s">
        <v>614</v>
      </c>
      <c r="B1213" s="190">
        <v>1</v>
      </c>
      <c r="C1213" s="190">
        <f t="shared" si="99"/>
        <v>748</v>
      </c>
      <c r="D1213" s="190">
        <v>663</v>
      </c>
      <c r="E1213" s="190">
        <v>85</v>
      </c>
      <c r="F1213" s="191">
        <v>1618</v>
      </c>
      <c r="G1213" s="238">
        <f t="shared" si="97"/>
        <v>9.6212166260331813</v>
      </c>
      <c r="H1213" s="191">
        <f t="shared" si="98"/>
        <v>1635.61</v>
      </c>
      <c r="I1213" s="203">
        <f>ROUND(H1213*1.2077,2)</f>
        <v>1975.33</v>
      </c>
    </row>
    <row r="1214" spans="1:9" s="188" customFormat="1" ht="16.899999999999999" customHeight="1" x14ac:dyDescent="0.25">
      <c r="A1214" s="230" t="s">
        <v>614</v>
      </c>
      <c r="B1214" s="190">
        <v>1</v>
      </c>
      <c r="C1214" s="190">
        <f t="shared" si="99"/>
        <v>58</v>
      </c>
      <c r="D1214" s="190">
        <v>0</v>
      </c>
      <c r="E1214" s="190">
        <v>58</v>
      </c>
      <c r="F1214" s="191">
        <v>1618</v>
      </c>
      <c r="G1214" s="238">
        <f t="shared" si="97"/>
        <v>9.6212166260331813</v>
      </c>
      <c r="H1214" s="191">
        <f t="shared" si="98"/>
        <v>1116.06</v>
      </c>
      <c r="I1214" s="191">
        <f>ROUND(H1214*1.2359,2)</f>
        <v>1379.34</v>
      </c>
    </row>
    <row r="1215" spans="1:9" s="188" customFormat="1" ht="16.899999999999999" customHeight="1" x14ac:dyDescent="0.25">
      <c r="A1215" s="230" t="s">
        <v>614</v>
      </c>
      <c r="B1215" s="190">
        <v>1</v>
      </c>
      <c r="C1215" s="190">
        <f t="shared" si="99"/>
        <v>584.5</v>
      </c>
      <c r="D1215" s="190">
        <v>576</v>
      </c>
      <c r="E1215" s="190">
        <v>8.5</v>
      </c>
      <c r="F1215" s="191">
        <v>1618</v>
      </c>
      <c r="G1215" s="238">
        <f t="shared" si="97"/>
        <v>9.6212166260331813</v>
      </c>
      <c r="H1215" s="191">
        <f t="shared" si="98"/>
        <v>163.56</v>
      </c>
      <c r="I1215" s="191">
        <f>ROUND(H1215*1.2359,2)</f>
        <v>202.14</v>
      </c>
    </row>
    <row r="1216" spans="1:9" s="188" customFormat="1" ht="16.899999999999999" customHeight="1" x14ac:dyDescent="0.25">
      <c r="A1216" s="230" t="s">
        <v>614</v>
      </c>
      <c r="B1216" s="190">
        <v>1</v>
      </c>
      <c r="C1216" s="190">
        <f t="shared" si="99"/>
        <v>707.5</v>
      </c>
      <c r="D1216" s="190">
        <v>663</v>
      </c>
      <c r="E1216" s="190">
        <v>44.5</v>
      </c>
      <c r="F1216" s="191">
        <v>1618</v>
      </c>
      <c r="G1216" s="238">
        <f t="shared" si="97"/>
        <v>9.6212166260331813</v>
      </c>
      <c r="H1216" s="191">
        <f t="shared" si="98"/>
        <v>856.29</v>
      </c>
      <c r="I1216" s="191">
        <f>ROUND(H1216*1.2359,2)</f>
        <v>1058.29</v>
      </c>
    </row>
    <row r="1217" spans="1:9" s="188" customFormat="1" ht="16.899999999999999" customHeight="1" x14ac:dyDescent="0.25">
      <c r="A1217" s="230" t="s">
        <v>614</v>
      </c>
      <c r="B1217" s="190">
        <v>1</v>
      </c>
      <c r="C1217" s="190">
        <f t="shared" si="99"/>
        <v>252.5</v>
      </c>
      <c r="D1217" s="190">
        <v>251.5</v>
      </c>
      <c r="E1217" s="190">
        <v>1</v>
      </c>
      <c r="F1217" s="191">
        <v>1618</v>
      </c>
      <c r="G1217" s="238">
        <f t="shared" si="97"/>
        <v>9.6212166260331813</v>
      </c>
      <c r="H1217" s="191">
        <f t="shared" si="98"/>
        <v>19.239999999999998</v>
      </c>
      <c r="I1217" s="203">
        <f>ROUND(H1217*1.2077,2)</f>
        <v>23.24</v>
      </c>
    </row>
    <row r="1218" spans="1:9" s="188" customFormat="1" ht="16.899999999999999" customHeight="1" x14ac:dyDescent="0.25">
      <c r="A1218" s="230" t="s">
        <v>614</v>
      </c>
      <c r="B1218" s="190">
        <v>1</v>
      </c>
      <c r="C1218" s="190">
        <f t="shared" si="99"/>
        <v>599</v>
      </c>
      <c r="D1218" s="190">
        <v>583</v>
      </c>
      <c r="E1218" s="190">
        <v>16</v>
      </c>
      <c r="F1218" s="191">
        <v>1618</v>
      </c>
      <c r="G1218" s="238">
        <f t="shared" si="97"/>
        <v>9.6212166260331813</v>
      </c>
      <c r="H1218" s="191">
        <f t="shared" si="98"/>
        <v>307.88</v>
      </c>
      <c r="I1218" s="191">
        <f t="shared" ref="I1218:I1259" si="102">ROUND(H1218*1.2359,2)</f>
        <v>380.51</v>
      </c>
    </row>
    <row r="1219" spans="1:9" s="188" customFormat="1" ht="16.899999999999999" customHeight="1" x14ac:dyDescent="0.25">
      <c r="A1219" s="230" t="s">
        <v>614</v>
      </c>
      <c r="B1219" s="190">
        <v>1</v>
      </c>
      <c r="C1219" s="190">
        <f t="shared" si="99"/>
        <v>689.16700000000003</v>
      </c>
      <c r="D1219" s="190">
        <v>663</v>
      </c>
      <c r="E1219" s="190">
        <v>26.167000000000002</v>
      </c>
      <c r="F1219" s="191">
        <v>1618</v>
      </c>
      <c r="G1219" s="238">
        <f t="shared" si="97"/>
        <v>9.6212166260331813</v>
      </c>
      <c r="H1219" s="191">
        <f t="shared" si="98"/>
        <v>503.52</v>
      </c>
      <c r="I1219" s="191">
        <f t="shared" si="102"/>
        <v>622.29999999999995</v>
      </c>
    </row>
    <row r="1220" spans="1:9" s="188" customFormat="1" ht="16.899999999999999" customHeight="1" x14ac:dyDescent="0.25">
      <c r="A1220" s="230" t="s">
        <v>614</v>
      </c>
      <c r="B1220" s="190">
        <v>1</v>
      </c>
      <c r="C1220" s="190">
        <f t="shared" si="99"/>
        <v>400.5</v>
      </c>
      <c r="D1220" s="190">
        <v>391</v>
      </c>
      <c r="E1220" s="190">
        <v>9.5</v>
      </c>
      <c r="F1220" s="191">
        <v>1618</v>
      </c>
      <c r="G1220" s="238">
        <f t="shared" ref="G1220:G1283" si="103">F1220/168.17</f>
        <v>9.6212166260331813</v>
      </c>
      <c r="H1220" s="191">
        <f t="shared" ref="H1220:H1283" si="104">ROUND(E1220*G1220*2,2)</f>
        <v>182.8</v>
      </c>
      <c r="I1220" s="191">
        <f t="shared" si="102"/>
        <v>225.92</v>
      </c>
    </row>
    <row r="1221" spans="1:9" s="188" customFormat="1" ht="16.899999999999999" customHeight="1" x14ac:dyDescent="0.25">
      <c r="A1221" s="230" t="s">
        <v>614</v>
      </c>
      <c r="B1221" s="190">
        <v>1</v>
      </c>
      <c r="C1221" s="190">
        <f t="shared" ref="C1221:C1284" si="105">D1221+E1221</f>
        <v>519</v>
      </c>
      <c r="D1221" s="190">
        <v>495</v>
      </c>
      <c r="E1221" s="190">
        <v>24</v>
      </c>
      <c r="F1221" s="191">
        <v>1618</v>
      </c>
      <c r="G1221" s="238">
        <f t="shared" si="103"/>
        <v>9.6212166260331813</v>
      </c>
      <c r="H1221" s="191">
        <f t="shared" si="104"/>
        <v>461.82</v>
      </c>
      <c r="I1221" s="191">
        <f t="shared" si="102"/>
        <v>570.76</v>
      </c>
    </row>
    <row r="1222" spans="1:9" s="188" customFormat="1" ht="16.899999999999999" customHeight="1" x14ac:dyDescent="0.25">
      <c r="A1222" s="230" t="s">
        <v>614</v>
      </c>
      <c r="B1222" s="190">
        <v>1</v>
      </c>
      <c r="C1222" s="190">
        <f t="shared" si="105"/>
        <v>119</v>
      </c>
      <c r="D1222" s="190">
        <v>118</v>
      </c>
      <c r="E1222" s="190">
        <v>1</v>
      </c>
      <c r="F1222" s="191">
        <v>1618</v>
      </c>
      <c r="G1222" s="238">
        <f t="shared" si="103"/>
        <v>9.6212166260331813</v>
      </c>
      <c r="H1222" s="191">
        <f t="shared" si="104"/>
        <v>19.239999999999998</v>
      </c>
      <c r="I1222" s="191">
        <f t="shared" si="102"/>
        <v>23.78</v>
      </c>
    </row>
    <row r="1223" spans="1:9" s="188" customFormat="1" ht="16.899999999999999" customHeight="1" x14ac:dyDescent="0.25">
      <c r="A1223" s="230" t="s">
        <v>614</v>
      </c>
      <c r="B1223" s="190">
        <v>1</v>
      </c>
      <c r="C1223" s="190">
        <f t="shared" si="105"/>
        <v>513</v>
      </c>
      <c r="D1223" s="190">
        <v>511</v>
      </c>
      <c r="E1223" s="190">
        <v>2</v>
      </c>
      <c r="F1223" s="191">
        <v>1618</v>
      </c>
      <c r="G1223" s="238">
        <f t="shared" si="103"/>
        <v>9.6212166260331813</v>
      </c>
      <c r="H1223" s="191">
        <f t="shared" si="104"/>
        <v>38.479999999999997</v>
      </c>
      <c r="I1223" s="191">
        <f t="shared" si="102"/>
        <v>47.56</v>
      </c>
    </row>
    <row r="1224" spans="1:9" s="188" customFormat="1" ht="16.899999999999999" customHeight="1" x14ac:dyDescent="0.25">
      <c r="A1224" s="230" t="s">
        <v>614</v>
      </c>
      <c r="B1224" s="190">
        <v>1</v>
      </c>
      <c r="C1224" s="190">
        <f t="shared" si="105"/>
        <v>687</v>
      </c>
      <c r="D1224" s="190">
        <v>663</v>
      </c>
      <c r="E1224" s="190">
        <v>24</v>
      </c>
      <c r="F1224" s="191">
        <v>1618</v>
      </c>
      <c r="G1224" s="238">
        <f t="shared" si="103"/>
        <v>9.6212166260331813</v>
      </c>
      <c r="H1224" s="191">
        <f t="shared" si="104"/>
        <v>461.82</v>
      </c>
      <c r="I1224" s="191">
        <f t="shared" si="102"/>
        <v>570.76</v>
      </c>
    </row>
    <row r="1225" spans="1:9" s="188" customFormat="1" ht="16.899999999999999" customHeight="1" x14ac:dyDescent="0.25">
      <c r="A1225" s="230" t="s">
        <v>614</v>
      </c>
      <c r="B1225" s="190">
        <v>1</v>
      </c>
      <c r="C1225" s="190">
        <f t="shared" si="105"/>
        <v>579</v>
      </c>
      <c r="D1225" s="190">
        <v>559</v>
      </c>
      <c r="E1225" s="190">
        <v>20</v>
      </c>
      <c r="F1225" s="191">
        <v>1618</v>
      </c>
      <c r="G1225" s="238">
        <f t="shared" si="103"/>
        <v>9.6212166260331813</v>
      </c>
      <c r="H1225" s="191">
        <f t="shared" si="104"/>
        <v>384.85</v>
      </c>
      <c r="I1225" s="191">
        <f t="shared" si="102"/>
        <v>475.64</v>
      </c>
    </row>
    <row r="1226" spans="1:9" s="188" customFormat="1" ht="16.899999999999999" customHeight="1" x14ac:dyDescent="0.25">
      <c r="A1226" s="230" t="s">
        <v>614</v>
      </c>
      <c r="B1226" s="190">
        <v>1</v>
      </c>
      <c r="C1226" s="190">
        <f t="shared" si="105"/>
        <v>595</v>
      </c>
      <c r="D1226" s="190">
        <v>583</v>
      </c>
      <c r="E1226" s="190">
        <v>12</v>
      </c>
      <c r="F1226" s="191">
        <v>1618</v>
      </c>
      <c r="G1226" s="238">
        <f t="shared" si="103"/>
        <v>9.6212166260331813</v>
      </c>
      <c r="H1226" s="191">
        <f t="shared" si="104"/>
        <v>230.91</v>
      </c>
      <c r="I1226" s="191">
        <f t="shared" si="102"/>
        <v>285.38</v>
      </c>
    </row>
    <row r="1227" spans="1:9" s="188" customFormat="1" ht="16.899999999999999" customHeight="1" x14ac:dyDescent="0.25">
      <c r="A1227" s="230" t="s">
        <v>614</v>
      </c>
      <c r="B1227" s="190">
        <v>1</v>
      </c>
      <c r="C1227" s="190">
        <f t="shared" si="105"/>
        <v>588</v>
      </c>
      <c r="D1227" s="190">
        <v>583</v>
      </c>
      <c r="E1227" s="190">
        <v>5</v>
      </c>
      <c r="F1227" s="191">
        <v>1694</v>
      </c>
      <c r="G1227" s="238">
        <f t="shared" si="103"/>
        <v>10.073140274722009</v>
      </c>
      <c r="H1227" s="191">
        <f t="shared" si="104"/>
        <v>100.73</v>
      </c>
      <c r="I1227" s="191">
        <f t="shared" si="102"/>
        <v>124.49</v>
      </c>
    </row>
    <row r="1228" spans="1:9" s="188" customFormat="1" ht="16.899999999999999" customHeight="1" x14ac:dyDescent="0.25">
      <c r="A1228" s="230" t="s">
        <v>614</v>
      </c>
      <c r="B1228" s="190">
        <v>1</v>
      </c>
      <c r="C1228" s="190">
        <f t="shared" si="105"/>
        <v>342</v>
      </c>
      <c r="D1228" s="190">
        <v>303</v>
      </c>
      <c r="E1228" s="190">
        <v>39</v>
      </c>
      <c r="F1228" s="191">
        <v>1618</v>
      </c>
      <c r="G1228" s="238">
        <f t="shared" si="103"/>
        <v>9.6212166260331813</v>
      </c>
      <c r="H1228" s="191">
        <f t="shared" si="104"/>
        <v>750.45</v>
      </c>
      <c r="I1228" s="191">
        <f t="shared" si="102"/>
        <v>927.48</v>
      </c>
    </row>
    <row r="1229" spans="1:9" s="188" customFormat="1" ht="16.899999999999999" customHeight="1" x14ac:dyDescent="0.25">
      <c r="A1229" s="230" t="s">
        <v>614</v>
      </c>
      <c r="B1229" s="190">
        <v>1</v>
      </c>
      <c r="C1229" s="190">
        <f t="shared" si="105"/>
        <v>48</v>
      </c>
      <c r="D1229" s="190">
        <v>0</v>
      </c>
      <c r="E1229" s="190">
        <v>48</v>
      </c>
      <c r="F1229" s="191">
        <v>1618</v>
      </c>
      <c r="G1229" s="238">
        <f t="shared" si="103"/>
        <v>9.6212166260331813</v>
      </c>
      <c r="H1229" s="191">
        <f t="shared" si="104"/>
        <v>923.64</v>
      </c>
      <c r="I1229" s="191">
        <f t="shared" si="102"/>
        <v>1141.53</v>
      </c>
    </row>
    <row r="1230" spans="1:9" s="188" customFormat="1" ht="16.899999999999999" customHeight="1" x14ac:dyDescent="0.25">
      <c r="A1230" s="230" t="s">
        <v>614</v>
      </c>
      <c r="B1230" s="190">
        <v>1</v>
      </c>
      <c r="C1230" s="190">
        <f t="shared" si="105"/>
        <v>448</v>
      </c>
      <c r="D1230" s="190">
        <v>440</v>
      </c>
      <c r="E1230" s="190">
        <v>8</v>
      </c>
      <c r="F1230" s="191">
        <v>1618</v>
      </c>
      <c r="G1230" s="238">
        <f t="shared" si="103"/>
        <v>9.6212166260331813</v>
      </c>
      <c r="H1230" s="191">
        <f t="shared" si="104"/>
        <v>153.94</v>
      </c>
      <c r="I1230" s="191">
        <f t="shared" si="102"/>
        <v>190.25</v>
      </c>
    </row>
    <row r="1231" spans="1:9" s="188" customFormat="1" ht="16.899999999999999" customHeight="1" x14ac:dyDescent="0.25">
      <c r="A1231" s="230" t="s">
        <v>614</v>
      </c>
      <c r="B1231" s="190">
        <v>1</v>
      </c>
      <c r="C1231" s="190">
        <f t="shared" si="105"/>
        <v>598</v>
      </c>
      <c r="D1231" s="190">
        <v>543</v>
      </c>
      <c r="E1231" s="190">
        <v>55</v>
      </c>
      <c r="F1231" s="191">
        <v>1618</v>
      </c>
      <c r="G1231" s="238">
        <f t="shared" si="103"/>
        <v>9.6212166260331813</v>
      </c>
      <c r="H1231" s="191">
        <f t="shared" si="104"/>
        <v>1058.33</v>
      </c>
      <c r="I1231" s="191">
        <f t="shared" si="102"/>
        <v>1307.99</v>
      </c>
    </row>
    <row r="1232" spans="1:9" s="188" customFormat="1" ht="16.899999999999999" customHeight="1" x14ac:dyDescent="0.25">
      <c r="A1232" s="230" t="s">
        <v>614</v>
      </c>
      <c r="B1232" s="190">
        <v>1</v>
      </c>
      <c r="C1232" s="190">
        <f t="shared" si="105"/>
        <v>592</v>
      </c>
      <c r="D1232" s="190">
        <v>576</v>
      </c>
      <c r="E1232" s="190">
        <v>16</v>
      </c>
      <c r="F1232" s="191">
        <v>1618</v>
      </c>
      <c r="G1232" s="238">
        <f t="shared" si="103"/>
        <v>9.6212166260331813</v>
      </c>
      <c r="H1232" s="191">
        <f t="shared" si="104"/>
        <v>307.88</v>
      </c>
      <c r="I1232" s="191">
        <f t="shared" si="102"/>
        <v>380.51</v>
      </c>
    </row>
    <row r="1233" spans="1:9" s="188" customFormat="1" ht="16.899999999999999" customHeight="1" x14ac:dyDescent="0.25">
      <c r="A1233" s="230" t="s">
        <v>614</v>
      </c>
      <c r="B1233" s="190">
        <v>1</v>
      </c>
      <c r="C1233" s="190">
        <f t="shared" si="105"/>
        <v>664</v>
      </c>
      <c r="D1233" s="190">
        <v>663</v>
      </c>
      <c r="E1233" s="190">
        <v>1</v>
      </c>
      <c r="F1233" s="191">
        <v>1618</v>
      </c>
      <c r="G1233" s="238">
        <f t="shared" si="103"/>
        <v>9.6212166260331813</v>
      </c>
      <c r="H1233" s="191">
        <f t="shared" si="104"/>
        <v>19.239999999999998</v>
      </c>
      <c r="I1233" s="191">
        <f t="shared" si="102"/>
        <v>23.78</v>
      </c>
    </row>
    <row r="1234" spans="1:9" s="188" customFormat="1" ht="16.899999999999999" customHeight="1" x14ac:dyDescent="0.25">
      <c r="A1234" s="230" t="s">
        <v>614</v>
      </c>
      <c r="B1234" s="190">
        <v>1</v>
      </c>
      <c r="C1234" s="190">
        <f t="shared" si="105"/>
        <v>664</v>
      </c>
      <c r="D1234" s="190">
        <v>663</v>
      </c>
      <c r="E1234" s="190">
        <v>1</v>
      </c>
      <c r="F1234" s="191">
        <v>1618</v>
      </c>
      <c r="G1234" s="238">
        <f t="shared" si="103"/>
        <v>9.6212166260331813</v>
      </c>
      <c r="H1234" s="191">
        <f t="shared" si="104"/>
        <v>19.239999999999998</v>
      </c>
      <c r="I1234" s="191">
        <f t="shared" si="102"/>
        <v>23.78</v>
      </c>
    </row>
    <row r="1235" spans="1:9" s="188" customFormat="1" ht="16.899999999999999" customHeight="1" x14ac:dyDescent="0.25">
      <c r="A1235" s="230" t="s">
        <v>614</v>
      </c>
      <c r="B1235" s="190">
        <v>1</v>
      </c>
      <c r="C1235" s="190">
        <f t="shared" si="105"/>
        <v>608</v>
      </c>
      <c r="D1235" s="190">
        <v>607</v>
      </c>
      <c r="E1235" s="190">
        <v>1</v>
      </c>
      <c r="F1235" s="191">
        <v>1618</v>
      </c>
      <c r="G1235" s="238">
        <f t="shared" si="103"/>
        <v>9.6212166260331813</v>
      </c>
      <c r="H1235" s="191">
        <f t="shared" si="104"/>
        <v>19.239999999999998</v>
      </c>
      <c r="I1235" s="191">
        <f t="shared" si="102"/>
        <v>23.78</v>
      </c>
    </row>
    <row r="1236" spans="1:9" s="188" customFormat="1" ht="16.899999999999999" customHeight="1" x14ac:dyDescent="0.25">
      <c r="A1236" s="230" t="s">
        <v>614</v>
      </c>
      <c r="B1236" s="190">
        <v>1</v>
      </c>
      <c r="C1236" s="190">
        <f t="shared" si="105"/>
        <v>664</v>
      </c>
      <c r="D1236" s="190">
        <v>663</v>
      </c>
      <c r="E1236" s="190">
        <v>1</v>
      </c>
      <c r="F1236" s="191">
        <v>1618</v>
      </c>
      <c r="G1236" s="238">
        <f t="shared" si="103"/>
        <v>9.6212166260331813</v>
      </c>
      <c r="H1236" s="191">
        <f t="shared" si="104"/>
        <v>19.239999999999998</v>
      </c>
      <c r="I1236" s="191">
        <f t="shared" si="102"/>
        <v>23.78</v>
      </c>
    </row>
    <row r="1237" spans="1:9" s="188" customFormat="1" ht="16.899999999999999" customHeight="1" x14ac:dyDescent="0.25">
      <c r="A1237" s="230" t="s">
        <v>614</v>
      </c>
      <c r="B1237" s="190">
        <v>1</v>
      </c>
      <c r="C1237" s="190">
        <f t="shared" si="105"/>
        <v>667</v>
      </c>
      <c r="D1237" s="190">
        <v>663</v>
      </c>
      <c r="E1237" s="190">
        <v>4</v>
      </c>
      <c r="F1237" s="191">
        <v>1618</v>
      </c>
      <c r="G1237" s="238">
        <f t="shared" si="103"/>
        <v>9.6212166260331813</v>
      </c>
      <c r="H1237" s="191">
        <f t="shared" si="104"/>
        <v>76.97</v>
      </c>
      <c r="I1237" s="191">
        <f t="shared" si="102"/>
        <v>95.13</v>
      </c>
    </row>
    <row r="1238" spans="1:9" s="188" customFormat="1" ht="16.899999999999999" customHeight="1" x14ac:dyDescent="0.25">
      <c r="A1238" s="230" t="s">
        <v>614</v>
      </c>
      <c r="B1238" s="190">
        <v>1</v>
      </c>
      <c r="C1238" s="190">
        <f t="shared" si="105"/>
        <v>663.5</v>
      </c>
      <c r="D1238" s="190">
        <v>591</v>
      </c>
      <c r="E1238" s="190">
        <v>72.5</v>
      </c>
      <c r="F1238" s="191">
        <v>1618</v>
      </c>
      <c r="G1238" s="238">
        <f t="shared" si="103"/>
        <v>9.6212166260331813</v>
      </c>
      <c r="H1238" s="191">
        <f t="shared" si="104"/>
        <v>1395.08</v>
      </c>
      <c r="I1238" s="191">
        <f t="shared" si="102"/>
        <v>1724.18</v>
      </c>
    </row>
    <row r="1239" spans="1:9" s="188" customFormat="1" ht="16.899999999999999" customHeight="1" x14ac:dyDescent="0.25">
      <c r="A1239" s="230" t="s">
        <v>614</v>
      </c>
      <c r="B1239" s="190">
        <v>1</v>
      </c>
      <c r="C1239" s="190">
        <f t="shared" si="105"/>
        <v>640</v>
      </c>
      <c r="D1239" s="190">
        <v>583</v>
      </c>
      <c r="E1239" s="190">
        <v>57</v>
      </c>
      <c r="F1239" s="191">
        <v>1618</v>
      </c>
      <c r="G1239" s="238">
        <f t="shared" si="103"/>
        <v>9.6212166260331813</v>
      </c>
      <c r="H1239" s="191">
        <f t="shared" si="104"/>
        <v>1096.82</v>
      </c>
      <c r="I1239" s="191">
        <f t="shared" si="102"/>
        <v>1355.56</v>
      </c>
    </row>
    <row r="1240" spans="1:9" s="188" customFormat="1" ht="16.899999999999999" customHeight="1" x14ac:dyDescent="0.25">
      <c r="A1240" s="230" t="s">
        <v>614</v>
      </c>
      <c r="B1240" s="190">
        <v>1</v>
      </c>
      <c r="C1240" s="190">
        <f t="shared" si="105"/>
        <v>680.5</v>
      </c>
      <c r="D1240" s="190">
        <v>663</v>
      </c>
      <c r="E1240" s="190">
        <v>17.5</v>
      </c>
      <c r="F1240" s="191">
        <v>1618</v>
      </c>
      <c r="G1240" s="238">
        <f t="shared" si="103"/>
        <v>9.6212166260331813</v>
      </c>
      <c r="H1240" s="191">
        <f t="shared" si="104"/>
        <v>336.74</v>
      </c>
      <c r="I1240" s="191">
        <f t="shared" si="102"/>
        <v>416.18</v>
      </c>
    </row>
    <row r="1241" spans="1:9" s="188" customFormat="1" ht="16.899999999999999" customHeight="1" x14ac:dyDescent="0.25">
      <c r="A1241" s="230" t="s">
        <v>614</v>
      </c>
      <c r="B1241" s="190">
        <v>1</v>
      </c>
      <c r="C1241" s="190">
        <f t="shared" si="105"/>
        <v>601.5</v>
      </c>
      <c r="D1241" s="190">
        <v>591</v>
      </c>
      <c r="E1241" s="190">
        <v>10.5</v>
      </c>
      <c r="F1241" s="191">
        <v>1618</v>
      </c>
      <c r="G1241" s="238">
        <f t="shared" si="103"/>
        <v>9.6212166260331813</v>
      </c>
      <c r="H1241" s="191">
        <f t="shared" si="104"/>
        <v>202.05</v>
      </c>
      <c r="I1241" s="191">
        <f t="shared" si="102"/>
        <v>249.71</v>
      </c>
    </row>
    <row r="1242" spans="1:9" s="188" customFormat="1" ht="16.899999999999999" customHeight="1" x14ac:dyDescent="0.25">
      <c r="A1242" s="230" t="s">
        <v>614</v>
      </c>
      <c r="B1242" s="190">
        <v>1</v>
      </c>
      <c r="C1242" s="190">
        <f t="shared" si="105"/>
        <v>736</v>
      </c>
      <c r="D1242" s="190">
        <v>663</v>
      </c>
      <c r="E1242" s="190">
        <v>73</v>
      </c>
      <c r="F1242" s="191">
        <v>1618</v>
      </c>
      <c r="G1242" s="238">
        <f t="shared" si="103"/>
        <v>9.6212166260331813</v>
      </c>
      <c r="H1242" s="191">
        <f t="shared" si="104"/>
        <v>1404.7</v>
      </c>
      <c r="I1242" s="191">
        <f t="shared" si="102"/>
        <v>1736.07</v>
      </c>
    </row>
    <row r="1243" spans="1:9" s="188" customFormat="1" ht="16.899999999999999" customHeight="1" x14ac:dyDescent="0.25">
      <c r="A1243" s="230" t="s">
        <v>614</v>
      </c>
      <c r="B1243" s="190">
        <v>1</v>
      </c>
      <c r="C1243" s="190">
        <f t="shared" si="105"/>
        <v>62</v>
      </c>
      <c r="D1243" s="190">
        <v>0</v>
      </c>
      <c r="E1243" s="190">
        <v>62</v>
      </c>
      <c r="F1243" s="191">
        <v>1618</v>
      </c>
      <c r="G1243" s="238">
        <f t="shared" si="103"/>
        <v>9.6212166260331813</v>
      </c>
      <c r="H1243" s="191">
        <f t="shared" si="104"/>
        <v>1193.03</v>
      </c>
      <c r="I1243" s="191">
        <f t="shared" si="102"/>
        <v>1474.47</v>
      </c>
    </row>
    <row r="1244" spans="1:9" s="188" customFormat="1" ht="16.899999999999999" customHeight="1" x14ac:dyDescent="0.25">
      <c r="A1244" s="230" t="s">
        <v>614</v>
      </c>
      <c r="B1244" s="190">
        <v>1</v>
      </c>
      <c r="C1244" s="190">
        <f t="shared" si="105"/>
        <v>466</v>
      </c>
      <c r="D1244" s="190">
        <v>464</v>
      </c>
      <c r="E1244" s="190">
        <v>2</v>
      </c>
      <c r="F1244" s="191">
        <v>1339</v>
      </c>
      <c r="G1244" s="238">
        <f t="shared" si="103"/>
        <v>7.9621811262413038</v>
      </c>
      <c r="H1244" s="191">
        <f t="shared" si="104"/>
        <v>31.85</v>
      </c>
      <c r="I1244" s="191">
        <f t="shared" si="102"/>
        <v>39.36</v>
      </c>
    </row>
    <row r="1245" spans="1:9" s="188" customFormat="1" ht="16.899999999999999" customHeight="1" x14ac:dyDescent="0.25">
      <c r="A1245" s="230" t="s">
        <v>614</v>
      </c>
      <c r="B1245" s="190">
        <v>1</v>
      </c>
      <c r="C1245" s="190">
        <f t="shared" si="105"/>
        <v>16</v>
      </c>
      <c r="D1245" s="190">
        <v>0</v>
      </c>
      <c r="E1245" s="190">
        <v>16</v>
      </c>
      <c r="F1245" s="191">
        <v>1304</v>
      </c>
      <c r="G1245" s="238">
        <f t="shared" si="103"/>
        <v>7.7540583932925022</v>
      </c>
      <c r="H1245" s="191">
        <f t="shared" si="104"/>
        <v>248.13</v>
      </c>
      <c r="I1245" s="191">
        <f t="shared" si="102"/>
        <v>306.66000000000003</v>
      </c>
    </row>
    <row r="1246" spans="1:9" s="188" customFormat="1" ht="16.899999999999999" customHeight="1" x14ac:dyDescent="0.25">
      <c r="A1246" s="230" t="s">
        <v>614</v>
      </c>
      <c r="B1246" s="190">
        <v>1</v>
      </c>
      <c r="C1246" s="190">
        <f t="shared" si="105"/>
        <v>585</v>
      </c>
      <c r="D1246" s="190">
        <v>575</v>
      </c>
      <c r="E1246" s="190">
        <v>10</v>
      </c>
      <c r="F1246" s="191">
        <v>1304</v>
      </c>
      <c r="G1246" s="238">
        <f t="shared" si="103"/>
        <v>7.7540583932925022</v>
      </c>
      <c r="H1246" s="191">
        <f t="shared" si="104"/>
        <v>155.08000000000001</v>
      </c>
      <c r="I1246" s="191">
        <f t="shared" si="102"/>
        <v>191.66</v>
      </c>
    </row>
    <row r="1247" spans="1:9" s="188" customFormat="1" ht="16.899999999999999" customHeight="1" x14ac:dyDescent="0.25">
      <c r="A1247" s="230" t="s">
        <v>614</v>
      </c>
      <c r="B1247" s="190">
        <v>1</v>
      </c>
      <c r="C1247" s="190">
        <f t="shared" si="105"/>
        <v>707</v>
      </c>
      <c r="D1247" s="190">
        <v>663</v>
      </c>
      <c r="E1247" s="190">
        <v>44</v>
      </c>
      <c r="F1247" s="191">
        <v>1304</v>
      </c>
      <c r="G1247" s="238">
        <f t="shared" si="103"/>
        <v>7.7540583932925022</v>
      </c>
      <c r="H1247" s="191">
        <f t="shared" si="104"/>
        <v>682.36</v>
      </c>
      <c r="I1247" s="191">
        <f t="shared" si="102"/>
        <v>843.33</v>
      </c>
    </row>
    <row r="1248" spans="1:9" s="188" customFormat="1" ht="16.899999999999999" customHeight="1" x14ac:dyDescent="0.25">
      <c r="A1248" s="230" t="s">
        <v>614</v>
      </c>
      <c r="B1248" s="190">
        <v>1</v>
      </c>
      <c r="C1248" s="190">
        <f t="shared" si="105"/>
        <v>677</v>
      </c>
      <c r="D1248" s="190">
        <v>663</v>
      </c>
      <c r="E1248" s="190">
        <v>14</v>
      </c>
      <c r="F1248" s="191">
        <v>1304</v>
      </c>
      <c r="G1248" s="238">
        <f t="shared" si="103"/>
        <v>7.7540583932925022</v>
      </c>
      <c r="H1248" s="191">
        <f t="shared" si="104"/>
        <v>217.11</v>
      </c>
      <c r="I1248" s="191">
        <f t="shared" si="102"/>
        <v>268.33</v>
      </c>
    </row>
    <row r="1249" spans="1:9" s="188" customFormat="1" ht="16.899999999999999" customHeight="1" x14ac:dyDescent="0.25">
      <c r="A1249" s="230" t="s">
        <v>614</v>
      </c>
      <c r="B1249" s="190">
        <v>1</v>
      </c>
      <c r="C1249" s="190">
        <f t="shared" si="105"/>
        <v>520</v>
      </c>
      <c r="D1249" s="190">
        <v>495</v>
      </c>
      <c r="E1249" s="190">
        <v>25</v>
      </c>
      <c r="F1249" s="191">
        <v>1304</v>
      </c>
      <c r="G1249" s="238">
        <f t="shared" si="103"/>
        <v>7.7540583932925022</v>
      </c>
      <c r="H1249" s="191">
        <f t="shared" si="104"/>
        <v>387.7</v>
      </c>
      <c r="I1249" s="191">
        <f t="shared" si="102"/>
        <v>479.16</v>
      </c>
    </row>
    <row r="1250" spans="1:9" s="188" customFormat="1" ht="16.899999999999999" customHeight="1" x14ac:dyDescent="0.25">
      <c r="A1250" s="230" t="s">
        <v>614</v>
      </c>
      <c r="B1250" s="190">
        <v>1</v>
      </c>
      <c r="C1250" s="190">
        <f t="shared" si="105"/>
        <v>474.91666600000002</v>
      </c>
      <c r="D1250" s="190">
        <v>471</v>
      </c>
      <c r="E1250" s="190">
        <v>3.9166660000000002</v>
      </c>
      <c r="F1250" s="191">
        <v>1424</v>
      </c>
      <c r="G1250" s="238">
        <f t="shared" si="103"/>
        <v>8.4676220491169651</v>
      </c>
      <c r="H1250" s="191">
        <f t="shared" si="104"/>
        <v>66.33</v>
      </c>
      <c r="I1250" s="191">
        <f t="shared" si="102"/>
        <v>81.98</v>
      </c>
    </row>
    <row r="1251" spans="1:9" s="188" customFormat="1" ht="16.899999999999999" customHeight="1" x14ac:dyDescent="0.25">
      <c r="A1251" s="230" t="s">
        <v>614</v>
      </c>
      <c r="B1251" s="190">
        <v>1</v>
      </c>
      <c r="C1251" s="190">
        <f t="shared" si="105"/>
        <v>594.5</v>
      </c>
      <c r="D1251" s="190">
        <v>591</v>
      </c>
      <c r="E1251" s="190">
        <v>3.5</v>
      </c>
      <c r="F1251" s="191">
        <v>1424</v>
      </c>
      <c r="G1251" s="238">
        <f t="shared" si="103"/>
        <v>8.4676220491169651</v>
      </c>
      <c r="H1251" s="191">
        <f t="shared" si="104"/>
        <v>59.27</v>
      </c>
      <c r="I1251" s="191">
        <f t="shared" si="102"/>
        <v>73.25</v>
      </c>
    </row>
    <row r="1252" spans="1:9" s="188" customFormat="1" ht="16.899999999999999" customHeight="1" x14ac:dyDescent="0.25">
      <c r="A1252" s="230" t="s">
        <v>614</v>
      </c>
      <c r="B1252" s="190">
        <v>1</v>
      </c>
      <c r="C1252" s="190">
        <f t="shared" si="105"/>
        <v>581</v>
      </c>
      <c r="D1252" s="190">
        <v>575</v>
      </c>
      <c r="E1252" s="190">
        <v>6</v>
      </c>
      <c r="F1252" s="191">
        <v>1424</v>
      </c>
      <c r="G1252" s="238">
        <f t="shared" si="103"/>
        <v>8.4676220491169651</v>
      </c>
      <c r="H1252" s="191">
        <f t="shared" si="104"/>
        <v>101.61</v>
      </c>
      <c r="I1252" s="191">
        <f t="shared" si="102"/>
        <v>125.58</v>
      </c>
    </row>
    <row r="1253" spans="1:9" s="188" customFormat="1" ht="16.899999999999999" customHeight="1" x14ac:dyDescent="0.25">
      <c r="A1253" s="230" t="s">
        <v>614</v>
      </c>
      <c r="B1253" s="190">
        <v>1</v>
      </c>
      <c r="C1253" s="190">
        <f t="shared" si="105"/>
        <v>597</v>
      </c>
      <c r="D1253" s="190">
        <v>583</v>
      </c>
      <c r="E1253" s="190">
        <v>14</v>
      </c>
      <c r="F1253" s="191">
        <v>1424</v>
      </c>
      <c r="G1253" s="238">
        <f t="shared" si="103"/>
        <v>8.4676220491169651</v>
      </c>
      <c r="H1253" s="191">
        <f t="shared" si="104"/>
        <v>237.09</v>
      </c>
      <c r="I1253" s="191">
        <f t="shared" si="102"/>
        <v>293.02</v>
      </c>
    </row>
    <row r="1254" spans="1:9" s="188" customFormat="1" ht="16.899999999999999" customHeight="1" x14ac:dyDescent="0.25">
      <c r="A1254" s="230" t="s">
        <v>614</v>
      </c>
      <c r="B1254" s="190">
        <v>1</v>
      </c>
      <c r="C1254" s="190">
        <f t="shared" si="105"/>
        <v>384</v>
      </c>
      <c r="D1254" s="190">
        <v>165.75</v>
      </c>
      <c r="E1254" s="190">
        <v>218.25</v>
      </c>
      <c r="F1254" s="191">
        <v>1454</v>
      </c>
      <c r="G1254" s="238">
        <f t="shared" si="103"/>
        <v>8.6460129630730815</v>
      </c>
      <c r="H1254" s="191">
        <f t="shared" si="104"/>
        <v>3773.98</v>
      </c>
      <c r="I1254" s="191">
        <f t="shared" si="102"/>
        <v>4664.26</v>
      </c>
    </row>
    <row r="1255" spans="1:9" s="188" customFormat="1" ht="16.899999999999999" customHeight="1" x14ac:dyDescent="0.25">
      <c r="A1255" s="230" t="s">
        <v>614</v>
      </c>
      <c r="B1255" s="190">
        <v>1</v>
      </c>
      <c r="C1255" s="190">
        <f t="shared" si="105"/>
        <v>704</v>
      </c>
      <c r="D1255" s="190">
        <v>583</v>
      </c>
      <c r="E1255" s="190">
        <v>121</v>
      </c>
      <c r="F1255" s="191">
        <v>1379</v>
      </c>
      <c r="G1255" s="238">
        <f t="shared" si="103"/>
        <v>8.2000356781827914</v>
      </c>
      <c r="H1255" s="191">
        <f t="shared" si="104"/>
        <v>1984.41</v>
      </c>
      <c r="I1255" s="191">
        <f t="shared" si="102"/>
        <v>2452.5300000000002</v>
      </c>
    </row>
    <row r="1256" spans="1:9" s="188" customFormat="1" ht="16.899999999999999" customHeight="1" x14ac:dyDescent="0.25">
      <c r="A1256" s="230" t="s">
        <v>614</v>
      </c>
      <c r="B1256" s="190">
        <v>1</v>
      </c>
      <c r="C1256" s="190">
        <f t="shared" si="105"/>
        <v>120</v>
      </c>
      <c r="D1256" s="190">
        <v>0</v>
      </c>
      <c r="E1256" s="190">
        <v>120</v>
      </c>
      <c r="F1256" s="191">
        <v>1454</v>
      </c>
      <c r="G1256" s="238">
        <f t="shared" si="103"/>
        <v>8.6460129630730815</v>
      </c>
      <c r="H1256" s="191">
        <f t="shared" si="104"/>
        <v>2075.04</v>
      </c>
      <c r="I1256" s="191">
        <f t="shared" si="102"/>
        <v>2564.54</v>
      </c>
    </row>
    <row r="1257" spans="1:9" s="188" customFormat="1" ht="16.899999999999999" customHeight="1" x14ac:dyDescent="0.25">
      <c r="A1257" s="230" t="s">
        <v>614</v>
      </c>
      <c r="B1257" s="190">
        <v>1</v>
      </c>
      <c r="C1257" s="190">
        <f t="shared" si="105"/>
        <v>768</v>
      </c>
      <c r="D1257" s="190">
        <v>599</v>
      </c>
      <c r="E1257" s="190">
        <v>169</v>
      </c>
      <c r="F1257" s="191">
        <v>1379</v>
      </c>
      <c r="G1257" s="238">
        <f t="shared" si="103"/>
        <v>8.2000356781827914</v>
      </c>
      <c r="H1257" s="191">
        <f t="shared" si="104"/>
        <v>2771.61</v>
      </c>
      <c r="I1257" s="191">
        <f t="shared" si="102"/>
        <v>3425.43</v>
      </c>
    </row>
    <row r="1258" spans="1:9" s="188" customFormat="1" ht="16.899999999999999" customHeight="1" x14ac:dyDescent="0.25">
      <c r="A1258" s="230" t="s">
        <v>614</v>
      </c>
      <c r="B1258" s="190">
        <v>1</v>
      </c>
      <c r="C1258" s="190">
        <f t="shared" si="105"/>
        <v>789</v>
      </c>
      <c r="D1258" s="190">
        <v>583</v>
      </c>
      <c r="E1258" s="190">
        <v>206</v>
      </c>
      <c r="F1258" s="191">
        <v>1379</v>
      </c>
      <c r="G1258" s="238">
        <f t="shared" si="103"/>
        <v>8.2000356781827914</v>
      </c>
      <c r="H1258" s="191">
        <f t="shared" si="104"/>
        <v>3378.41</v>
      </c>
      <c r="I1258" s="191">
        <f t="shared" si="102"/>
        <v>4175.38</v>
      </c>
    </row>
    <row r="1259" spans="1:9" s="188" customFormat="1" ht="16.899999999999999" customHeight="1" x14ac:dyDescent="0.25">
      <c r="A1259" s="230" t="s">
        <v>614</v>
      </c>
      <c r="B1259" s="190">
        <v>1</v>
      </c>
      <c r="C1259" s="190">
        <f t="shared" si="105"/>
        <v>120</v>
      </c>
      <c r="D1259" s="190">
        <v>0</v>
      </c>
      <c r="E1259" s="190">
        <v>120</v>
      </c>
      <c r="F1259" s="191">
        <v>1454</v>
      </c>
      <c r="G1259" s="238">
        <f t="shared" si="103"/>
        <v>8.6460129630730815</v>
      </c>
      <c r="H1259" s="191">
        <f t="shared" si="104"/>
        <v>2075.04</v>
      </c>
      <c r="I1259" s="191">
        <f t="shared" si="102"/>
        <v>2564.54</v>
      </c>
    </row>
    <row r="1260" spans="1:9" s="188" customFormat="1" ht="16.899999999999999" customHeight="1" x14ac:dyDescent="0.25">
      <c r="A1260" s="230" t="s">
        <v>614</v>
      </c>
      <c r="B1260" s="190">
        <v>1</v>
      </c>
      <c r="C1260" s="190">
        <f t="shared" si="105"/>
        <v>936</v>
      </c>
      <c r="D1260" s="190">
        <v>663</v>
      </c>
      <c r="E1260" s="190">
        <v>273</v>
      </c>
      <c r="F1260" s="191">
        <v>1379</v>
      </c>
      <c r="G1260" s="238">
        <f t="shared" si="103"/>
        <v>8.2000356781827914</v>
      </c>
      <c r="H1260" s="191">
        <f t="shared" si="104"/>
        <v>4477.22</v>
      </c>
      <c r="I1260" s="203">
        <f>ROUND(H1260*1.2194,2)</f>
        <v>5459.52</v>
      </c>
    </row>
    <row r="1261" spans="1:9" s="188" customFormat="1" ht="16.899999999999999" customHeight="1" x14ac:dyDescent="0.25">
      <c r="A1261" s="230" t="s">
        <v>614</v>
      </c>
      <c r="B1261" s="190">
        <v>1</v>
      </c>
      <c r="C1261" s="190">
        <f t="shared" si="105"/>
        <v>768</v>
      </c>
      <c r="D1261" s="190">
        <v>567</v>
      </c>
      <c r="E1261" s="190">
        <v>201</v>
      </c>
      <c r="F1261" s="191">
        <v>1379</v>
      </c>
      <c r="G1261" s="238">
        <f t="shared" si="103"/>
        <v>8.2000356781827914</v>
      </c>
      <c r="H1261" s="191">
        <f t="shared" si="104"/>
        <v>3296.41</v>
      </c>
      <c r="I1261" s="191">
        <f t="shared" ref="I1261:I1292" si="106">ROUND(H1261*1.2359,2)</f>
        <v>4074.03</v>
      </c>
    </row>
    <row r="1262" spans="1:9" s="188" customFormat="1" ht="16.899999999999999" customHeight="1" x14ac:dyDescent="0.25">
      <c r="A1262" s="230" t="s">
        <v>614</v>
      </c>
      <c r="B1262" s="190">
        <v>1</v>
      </c>
      <c r="C1262" s="190">
        <f t="shared" si="105"/>
        <v>758</v>
      </c>
      <c r="D1262" s="190">
        <v>592</v>
      </c>
      <c r="E1262" s="190">
        <v>166</v>
      </c>
      <c r="F1262" s="191">
        <v>1379</v>
      </c>
      <c r="G1262" s="238">
        <f t="shared" si="103"/>
        <v>8.2000356781827914</v>
      </c>
      <c r="H1262" s="191">
        <f t="shared" si="104"/>
        <v>2722.41</v>
      </c>
      <c r="I1262" s="191">
        <f t="shared" si="106"/>
        <v>3364.63</v>
      </c>
    </row>
    <row r="1263" spans="1:9" s="188" customFormat="1" ht="16.899999999999999" customHeight="1" x14ac:dyDescent="0.25">
      <c r="A1263" s="230" t="s">
        <v>614</v>
      </c>
      <c r="B1263" s="190">
        <v>1</v>
      </c>
      <c r="C1263" s="190">
        <f t="shared" si="105"/>
        <v>840</v>
      </c>
      <c r="D1263" s="190">
        <v>615</v>
      </c>
      <c r="E1263" s="190">
        <v>225</v>
      </c>
      <c r="F1263" s="191">
        <v>1379</v>
      </c>
      <c r="G1263" s="238">
        <f t="shared" si="103"/>
        <v>8.2000356781827914</v>
      </c>
      <c r="H1263" s="191">
        <f t="shared" si="104"/>
        <v>3690.02</v>
      </c>
      <c r="I1263" s="191">
        <f t="shared" si="106"/>
        <v>4560.5</v>
      </c>
    </row>
    <row r="1264" spans="1:9" s="188" customFormat="1" ht="16.899999999999999" customHeight="1" x14ac:dyDescent="0.25">
      <c r="A1264" s="230" t="s">
        <v>614</v>
      </c>
      <c r="B1264" s="190">
        <v>1</v>
      </c>
      <c r="C1264" s="190">
        <f t="shared" si="105"/>
        <v>776</v>
      </c>
      <c r="D1264" s="190">
        <v>583</v>
      </c>
      <c r="E1264" s="190">
        <v>193</v>
      </c>
      <c r="F1264" s="191">
        <v>1379</v>
      </c>
      <c r="G1264" s="238">
        <f t="shared" si="103"/>
        <v>8.2000356781827914</v>
      </c>
      <c r="H1264" s="191">
        <f t="shared" si="104"/>
        <v>3165.21</v>
      </c>
      <c r="I1264" s="191">
        <f t="shared" si="106"/>
        <v>3911.88</v>
      </c>
    </row>
    <row r="1265" spans="1:9" s="188" customFormat="1" ht="16.899999999999999" customHeight="1" x14ac:dyDescent="0.25">
      <c r="A1265" s="230" t="s">
        <v>614</v>
      </c>
      <c r="B1265" s="190">
        <v>1</v>
      </c>
      <c r="C1265" s="190">
        <f t="shared" si="105"/>
        <v>768</v>
      </c>
      <c r="D1265" s="190">
        <v>559</v>
      </c>
      <c r="E1265" s="190">
        <v>209</v>
      </c>
      <c r="F1265" s="191">
        <v>1379</v>
      </c>
      <c r="G1265" s="238">
        <f t="shared" si="103"/>
        <v>8.2000356781827914</v>
      </c>
      <c r="H1265" s="191">
        <f t="shared" si="104"/>
        <v>3427.61</v>
      </c>
      <c r="I1265" s="191">
        <f t="shared" si="106"/>
        <v>4236.18</v>
      </c>
    </row>
    <row r="1266" spans="1:9" s="188" customFormat="1" ht="16.899999999999999" customHeight="1" x14ac:dyDescent="0.25">
      <c r="A1266" s="230" t="s">
        <v>614</v>
      </c>
      <c r="B1266" s="190">
        <v>1</v>
      </c>
      <c r="C1266" s="190">
        <f t="shared" si="105"/>
        <v>716.83066599999995</v>
      </c>
      <c r="D1266" s="190">
        <v>663</v>
      </c>
      <c r="E1266" s="190">
        <v>53.830665999999987</v>
      </c>
      <c r="F1266" s="191">
        <v>1618</v>
      </c>
      <c r="G1266" s="238">
        <f t="shared" si="103"/>
        <v>9.6212166260331813</v>
      </c>
      <c r="H1266" s="191">
        <f t="shared" si="104"/>
        <v>1035.83</v>
      </c>
      <c r="I1266" s="191">
        <f t="shared" si="106"/>
        <v>1280.18</v>
      </c>
    </row>
    <row r="1267" spans="1:9" s="188" customFormat="1" ht="16.899999999999999" customHeight="1" x14ac:dyDescent="0.25">
      <c r="A1267" s="230" t="s">
        <v>614</v>
      </c>
      <c r="B1267" s="190">
        <v>1</v>
      </c>
      <c r="C1267" s="190">
        <f t="shared" si="105"/>
        <v>675.08333200000004</v>
      </c>
      <c r="D1267" s="190">
        <v>663</v>
      </c>
      <c r="E1267" s="190">
        <v>12.083332000000002</v>
      </c>
      <c r="F1267" s="191">
        <v>1618</v>
      </c>
      <c r="G1267" s="238">
        <f t="shared" si="103"/>
        <v>9.6212166260331813</v>
      </c>
      <c r="H1267" s="191">
        <f t="shared" si="104"/>
        <v>232.51</v>
      </c>
      <c r="I1267" s="191">
        <f t="shared" si="106"/>
        <v>287.36</v>
      </c>
    </row>
    <row r="1268" spans="1:9" s="188" customFormat="1" ht="16.899999999999999" customHeight="1" x14ac:dyDescent="0.25">
      <c r="A1268" s="230" t="s">
        <v>614</v>
      </c>
      <c r="B1268" s="190">
        <v>1</v>
      </c>
      <c r="C1268" s="190">
        <f t="shared" si="105"/>
        <v>543.41666599999996</v>
      </c>
      <c r="D1268" s="190">
        <v>497.25</v>
      </c>
      <c r="E1268" s="190">
        <v>46.166665999999999</v>
      </c>
      <c r="F1268" s="191">
        <v>1694</v>
      </c>
      <c r="G1268" s="238">
        <f t="shared" si="103"/>
        <v>10.073140274722009</v>
      </c>
      <c r="H1268" s="191">
        <f t="shared" si="104"/>
        <v>930.09</v>
      </c>
      <c r="I1268" s="191">
        <f t="shared" si="106"/>
        <v>1149.5</v>
      </c>
    </row>
    <row r="1269" spans="1:9" s="188" customFormat="1" ht="16.899999999999999" customHeight="1" x14ac:dyDescent="0.25">
      <c r="A1269" s="230" t="s">
        <v>614</v>
      </c>
      <c r="B1269" s="190">
        <v>1</v>
      </c>
      <c r="C1269" s="190">
        <f t="shared" si="105"/>
        <v>597.24966600000005</v>
      </c>
      <c r="D1269" s="190">
        <v>583</v>
      </c>
      <c r="E1269" s="190">
        <v>14.249665999999999</v>
      </c>
      <c r="F1269" s="191">
        <v>1618</v>
      </c>
      <c r="G1269" s="238">
        <f t="shared" si="103"/>
        <v>9.6212166260331813</v>
      </c>
      <c r="H1269" s="191">
        <f t="shared" si="104"/>
        <v>274.2</v>
      </c>
      <c r="I1269" s="191">
        <f t="shared" si="106"/>
        <v>338.88</v>
      </c>
    </row>
    <row r="1270" spans="1:9" s="188" customFormat="1" ht="16.899999999999999" customHeight="1" x14ac:dyDescent="0.25">
      <c r="A1270" s="230" t="s">
        <v>614</v>
      </c>
      <c r="B1270" s="190">
        <v>1</v>
      </c>
      <c r="C1270" s="190">
        <f t="shared" si="105"/>
        <v>685.91366600000003</v>
      </c>
      <c r="D1270" s="190">
        <v>663</v>
      </c>
      <c r="E1270" s="190">
        <v>22.913666000000013</v>
      </c>
      <c r="F1270" s="191">
        <v>1618</v>
      </c>
      <c r="G1270" s="238">
        <f t="shared" si="103"/>
        <v>9.6212166260331813</v>
      </c>
      <c r="H1270" s="191">
        <f t="shared" si="104"/>
        <v>440.91</v>
      </c>
      <c r="I1270" s="191">
        <f t="shared" si="106"/>
        <v>544.91999999999996</v>
      </c>
    </row>
    <row r="1271" spans="1:9" s="188" customFormat="1" ht="16.899999999999999" customHeight="1" x14ac:dyDescent="0.25">
      <c r="A1271" s="230" t="s">
        <v>614</v>
      </c>
      <c r="B1271" s="190">
        <v>1</v>
      </c>
      <c r="C1271" s="190">
        <f t="shared" si="105"/>
        <v>1.083</v>
      </c>
      <c r="D1271" s="190">
        <v>0</v>
      </c>
      <c r="E1271" s="190">
        <v>1.083</v>
      </c>
      <c r="F1271" s="191">
        <v>1618</v>
      </c>
      <c r="G1271" s="238">
        <f t="shared" si="103"/>
        <v>9.6212166260331813</v>
      </c>
      <c r="H1271" s="191">
        <f t="shared" si="104"/>
        <v>20.84</v>
      </c>
      <c r="I1271" s="191">
        <f t="shared" si="106"/>
        <v>25.76</v>
      </c>
    </row>
    <row r="1272" spans="1:9" s="188" customFormat="1" ht="16.899999999999999" customHeight="1" x14ac:dyDescent="0.25">
      <c r="A1272" s="230" t="s">
        <v>614</v>
      </c>
      <c r="B1272" s="190">
        <v>1</v>
      </c>
      <c r="C1272" s="190">
        <f t="shared" si="105"/>
        <v>438.41699899999998</v>
      </c>
      <c r="D1272" s="190">
        <v>401.25</v>
      </c>
      <c r="E1272" s="190">
        <v>37.166998999999997</v>
      </c>
      <c r="F1272" s="191">
        <v>1618</v>
      </c>
      <c r="G1272" s="238">
        <f t="shared" si="103"/>
        <v>9.6212166260331813</v>
      </c>
      <c r="H1272" s="191">
        <f t="shared" si="104"/>
        <v>715.18</v>
      </c>
      <c r="I1272" s="191">
        <f t="shared" si="106"/>
        <v>883.89</v>
      </c>
    </row>
    <row r="1273" spans="1:9" s="188" customFormat="1" ht="16.899999999999999" customHeight="1" x14ac:dyDescent="0.25">
      <c r="A1273" s="230" t="s">
        <v>614</v>
      </c>
      <c r="B1273" s="190">
        <v>1</v>
      </c>
      <c r="C1273" s="190">
        <f t="shared" si="105"/>
        <v>268</v>
      </c>
      <c r="D1273" s="190">
        <v>256</v>
      </c>
      <c r="E1273" s="190">
        <v>12</v>
      </c>
      <c r="F1273" s="191">
        <v>1618</v>
      </c>
      <c r="G1273" s="238">
        <f t="shared" si="103"/>
        <v>9.6212166260331813</v>
      </c>
      <c r="H1273" s="191">
        <f t="shared" si="104"/>
        <v>230.91</v>
      </c>
      <c r="I1273" s="191">
        <f t="shared" si="106"/>
        <v>285.38</v>
      </c>
    </row>
    <row r="1274" spans="1:9" s="188" customFormat="1" ht="16.899999999999999" customHeight="1" x14ac:dyDescent="0.25">
      <c r="A1274" s="230" t="s">
        <v>614</v>
      </c>
      <c r="B1274" s="190">
        <v>1</v>
      </c>
      <c r="C1274" s="190">
        <f t="shared" si="105"/>
        <v>686.749999</v>
      </c>
      <c r="D1274" s="190">
        <v>623</v>
      </c>
      <c r="E1274" s="190">
        <v>63.749999000000003</v>
      </c>
      <c r="F1274" s="191">
        <v>1618</v>
      </c>
      <c r="G1274" s="238">
        <f t="shared" si="103"/>
        <v>9.6212166260331813</v>
      </c>
      <c r="H1274" s="191">
        <f t="shared" si="104"/>
        <v>1226.71</v>
      </c>
      <c r="I1274" s="191">
        <f t="shared" si="106"/>
        <v>1516.09</v>
      </c>
    </row>
    <row r="1275" spans="1:9" s="188" customFormat="1" ht="16.899999999999999" customHeight="1" x14ac:dyDescent="0.25">
      <c r="A1275" s="230" t="s">
        <v>614</v>
      </c>
      <c r="B1275" s="190">
        <v>1</v>
      </c>
      <c r="C1275" s="190">
        <f t="shared" si="105"/>
        <v>342.91666600000002</v>
      </c>
      <c r="D1275" s="190">
        <v>303.5</v>
      </c>
      <c r="E1275" s="190">
        <v>39.416665999999999</v>
      </c>
      <c r="F1275" s="191">
        <v>1618</v>
      </c>
      <c r="G1275" s="238">
        <f t="shared" si="103"/>
        <v>9.6212166260331813</v>
      </c>
      <c r="H1275" s="191">
        <f t="shared" si="104"/>
        <v>758.47</v>
      </c>
      <c r="I1275" s="191">
        <f t="shared" si="106"/>
        <v>937.39</v>
      </c>
    </row>
    <row r="1276" spans="1:9" s="188" customFormat="1" ht="16.899999999999999" customHeight="1" x14ac:dyDescent="0.25">
      <c r="A1276" s="230" t="s">
        <v>614</v>
      </c>
      <c r="B1276" s="190">
        <v>1</v>
      </c>
      <c r="C1276" s="190">
        <f t="shared" si="105"/>
        <v>560.83299999999997</v>
      </c>
      <c r="D1276" s="190">
        <v>543</v>
      </c>
      <c r="E1276" s="190">
        <v>17.832999999999998</v>
      </c>
      <c r="F1276" s="191">
        <v>1618</v>
      </c>
      <c r="G1276" s="238">
        <f t="shared" si="103"/>
        <v>9.6212166260331813</v>
      </c>
      <c r="H1276" s="191">
        <f t="shared" si="104"/>
        <v>343.15</v>
      </c>
      <c r="I1276" s="191">
        <f t="shared" si="106"/>
        <v>424.1</v>
      </c>
    </row>
    <row r="1277" spans="1:9" s="188" customFormat="1" ht="16.899999999999999" customHeight="1" x14ac:dyDescent="0.25">
      <c r="A1277" s="230" t="s">
        <v>614</v>
      </c>
      <c r="B1277" s="190">
        <v>1</v>
      </c>
      <c r="C1277" s="190">
        <f t="shared" si="105"/>
        <v>662.00066600000002</v>
      </c>
      <c r="D1277" s="190">
        <v>615</v>
      </c>
      <c r="E1277" s="190">
        <v>47.000666000000002</v>
      </c>
      <c r="F1277" s="191">
        <v>1618</v>
      </c>
      <c r="G1277" s="238">
        <f t="shared" si="103"/>
        <v>9.6212166260331813</v>
      </c>
      <c r="H1277" s="191">
        <f t="shared" si="104"/>
        <v>904.41</v>
      </c>
      <c r="I1277" s="191">
        <f t="shared" si="106"/>
        <v>1117.76</v>
      </c>
    </row>
    <row r="1278" spans="1:9" s="188" customFormat="1" ht="16.899999999999999" customHeight="1" x14ac:dyDescent="0.25">
      <c r="A1278" s="230" t="s">
        <v>614</v>
      </c>
      <c r="B1278" s="190">
        <v>1</v>
      </c>
      <c r="C1278" s="190">
        <f t="shared" si="105"/>
        <v>18.166665999999999</v>
      </c>
      <c r="D1278" s="190">
        <v>0</v>
      </c>
      <c r="E1278" s="190">
        <v>18.166665999999999</v>
      </c>
      <c r="F1278" s="191">
        <v>1618</v>
      </c>
      <c r="G1278" s="238">
        <f t="shared" si="103"/>
        <v>9.6212166260331813</v>
      </c>
      <c r="H1278" s="191">
        <f t="shared" si="104"/>
        <v>349.57</v>
      </c>
      <c r="I1278" s="191">
        <f t="shared" si="106"/>
        <v>432.03</v>
      </c>
    </row>
    <row r="1279" spans="1:9" s="188" customFormat="1" ht="16.899999999999999" customHeight="1" x14ac:dyDescent="0.25">
      <c r="A1279" s="230" t="s">
        <v>614</v>
      </c>
      <c r="B1279" s="190">
        <v>1</v>
      </c>
      <c r="C1279" s="190">
        <f t="shared" si="105"/>
        <v>9.9169999999999998</v>
      </c>
      <c r="D1279" s="190">
        <v>0</v>
      </c>
      <c r="E1279" s="190">
        <v>9.9169999999999998</v>
      </c>
      <c r="F1279" s="191">
        <v>1618</v>
      </c>
      <c r="G1279" s="238">
        <f t="shared" si="103"/>
        <v>9.6212166260331813</v>
      </c>
      <c r="H1279" s="191">
        <f t="shared" si="104"/>
        <v>190.83</v>
      </c>
      <c r="I1279" s="191">
        <f t="shared" si="106"/>
        <v>235.85</v>
      </c>
    </row>
    <row r="1280" spans="1:9" s="188" customFormat="1" ht="16.899999999999999" customHeight="1" x14ac:dyDescent="0.25">
      <c r="A1280" s="230" t="s">
        <v>614</v>
      </c>
      <c r="B1280" s="190">
        <v>1</v>
      </c>
      <c r="C1280" s="190">
        <f t="shared" si="105"/>
        <v>723.50033200000007</v>
      </c>
      <c r="D1280" s="190">
        <v>663</v>
      </c>
      <c r="E1280" s="190">
        <v>60.500332000000029</v>
      </c>
      <c r="F1280" s="191">
        <v>1618</v>
      </c>
      <c r="G1280" s="238">
        <f t="shared" si="103"/>
        <v>9.6212166260331813</v>
      </c>
      <c r="H1280" s="191">
        <f t="shared" si="104"/>
        <v>1164.17</v>
      </c>
      <c r="I1280" s="191">
        <f t="shared" si="106"/>
        <v>1438.8</v>
      </c>
    </row>
    <row r="1281" spans="1:9" s="188" customFormat="1" ht="16.899999999999999" customHeight="1" x14ac:dyDescent="0.25">
      <c r="A1281" s="230" t="s">
        <v>614</v>
      </c>
      <c r="B1281" s="190">
        <v>1</v>
      </c>
      <c r="C1281" s="190">
        <f t="shared" si="105"/>
        <v>694.66633300000001</v>
      </c>
      <c r="D1281" s="190">
        <v>647</v>
      </c>
      <c r="E1281" s="190">
        <v>47.666332999999995</v>
      </c>
      <c r="F1281" s="191">
        <v>1618</v>
      </c>
      <c r="G1281" s="238">
        <f t="shared" si="103"/>
        <v>9.6212166260331813</v>
      </c>
      <c r="H1281" s="191">
        <f t="shared" si="104"/>
        <v>917.22</v>
      </c>
      <c r="I1281" s="191">
        <f t="shared" si="106"/>
        <v>1133.5899999999999</v>
      </c>
    </row>
    <row r="1282" spans="1:9" s="188" customFormat="1" ht="16.899999999999999" customHeight="1" x14ac:dyDescent="0.25">
      <c r="A1282" s="230" t="s">
        <v>614</v>
      </c>
      <c r="B1282" s="190">
        <v>1</v>
      </c>
      <c r="C1282" s="190">
        <f t="shared" si="105"/>
        <v>3.4166660000000002</v>
      </c>
      <c r="D1282" s="190">
        <v>0</v>
      </c>
      <c r="E1282" s="190">
        <v>3.4166660000000002</v>
      </c>
      <c r="F1282" s="191">
        <v>1618</v>
      </c>
      <c r="G1282" s="238">
        <f t="shared" si="103"/>
        <v>9.6212166260331813</v>
      </c>
      <c r="H1282" s="191">
        <f t="shared" si="104"/>
        <v>65.739999999999995</v>
      </c>
      <c r="I1282" s="191">
        <f t="shared" si="106"/>
        <v>81.25</v>
      </c>
    </row>
    <row r="1283" spans="1:9" s="188" customFormat="1" ht="16.899999999999999" customHeight="1" x14ac:dyDescent="0.25">
      <c r="A1283" s="230" t="s">
        <v>614</v>
      </c>
      <c r="B1283" s="190">
        <v>1</v>
      </c>
      <c r="C1283" s="190">
        <f t="shared" si="105"/>
        <v>1.167</v>
      </c>
      <c r="D1283" s="190">
        <v>0</v>
      </c>
      <c r="E1283" s="190">
        <v>1.167</v>
      </c>
      <c r="F1283" s="191">
        <v>1618</v>
      </c>
      <c r="G1283" s="238">
        <f t="shared" si="103"/>
        <v>9.6212166260331813</v>
      </c>
      <c r="H1283" s="191">
        <f t="shared" si="104"/>
        <v>22.46</v>
      </c>
      <c r="I1283" s="191">
        <f t="shared" si="106"/>
        <v>27.76</v>
      </c>
    </row>
    <row r="1284" spans="1:9" s="188" customFormat="1" ht="16.899999999999999" customHeight="1" x14ac:dyDescent="0.25">
      <c r="A1284" s="230" t="s">
        <v>614</v>
      </c>
      <c r="B1284" s="190">
        <v>1</v>
      </c>
      <c r="C1284" s="190">
        <f t="shared" si="105"/>
        <v>613.00066600000002</v>
      </c>
      <c r="D1284" s="190">
        <v>567</v>
      </c>
      <c r="E1284" s="190">
        <v>46.000665999999995</v>
      </c>
      <c r="F1284" s="191">
        <v>1618</v>
      </c>
      <c r="G1284" s="238">
        <f t="shared" ref="G1284:G1342" si="107">F1284/168.17</f>
        <v>9.6212166260331813</v>
      </c>
      <c r="H1284" s="191">
        <f t="shared" ref="H1284:H1342" si="108">ROUND(E1284*G1284*2,2)</f>
        <v>885.16</v>
      </c>
      <c r="I1284" s="191">
        <f t="shared" si="106"/>
        <v>1093.97</v>
      </c>
    </row>
    <row r="1285" spans="1:9" s="188" customFormat="1" ht="16.899999999999999" customHeight="1" x14ac:dyDescent="0.25">
      <c r="A1285" s="230" t="s">
        <v>614</v>
      </c>
      <c r="B1285" s="190">
        <v>1</v>
      </c>
      <c r="C1285" s="190">
        <f t="shared" ref="C1285:C1342" si="109">D1285+E1285</f>
        <v>703</v>
      </c>
      <c r="D1285" s="190">
        <v>663</v>
      </c>
      <c r="E1285" s="190">
        <v>40</v>
      </c>
      <c r="F1285" s="191">
        <v>1618</v>
      </c>
      <c r="G1285" s="238">
        <f t="shared" si="107"/>
        <v>9.6212166260331813</v>
      </c>
      <c r="H1285" s="191">
        <f t="shared" si="108"/>
        <v>769.7</v>
      </c>
      <c r="I1285" s="191">
        <f t="shared" si="106"/>
        <v>951.27</v>
      </c>
    </row>
    <row r="1286" spans="1:9" s="188" customFormat="1" ht="16.899999999999999" customHeight="1" x14ac:dyDescent="0.25">
      <c r="A1286" s="230" t="s">
        <v>614</v>
      </c>
      <c r="B1286" s="190">
        <v>1</v>
      </c>
      <c r="C1286" s="190">
        <f t="shared" si="109"/>
        <v>687.5</v>
      </c>
      <c r="D1286" s="190">
        <v>663</v>
      </c>
      <c r="E1286" s="190">
        <v>24.5</v>
      </c>
      <c r="F1286" s="191">
        <v>1618</v>
      </c>
      <c r="G1286" s="238">
        <f t="shared" si="107"/>
        <v>9.6212166260331813</v>
      </c>
      <c r="H1286" s="191">
        <f t="shared" si="108"/>
        <v>471.44</v>
      </c>
      <c r="I1286" s="191">
        <f t="shared" si="106"/>
        <v>582.65</v>
      </c>
    </row>
    <row r="1287" spans="1:9" s="188" customFormat="1" ht="16.899999999999999" customHeight="1" x14ac:dyDescent="0.25">
      <c r="A1287" s="230" t="s">
        <v>614</v>
      </c>
      <c r="B1287" s="190">
        <v>1</v>
      </c>
      <c r="C1287" s="190">
        <f t="shared" si="109"/>
        <v>671</v>
      </c>
      <c r="D1287" s="190">
        <v>663</v>
      </c>
      <c r="E1287" s="190">
        <v>8</v>
      </c>
      <c r="F1287" s="191">
        <v>1618</v>
      </c>
      <c r="G1287" s="238">
        <f t="shared" si="107"/>
        <v>9.6212166260331813</v>
      </c>
      <c r="H1287" s="191">
        <f t="shared" si="108"/>
        <v>153.94</v>
      </c>
      <c r="I1287" s="191">
        <f t="shared" si="106"/>
        <v>190.25</v>
      </c>
    </row>
    <row r="1288" spans="1:9" s="188" customFormat="1" ht="16.899999999999999" customHeight="1" x14ac:dyDescent="0.25">
      <c r="A1288" s="230" t="s">
        <v>614</v>
      </c>
      <c r="B1288" s="190">
        <v>1</v>
      </c>
      <c r="C1288" s="190">
        <f t="shared" si="109"/>
        <v>636</v>
      </c>
      <c r="D1288" s="190">
        <v>623</v>
      </c>
      <c r="E1288" s="190">
        <v>13</v>
      </c>
      <c r="F1288" s="191">
        <v>1694</v>
      </c>
      <c r="G1288" s="238">
        <f t="shared" si="107"/>
        <v>10.073140274722009</v>
      </c>
      <c r="H1288" s="191">
        <f t="shared" si="108"/>
        <v>261.89999999999998</v>
      </c>
      <c r="I1288" s="191">
        <f t="shared" si="106"/>
        <v>323.68</v>
      </c>
    </row>
    <row r="1289" spans="1:9" s="188" customFormat="1" ht="16.899999999999999" customHeight="1" x14ac:dyDescent="0.25">
      <c r="A1289" s="230" t="s">
        <v>614</v>
      </c>
      <c r="B1289" s="190">
        <v>1</v>
      </c>
      <c r="C1289" s="190">
        <f t="shared" si="109"/>
        <v>227.75</v>
      </c>
      <c r="D1289" s="190">
        <v>203.75</v>
      </c>
      <c r="E1289" s="190">
        <v>24</v>
      </c>
      <c r="F1289" s="191">
        <v>1694</v>
      </c>
      <c r="G1289" s="238">
        <f t="shared" si="107"/>
        <v>10.073140274722009</v>
      </c>
      <c r="H1289" s="191">
        <f t="shared" si="108"/>
        <v>483.51</v>
      </c>
      <c r="I1289" s="191">
        <f t="shared" si="106"/>
        <v>597.57000000000005</v>
      </c>
    </row>
    <row r="1290" spans="1:9" s="188" customFormat="1" ht="16.899999999999999" customHeight="1" x14ac:dyDescent="0.25">
      <c r="A1290" s="230" t="s">
        <v>614</v>
      </c>
      <c r="B1290" s="190">
        <v>1</v>
      </c>
      <c r="C1290" s="190">
        <f t="shared" si="109"/>
        <v>558.5</v>
      </c>
      <c r="D1290" s="190">
        <v>527</v>
      </c>
      <c r="E1290" s="190">
        <v>31.5</v>
      </c>
      <c r="F1290" s="191">
        <v>1618</v>
      </c>
      <c r="G1290" s="238">
        <f t="shared" si="107"/>
        <v>9.6212166260331813</v>
      </c>
      <c r="H1290" s="191">
        <f t="shared" si="108"/>
        <v>606.14</v>
      </c>
      <c r="I1290" s="191">
        <f t="shared" si="106"/>
        <v>749.13</v>
      </c>
    </row>
    <row r="1291" spans="1:9" s="188" customFormat="1" ht="16.899999999999999" customHeight="1" x14ac:dyDescent="0.25">
      <c r="A1291" s="230" t="s">
        <v>614</v>
      </c>
      <c r="B1291" s="190">
        <v>1</v>
      </c>
      <c r="C1291" s="190">
        <f t="shared" si="109"/>
        <v>575</v>
      </c>
      <c r="D1291" s="190">
        <v>567</v>
      </c>
      <c r="E1291" s="190">
        <v>8</v>
      </c>
      <c r="F1291" s="191">
        <v>1611</v>
      </c>
      <c r="G1291" s="238">
        <f t="shared" si="107"/>
        <v>9.5795920794434206</v>
      </c>
      <c r="H1291" s="191">
        <f t="shared" si="108"/>
        <v>153.27000000000001</v>
      </c>
      <c r="I1291" s="191">
        <f t="shared" si="106"/>
        <v>189.43</v>
      </c>
    </row>
    <row r="1292" spans="1:9" s="188" customFormat="1" ht="16.899999999999999" customHeight="1" x14ac:dyDescent="0.25">
      <c r="A1292" s="230" t="s">
        <v>614</v>
      </c>
      <c r="B1292" s="190">
        <v>1</v>
      </c>
      <c r="C1292" s="190">
        <f t="shared" si="109"/>
        <v>536</v>
      </c>
      <c r="D1292" s="190">
        <v>512</v>
      </c>
      <c r="E1292" s="190">
        <v>24</v>
      </c>
      <c r="F1292" s="191">
        <v>1618</v>
      </c>
      <c r="G1292" s="238">
        <f t="shared" si="107"/>
        <v>9.6212166260331813</v>
      </c>
      <c r="H1292" s="191">
        <f t="shared" si="108"/>
        <v>461.82</v>
      </c>
      <c r="I1292" s="191">
        <f t="shared" si="106"/>
        <v>570.76</v>
      </c>
    </row>
    <row r="1293" spans="1:9" s="188" customFormat="1" ht="16.899999999999999" customHeight="1" x14ac:dyDescent="0.25">
      <c r="A1293" s="230" t="s">
        <v>614</v>
      </c>
      <c r="B1293" s="190">
        <v>1</v>
      </c>
      <c r="C1293" s="190">
        <f t="shared" si="109"/>
        <v>599.5</v>
      </c>
      <c r="D1293" s="190">
        <v>583</v>
      </c>
      <c r="E1293" s="190">
        <v>16.5</v>
      </c>
      <c r="F1293" s="191">
        <v>1618</v>
      </c>
      <c r="G1293" s="238">
        <f t="shared" si="107"/>
        <v>9.6212166260331813</v>
      </c>
      <c r="H1293" s="191">
        <f t="shared" si="108"/>
        <v>317.5</v>
      </c>
      <c r="I1293" s="191">
        <f t="shared" ref="I1293:I1310" si="110">ROUND(H1293*1.2359,2)</f>
        <v>392.4</v>
      </c>
    </row>
    <row r="1294" spans="1:9" s="188" customFormat="1" ht="16.899999999999999" customHeight="1" x14ac:dyDescent="0.25">
      <c r="A1294" s="230" t="s">
        <v>614</v>
      </c>
      <c r="B1294" s="190">
        <v>1</v>
      </c>
      <c r="C1294" s="190">
        <f t="shared" si="109"/>
        <v>535.41666599999996</v>
      </c>
      <c r="D1294" s="190">
        <v>527</v>
      </c>
      <c r="E1294" s="190">
        <v>8.4166659999999993</v>
      </c>
      <c r="F1294" s="191">
        <v>1618</v>
      </c>
      <c r="G1294" s="238">
        <f t="shared" si="107"/>
        <v>9.6212166260331813</v>
      </c>
      <c r="H1294" s="191">
        <f t="shared" si="108"/>
        <v>161.96</v>
      </c>
      <c r="I1294" s="191">
        <f t="shared" si="110"/>
        <v>200.17</v>
      </c>
    </row>
    <row r="1295" spans="1:9" s="188" customFormat="1" ht="16.899999999999999" customHeight="1" x14ac:dyDescent="0.25">
      <c r="A1295" s="230" t="s">
        <v>614</v>
      </c>
      <c r="B1295" s="190">
        <v>1</v>
      </c>
      <c r="C1295" s="190">
        <f t="shared" si="109"/>
        <v>100</v>
      </c>
      <c r="D1295" s="190">
        <v>80</v>
      </c>
      <c r="E1295" s="190">
        <v>20</v>
      </c>
      <c r="F1295" s="191">
        <v>1618</v>
      </c>
      <c r="G1295" s="238">
        <f t="shared" si="107"/>
        <v>9.6212166260331813</v>
      </c>
      <c r="H1295" s="191">
        <f t="shared" si="108"/>
        <v>384.85</v>
      </c>
      <c r="I1295" s="191">
        <f t="shared" si="110"/>
        <v>475.64</v>
      </c>
    </row>
    <row r="1296" spans="1:9" s="188" customFormat="1" ht="16.899999999999999" customHeight="1" x14ac:dyDescent="0.25">
      <c r="A1296" s="230" t="s">
        <v>614</v>
      </c>
      <c r="B1296" s="190">
        <v>1</v>
      </c>
      <c r="C1296" s="190">
        <f t="shared" si="109"/>
        <v>162.66666599999999</v>
      </c>
      <c r="D1296" s="190">
        <v>151</v>
      </c>
      <c r="E1296" s="190">
        <v>11.666665999999999</v>
      </c>
      <c r="F1296" s="191">
        <v>1618</v>
      </c>
      <c r="G1296" s="238">
        <f t="shared" si="107"/>
        <v>9.6212166260331813</v>
      </c>
      <c r="H1296" s="191">
        <f t="shared" si="108"/>
        <v>224.5</v>
      </c>
      <c r="I1296" s="191">
        <f t="shared" si="110"/>
        <v>277.45999999999998</v>
      </c>
    </row>
    <row r="1297" spans="1:9" s="188" customFormat="1" ht="16.899999999999999" customHeight="1" x14ac:dyDescent="0.25">
      <c r="A1297" s="230" t="s">
        <v>616</v>
      </c>
      <c r="B1297" s="190">
        <v>1</v>
      </c>
      <c r="C1297" s="190">
        <f t="shared" si="109"/>
        <v>632</v>
      </c>
      <c r="D1297" s="190">
        <v>503</v>
      </c>
      <c r="E1297" s="190">
        <v>129</v>
      </c>
      <c r="F1297" s="191">
        <v>1375</v>
      </c>
      <c r="G1297" s="238">
        <f t="shared" si="107"/>
        <v>8.1762502229886422</v>
      </c>
      <c r="H1297" s="191">
        <f t="shared" si="108"/>
        <v>2109.4699999999998</v>
      </c>
      <c r="I1297" s="191">
        <f t="shared" si="110"/>
        <v>2607.09</v>
      </c>
    </row>
    <row r="1298" spans="1:9" s="188" customFormat="1" ht="16.899999999999999" customHeight="1" x14ac:dyDescent="0.25">
      <c r="A1298" s="230" t="s">
        <v>616</v>
      </c>
      <c r="B1298" s="190">
        <v>1</v>
      </c>
      <c r="C1298" s="190">
        <f t="shared" si="109"/>
        <v>168</v>
      </c>
      <c r="D1298" s="190">
        <v>144</v>
      </c>
      <c r="E1298" s="190">
        <v>24</v>
      </c>
      <c r="F1298" s="191">
        <v>1375</v>
      </c>
      <c r="G1298" s="238">
        <f t="shared" si="107"/>
        <v>8.1762502229886422</v>
      </c>
      <c r="H1298" s="191">
        <f t="shared" si="108"/>
        <v>392.46</v>
      </c>
      <c r="I1298" s="191">
        <f t="shared" si="110"/>
        <v>485.04</v>
      </c>
    </row>
    <row r="1299" spans="1:9" s="188" customFormat="1" ht="16.899999999999999" customHeight="1" x14ac:dyDescent="0.25">
      <c r="A1299" s="230" t="s">
        <v>616</v>
      </c>
      <c r="B1299" s="190">
        <v>1</v>
      </c>
      <c r="C1299" s="190">
        <f t="shared" si="109"/>
        <v>708</v>
      </c>
      <c r="D1299" s="190">
        <v>583</v>
      </c>
      <c r="E1299" s="190">
        <v>125</v>
      </c>
      <c r="F1299" s="191">
        <v>1375</v>
      </c>
      <c r="G1299" s="238">
        <f t="shared" si="107"/>
        <v>8.1762502229886422</v>
      </c>
      <c r="H1299" s="191">
        <f t="shared" si="108"/>
        <v>2044.06</v>
      </c>
      <c r="I1299" s="191">
        <f t="shared" si="110"/>
        <v>2526.25</v>
      </c>
    </row>
    <row r="1300" spans="1:9" s="188" customFormat="1" ht="16.899999999999999" customHeight="1" x14ac:dyDescent="0.25">
      <c r="A1300" s="230" t="s">
        <v>616</v>
      </c>
      <c r="B1300" s="190">
        <v>1</v>
      </c>
      <c r="C1300" s="190">
        <f t="shared" si="109"/>
        <v>716</v>
      </c>
      <c r="D1300" s="190">
        <v>615</v>
      </c>
      <c r="E1300" s="190">
        <v>101</v>
      </c>
      <c r="F1300" s="191">
        <v>1375</v>
      </c>
      <c r="G1300" s="238">
        <f t="shared" si="107"/>
        <v>8.1762502229886422</v>
      </c>
      <c r="H1300" s="191">
        <f t="shared" si="108"/>
        <v>1651.6</v>
      </c>
      <c r="I1300" s="191">
        <f t="shared" si="110"/>
        <v>2041.21</v>
      </c>
    </row>
    <row r="1301" spans="1:9" s="188" customFormat="1" ht="16.899999999999999" customHeight="1" x14ac:dyDescent="0.25">
      <c r="A1301" s="230" t="s">
        <v>616</v>
      </c>
      <c r="B1301" s="190">
        <v>1</v>
      </c>
      <c r="C1301" s="190">
        <f t="shared" si="109"/>
        <v>707</v>
      </c>
      <c r="D1301" s="190">
        <v>623</v>
      </c>
      <c r="E1301" s="190">
        <v>84</v>
      </c>
      <c r="F1301" s="191">
        <v>1375</v>
      </c>
      <c r="G1301" s="238">
        <f t="shared" si="107"/>
        <v>8.1762502229886422</v>
      </c>
      <c r="H1301" s="191">
        <f t="shared" si="108"/>
        <v>1373.61</v>
      </c>
      <c r="I1301" s="191">
        <f t="shared" si="110"/>
        <v>1697.64</v>
      </c>
    </row>
    <row r="1302" spans="1:9" s="188" customFormat="1" ht="16.899999999999999" customHeight="1" x14ac:dyDescent="0.25">
      <c r="A1302" s="230" t="s">
        <v>616</v>
      </c>
      <c r="B1302" s="190">
        <v>1</v>
      </c>
      <c r="C1302" s="190">
        <f t="shared" si="109"/>
        <v>712</v>
      </c>
      <c r="D1302" s="190">
        <v>599</v>
      </c>
      <c r="E1302" s="190">
        <v>113</v>
      </c>
      <c r="F1302" s="191">
        <v>1268</v>
      </c>
      <c r="G1302" s="238">
        <f t="shared" si="107"/>
        <v>7.5399892965451629</v>
      </c>
      <c r="H1302" s="191">
        <f t="shared" si="108"/>
        <v>1704.04</v>
      </c>
      <c r="I1302" s="191">
        <f t="shared" si="110"/>
        <v>2106.02</v>
      </c>
    </row>
    <row r="1303" spans="1:9" s="188" customFormat="1" ht="16.899999999999999" customHeight="1" x14ac:dyDescent="0.25">
      <c r="A1303" s="230" t="s">
        <v>616</v>
      </c>
      <c r="B1303" s="190">
        <v>1</v>
      </c>
      <c r="C1303" s="190">
        <f t="shared" si="109"/>
        <v>624</v>
      </c>
      <c r="D1303" s="190">
        <v>391</v>
      </c>
      <c r="E1303" s="190">
        <v>233</v>
      </c>
      <c r="F1303" s="191">
        <v>1268</v>
      </c>
      <c r="G1303" s="238">
        <f t="shared" si="107"/>
        <v>7.5399892965451629</v>
      </c>
      <c r="H1303" s="191">
        <f t="shared" si="108"/>
        <v>3513.64</v>
      </c>
      <c r="I1303" s="191">
        <f t="shared" si="110"/>
        <v>4342.51</v>
      </c>
    </row>
    <row r="1304" spans="1:9" s="188" customFormat="1" ht="16.899999999999999" customHeight="1" x14ac:dyDescent="0.25">
      <c r="A1304" s="230" t="s">
        <v>616</v>
      </c>
      <c r="B1304" s="190">
        <v>1</v>
      </c>
      <c r="C1304" s="190">
        <f t="shared" si="109"/>
        <v>796</v>
      </c>
      <c r="D1304" s="190">
        <v>591</v>
      </c>
      <c r="E1304" s="190">
        <v>205</v>
      </c>
      <c r="F1304" s="191">
        <v>1268</v>
      </c>
      <c r="G1304" s="238">
        <f t="shared" si="107"/>
        <v>7.5399892965451629</v>
      </c>
      <c r="H1304" s="191">
        <f t="shared" si="108"/>
        <v>3091.4</v>
      </c>
      <c r="I1304" s="191">
        <f t="shared" si="110"/>
        <v>3820.66</v>
      </c>
    </row>
    <row r="1305" spans="1:9" s="188" customFormat="1" ht="16.899999999999999" customHeight="1" x14ac:dyDescent="0.25">
      <c r="A1305" s="230" t="s">
        <v>616</v>
      </c>
      <c r="B1305" s="190">
        <v>1</v>
      </c>
      <c r="C1305" s="190">
        <f t="shared" si="109"/>
        <v>645</v>
      </c>
      <c r="D1305" s="190">
        <v>623</v>
      </c>
      <c r="E1305" s="190">
        <v>22</v>
      </c>
      <c r="F1305" s="191">
        <v>1268</v>
      </c>
      <c r="G1305" s="238">
        <f t="shared" si="107"/>
        <v>7.5399892965451629</v>
      </c>
      <c r="H1305" s="191">
        <f t="shared" si="108"/>
        <v>331.76</v>
      </c>
      <c r="I1305" s="191">
        <f t="shared" si="110"/>
        <v>410.02</v>
      </c>
    </row>
    <row r="1306" spans="1:9" s="188" customFormat="1" ht="16.899999999999999" customHeight="1" x14ac:dyDescent="0.25">
      <c r="A1306" s="230" t="s">
        <v>616</v>
      </c>
      <c r="B1306" s="190">
        <v>1</v>
      </c>
      <c r="C1306" s="190">
        <f t="shared" si="109"/>
        <v>415</v>
      </c>
      <c r="D1306" s="190">
        <v>376</v>
      </c>
      <c r="E1306" s="190">
        <v>39</v>
      </c>
      <c r="F1306" s="191">
        <v>1268</v>
      </c>
      <c r="G1306" s="238">
        <f t="shared" si="107"/>
        <v>7.5399892965451629</v>
      </c>
      <c r="H1306" s="191">
        <f t="shared" si="108"/>
        <v>588.12</v>
      </c>
      <c r="I1306" s="191">
        <f t="shared" si="110"/>
        <v>726.86</v>
      </c>
    </row>
    <row r="1307" spans="1:9" s="188" customFormat="1" ht="16.899999999999999" customHeight="1" x14ac:dyDescent="0.25">
      <c r="A1307" s="230" t="s">
        <v>616</v>
      </c>
      <c r="B1307" s="190">
        <v>1</v>
      </c>
      <c r="C1307" s="190">
        <f t="shared" si="109"/>
        <v>736</v>
      </c>
      <c r="D1307" s="190">
        <v>623</v>
      </c>
      <c r="E1307" s="190">
        <v>113</v>
      </c>
      <c r="F1307" s="191">
        <v>1268</v>
      </c>
      <c r="G1307" s="238">
        <f t="shared" si="107"/>
        <v>7.5399892965451629</v>
      </c>
      <c r="H1307" s="191">
        <f t="shared" si="108"/>
        <v>1704.04</v>
      </c>
      <c r="I1307" s="191">
        <f t="shared" si="110"/>
        <v>2106.02</v>
      </c>
    </row>
    <row r="1308" spans="1:9" s="188" customFormat="1" ht="16.899999999999999" customHeight="1" x14ac:dyDescent="0.25">
      <c r="A1308" s="230" t="s">
        <v>616</v>
      </c>
      <c r="B1308" s="190">
        <v>1</v>
      </c>
      <c r="C1308" s="190">
        <f t="shared" si="109"/>
        <v>728</v>
      </c>
      <c r="D1308" s="190">
        <v>623</v>
      </c>
      <c r="E1308" s="190">
        <v>105</v>
      </c>
      <c r="F1308" s="191">
        <v>1268</v>
      </c>
      <c r="G1308" s="238">
        <f t="shared" si="107"/>
        <v>7.5399892965451629</v>
      </c>
      <c r="H1308" s="191">
        <f t="shared" si="108"/>
        <v>1583.4</v>
      </c>
      <c r="I1308" s="191">
        <f t="shared" si="110"/>
        <v>1956.92</v>
      </c>
    </row>
    <row r="1309" spans="1:9" s="188" customFormat="1" ht="16.899999999999999" customHeight="1" x14ac:dyDescent="0.25">
      <c r="A1309" s="230" t="s">
        <v>616</v>
      </c>
      <c r="B1309" s="190">
        <v>1</v>
      </c>
      <c r="C1309" s="190">
        <f t="shared" si="109"/>
        <v>758</v>
      </c>
      <c r="D1309" s="190">
        <v>607</v>
      </c>
      <c r="E1309" s="190">
        <v>151</v>
      </c>
      <c r="F1309" s="191">
        <v>1268</v>
      </c>
      <c r="G1309" s="238">
        <f t="shared" si="107"/>
        <v>7.5399892965451629</v>
      </c>
      <c r="H1309" s="191">
        <f t="shared" si="108"/>
        <v>2277.08</v>
      </c>
      <c r="I1309" s="191">
        <f t="shared" si="110"/>
        <v>2814.24</v>
      </c>
    </row>
    <row r="1310" spans="1:9" s="188" customFormat="1" ht="16.899999999999999" customHeight="1" x14ac:dyDescent="0.25">
      <c r="A1310" s="230" t="s">
        <v>616</v>
      </c>
      <c r="B1310" s="190">
        <v>1</v>
      </c>
      <c r="C1310" s="190">
        <f t="shared" si="109"/>
        <v>560</v>
      </c>
      <c r="D1310" s="190">
        <v>543</v>
      </c>
      <c r="E1310" s="190">
        <v>17</v>
      </c>
      <c r="F1310" s="191">
        <v>1268</v>
      </c>
      <c r="G1310" s="238">
        <f t="shared" si="107"/>
        <v>7.5399892965451629</v>
      </c>
      <c r="H1310" s="191">
        <f t="shared" si="108"/>
        <v>256.36</v>
      </c>
      <c r="I1310" s="191">
        <f t="shared" si="110"/>
        <v>316.83999999999997</v>
      </c>
    </row>
    <row r="1311" spans="1:9" s="188" customFormat="1" ht="16.899999999999999" customHeight="1" x14ac:dyDescent="0.25">
      <c r="A1311" s="230" t="s">
        <v>616</v>
      </c>
      <c r="B1311" s="190">
        <v>1</v>
      </c>
      <c r="C1311" s="190">
        <f t="shared" si="109"/>
        <v>8</v>
      </c>
      <c r="D1311" s="190">
        <v>0</v>
      </c>
      <c r="E1311" s="190">
        <v>8</v>
      </c>
      <c r="F1311" s="191">
        <v>1268</v>
      </c>
      <c r="G1311" s="238">
        <f t="shared" si="107"/>
        <v>7.5399892965451629</v>
      </c>
      <c r="H1311" s="191">
        <f t="shared" si="108"/>
        <v>120.64</v>
      </c>
      <c r="I1311" s="203">
        <f>ROUND(H1311*1.2077,2)</f>
        <v>145.69999999999999</v>
      </c>
    </row>
    <row r="1312" spans="1:9" s="188" customFormat="1" ht="16.899999999999999" customHeight="1" x14ac:dyDescent="0.25">
      <c r="A1312" s="230" t="s">
        <v>616</v>
      </c>
      <c r="B1312" s="190">
        <v>1</v>
      </c>
      <c r="C1312" s="190">
        <f t="shared" si="109"/>
        <v>48</v>
      </c>
      <c r="D1312" s="190">
        <v>0</v>
      </c>
      <c r="E1312" s="190">
        <v>48</v>
      </c>
      <c r="F1312" s="191">
        <v>1268</v>
      </c>
      <c r="G1312" s="238">
        <f t="shared" si="107"/>
        <v>7.5399892965451629</v>
      </c>
      <c r="H1312" s="191">
        <f t="shared" si="108"/>
        <v>723.84</v>
      </c>
      <c r="I1312" s="191">
        <f t="shared" ref="I1312:I1342" si="111">ROUND(H1312*1.2359,2)</f>
        <v>894.59</v>
      </c>
    </row>
    <row r="1313" spans="1:9" s="188" customFormat="1" ht="16.899999999999999" customHeight="1" x14ac:dyDescent="0.25">
      <c r="A1313" s="230" t="s">
        <v>616</v>
      </c>
      <c r="B1313" s="190">
        <v>1</v>
      </c>
      <c r="C1313" s="190">
        <f t="shared" si="109"/>
        <v>16</v>
      </c>
      <c r="D1313" s="190">
        <v>0</v>
      </c>
      <c r="E1313" s="190">
        <v>16</v>
      </c>
      <c r="F1313" s="191">
        <v>1268</v>
      </c>
      <c r="G1313" s="238">
        <f t="shared" si="107"/>
        <v>7.5399892965451629</v>
      </c>
      <c r="H1313" s="191">
        <f t="shared" si="108"/>
        <v>241.28</v>
      </c>
      <c r="I1313" s="191">
        <f t="shared" si="111"/>
        <v>298.2</v>
      </c>
    </row>
    <row r="1314" spans="1:9" s="188" customFormat="1" ht="16.899999999999999" customHeight="1" x14ac:dyDescent="0.25">
      <c r="A1314" s="230" t="s">
        <v>616</v>
      </c>
      <c r="B1314" s="190">
        <v>1</v>
      </c>
      <c r="C1314" s="190">
        <f t="shared" si="109"/>
        <v>4</v>
      </c>
      <c r="D1314" s="190">
        <v>0</v>
      </c>
      <c r="E1314" s="190">
        <v>4</v>
      </c>
      <c r="F1314" s="191">
        <v>1268</v>
      </c>
      <c r="G1314" s="238">
        <f t="shared" si="107"/>
        <v>7.5399892965451629</v>
      </c>
      <c r="H1314" s="191">
        <f t="shared" si="108"/>
        <v>60.32</v>
      </c>
      <c r="I1314" s="191">
        <f t="shared" si="111"/>
        <v>74.55</v>
      </c>
    </row>
    <row r="1315" spans="1:9" s="188" customFormat="1" ht="16.899999999999999" customHeight="1" x14ac:dyDescent="0.25">
      <c r="A1315" s="230" t="s">
        <v>616</v>
      </c>
      <c r="B1315" s="190">
        <v>1</v>
      </c>
      <c r="C1315" s="190">
        <f t="shared" si="109"/>
        <v>16</v>
      </c>
      <c r="D1315" s="190">
        <v>0</v>
      </c>
      <c r="E1315" s="190">
        <v>16</v>
      </c>
      <c r="F1315" s="191">
        <v>1268</v>
      </c>
      <c r="G1315" s="238">
        <f t="shared" si="107"/>
        <v>7.5399892965451629</v>
      </c>
      <c r="H1315" s="191">
        <f t="shared" si="108"/>
        <v>241.28</v>
      </c>
      <c r="I1315" s="191">
        <f t="shared" si="111"/>
        <v>298.2</v>
      </c>
    </row>
    <row r="1316" spans="1:9" s="188" customFormat="1" ht="16.899999999999999" customHeight="1" x14ac:dyDescent="0.25">
      <c r="A1316" s="230" t="s">
        <v>616</v>
      </c>
      <c r="B1316" s="190">
        <v>1</v>
      </c>
      <c r="C1316" s="190">
        <f t="shared" si="109"/>
        <v>8</v>
      </c>
      <c r="D1316" s="190">
        <v>0</v>
      </c>
      <c r="E1316" s="190">
        <v>8</v>
      </c>
      <c r="F1316" s="191">
        <v>1268</v>
      </c>
      <c r="G1316" s="238">
        <f t="shared" si="107"/>
        <v>7.5399892965451629</v>
      </c>
      <c r="H1316" s="191">
        <f t="shared" si="108"/>
        <v>120.64</v>
      </c>
      <c r="I1316" s="191">
        <f t="shared" si="111"/>
        <v>149.1</v>
      </c>
    </row>
    <row r="1317" spans="1:9" s="188" customFormat="1" ht="16.899999999999999" customHeight="1" x14ac:dyDescent="0.25">
      <c r="A1317" s="230" t="s">
        <v>616</v>
      </c>
      <c r="B1317" s="190">
        <v>1</v>
      </c>
      <c r="C1317" s="190">
        <f t="shared" si="109"/>
        <v>111</v>
      </c>
      <c r="D1317" s="190">
        <v>103</v>
      </c>
      <c r="E1317" s="190">
        <v>8</v>
      </c>
      <c r="F1317" s="191">
        <v>1268</v>
      </c>
      <c r="G1317" s="238">
        <f t="shared" si="107"/>
        <v>7.5399892965451629</v>
      </c>
      <c r="H1317" s="191">
        <f t="shared" si="108"/>
        <v>120.64</v>
      </c>
      <c r="I1317" s="191">
        <f t="shared" si="111"/>
        <v>149.1</v>
      </c>
    </row>
    <row r="1318" spans="1:9" s="188" customFormat="1" ht="16.899999999999999" customHeight="1" x14ac:dyDescent="0.25">
      <c r="A1318" s="230" t="s">
        <v>617</v>
      </c>
      <c r="B1318" s="190">
        <v>1</v>
      </c>
      <c r="C1318" s="190">
        <f t="shared" si="109"/>
        <v>5.5555555555555554</v>
      </c>
      <c r="D1318" s="190">
        <v>0</v>
      </c>
      <c r="E1318" s="190">
        <v>5.5555555555555554</v>
      </c>
      <c r="F1318" s="191">
        <v>1221</v>
      </c>
      <c r="G1318" s="238">
        <f t="shared" si="107"/>
        <v>7.2605101980139146</v>
      </c>
      <c r="H1318" s="191">
        <f t="shared" si="108"/>
        <v>80.67</v>
      </c>
      <c r="I1318" s="191">
        <f t="shared" si="111"/>
        <v>99.7</v>
      </c>
    </row>
    <row r="1319" spans="1:9" s="188" customFormat="1" ht="16.899999999999999" customHeight="1" x14ac:dyDescent="0.25">
      <c r="A1319" s="230" t="s">
        <v>617</v>
      </c>
      <c r="B1319" s="190">
        <v>1</v>
      </c>
      <c r="C1319" s="190">
        <f t="shared" si="109"/>
        <v>480</v>
      </c>
      <c r="D1319" s="190">
        <v>447</v>
      </c>
      <c r="E1319" s="190">
        <v>33</v>
      </c>
      <c r="F1319" s="191">
        <v>1221</v>
      </c>
      <c r="G1319" s="238">
        <f t="shared" si="107"/>
        <v>7.2605101980139146</v>
      </c>
      <c r="H1319" s="191">
        <f t="shared" si="108"/>
        <v>479.19</v>
      </c>
      <c r="I1319" s="191">
        <f t="shared" si="111"/>
        <v>592.23</v>
      </c>
    </row>
    <row r="1320" spans="1:9" s="188" customFormat="1" ht="16.899999999999999" customHeight="1" x14ac:dyDescent="0.25">
      <c r="A1320" s="230" t="s">
        <v>617</v>
      </c>
      <c r="B1320" s="190">
        <v>1</v>
      </c>
      <c r="C1320" s="190">
        <f t="shared" si="109"/>
        <v>640</v>
      </c>
      <c r="D1320" s="190">
        <v>584</v>
      </c>
      <c r="E1320" s="190">
        <v>56</v>
      </c>
      <c r="F1320" s="191">
        <v>1339</v>
      </c>
      <c r="G1320" s="238">
        <f t="shared" si="107"/>
        <v>7.9621811262413038</v>
      </c>
      <c r="H1320" s="191">
        <f t="shared" si="108"/>
        <v>891.76</v>
      </c>
      <c r="I1320" s="191">
        <f t="shared" si="111"/>
        <v>1102.1300000000001</v>
      </c>
    </row>
    <row r="1321" spans="1:9" s="188" customFormat="1" ht="16.899999999999999" customHeight="1" x14ac:dyDescent="0.25">
      <c r="A1321" s="230" t="s">
        <v>618</v>
      </c>
      <c r="B1321" s="190">
        <v>1</v>
      </c>
      <c r="C1321" s="190">
        <f t="shared" si="109"/>
        <v>306</v>
      </c>
      <c r="D1321" s="190">
        <v>303.5</v>
      </c>
      <c r="E1321" s="190">
        <v>2.5</v>
      </c>
      <c r="F1321" s="191">
        <v>1306</v>
      </c>
      <c r="G1321" s="238">
        <f t="shared" si="107"/>
        <v>7.7659511208895768</v>
      </c>
      <c r="H1321" s="191">
        <f t="shared" si="108"/>
        <v>38.83</v>
      </c>
      <c r="I1321" s="191">
        <f t="shared" si="111"/>
        <v>47.99</v>
      </c>
    </row>
    <row r="1322" spans="1:9" s="188" customFormat="1" ht="16.899999999999999" customHeight="1" x14ac:dyDescent="0.25">
      <c r="A1322" s="230" t="s">
        <v>619</v>
      </c>
      <c r="B1322" s="190">
        <v>1</v>
      </c>
      <c r="C1322" s="190">
        <f t="shared" si="109"/>
        <v>2.5</v>
      </c>
      <c r="D1322" s="190">
        <v>0</v>
      </c>
      <c r="E1322" s="190">
        <v>2.5</v>
      </c>
      <c r="F1322" s="191">
        <v>1329</v>
      </c>
      <c r="G1322" s="238">
        <f t="shared" si="107"/>
        <v>7.9027174882559317</v>
      </c>
      <c r="H1322" s="191">
        <f t="shared" si="108"/>
        <v>39.51</v>
      </c>
      <c r="I1322" s="191">
        <f t="shared" si="111"/>
        <v>48.83</v>
      </c>
    </row>
    <row r="1323" spans="1:9" s="188" customFormat="1" ht="16.899999999999999" customHeight="1" x14ac:dyDescent="0.25">
      <c r="A1323" s="230" t="s">
        <v>619</v>
      </c>
      <c r="B1323" s="190">
        <v>1</v>
      </c>
      <c r="C1323" s="190">
        <f t="shared" si="109"/>
        <v>529</v>
      </c>
      <c r="D1323" s="190">
        <v>527</v>
      </c>
      <c r="E1323" s="190">
        <v>2</v>
      </c>
      <c r="F1323" s="191">
        <v>1329</v>
      </c>
      <c r="G1323" s="238">
        <f t="shared" si="107"/>
        <v>7.9027174882559317</v>
      </c>
      <c r="H1323" s="191">
        <f t="shared" si="108"/>
        <v>31.61</v>
      </c>
      <c r="I1323" s="191">
        <f t="shared" si="111"/>
        <v>39.07</v>
      </c>
    </row>
    <row r="1324" spans="1:9" s="188" customFormat="1" ht="16.899999999999999" customHeight="1" x14ac:dyDescent="0.25">
      <c r="A1324" s="230" t="s">
        <v>619</v>
      </c>
      <c r="B1324" s="190">
        <v>1</v>
      </c>
      <c r="C1324" s="190">
        <f t="shared" si="109"/>
        <v>638</v>
      </c>
      <c r="D1324" s="190">
        <v>623</v>
      </c>
      <c r="E1324" s="190">
        <v>15</v>
      </c>
      <c r="F1324" s="191">
        <v>1329</v>
      </c>
      <c r="G1324" s="238">
        <f t="shared" si="107"/>
        <v>7.9027174882559317</v>
      </c>
      <c r="H1324" s="191">
        <f t="shared" si="108"/>
        <v>237.08</v>
      </c>
      <c r="I1324" s="191">
        <f t="shared" si="111"/>
        <v>293.01</v>
      </c>
    </row>
    <row r="1325" spans="1:9" s="188" customFormat="1" ht="16.899999999999999" customHeight="1" x14ac:dyDescent="0.25">
      <c r="A1325" s="230" t="s">
        <v>619</v>
      </c>
      <c r="B1325" s="190">
        <v>1</v>
      </c>
      <c r="C1325" s="190">
        <f t="shared" si="109"/>
        <v>618</v>
      </c>
      <c r="D1325" s="190">
        <v>615</v>
      </c>
      <c r="E1325" s="190">
        <v>3</v>
      </c>
      <c r="F1325" s="191">
        <v>1329</v>
      </c>
      <c r="G1325" s="238">
        <f t="shared" si="107"/>
        <v>7.9027174882559317</v>
      </c>
      <c r="H1325" s="191">
        <f t="shared" si="108"/>
        <v>47.42</v>
      </c>
      <c r="I1325" s="191">
        <f t="shared" si="111"/>
        <v>58.61</v>
      </c>
    </row>
    <row r="1326" spans="1:9" s="188" customFormat="1" ht="16.899999999999999" customHeight="1" x14ac:dyDescent="0.25">
      <c r="A1326" s="230" t="s">
        <v>619</v>
      </c>
      <c r="B1326" s="190">
        <v>1</v>
      </c>
      <c r="C1326" s="190">
        <f t="shared" si="109"/>
        <v>694</v>
      </c>
      <c r="D1326" s="190">
        <v>663</v>
      </c>
      <c r="E1326" s="190">
        <v>31</v>
      </c>
      <c r="F1326" s="191">
        <v>1329</v>
      </c>
      <c r="G1326" s="238">
        <f t="shared" si="107"/>
        <v>7.9027174882559317</v>
      </c>
      <c r="H1326" s="191">
        <f t="shared" si="108"/>
        <v>489.97</v>
      </c>
      <c r="I1326" s="191">
        <f t="shared" si="111"/>
        <v>605.54999999999995</v>
      </c>
    </row>
    <row r="1327" spans="1:9" s="188" customFormat="1" ht="16.899999999999999" customHeight="1" x14ac:dyDescent="0.25">
      <c r="A1327" s="230" t="s">
        <v>619</v>
      </c>
      <c r="B1327" s="190">
        <v>1</v>
      </c>
      <c r="C1327" s="190">
        <f t="shared" si="109"/>
        <v>619</v>
      </c>
      <c r="D1327" s="190">
        <v>599</v>
      </c>
      <c r="E1327" s="190">
        <v>20</v>
      </c>
      <c r="F1327" s="191">
        <v>1329</v>
      </c>
      <c r="G1327" s="238">
        <f t="shared" si="107"/>
        <v>7.9027174882559317</v>
      </c>
      <c r="H1327" s="191">
        <f t="shared" si="108"/>
        <v>316.11</v>
      </c>
      <c r="I1327" s="191">
        <f t="shared" si="111"/>
        <v>390.68</v>
      </c>
    </row>
    <row r="1328" spans="1:9" s="188" customFormat="1" ht="16.899999999999999" customHeight="1" x14ac:dyDescent="0.25">
      <c r="A1328" s="230" t="s">
        <v>619</v>
      </c>
      <c r="B1328" s="190">
        <v>1</v>
      </c>
      <c r="C1328" s="190">
        <f t="shared" si="109"/>
        <v>577</v>
      </c>
      <c r="D1328" s="190">
        <v>575</v>
      </c>
      <c r="E1328" s="190">
        <v>2</v>
      </c>
      <c r="F1328" s="191">
        <v>1329</v>
      </c>
      <c r="G1328" s="238">
        <f t="shared" si="107"/>
        <v>7.9027174882559317</v>
      </c>
      <c r="H1328" s="191">
        <f t="shared" si="108"/>
        <v>31.61</v>
      </c>
      <c r="I1328" s="191">
        <f t="shared" si="111"/>
        <v>39.07</v>
      </c>
    </row>
    <row r="1329" spans="1:9" s="188" customFormat="1" ht="16.899999999999999" customHeight="1" x14ac:dyDescent="0.25">
      <c r="A1329" s="230" t="s">
        <v>619</v>
      </c>
      <c r="B1329" s="190">
        <v>1</v>
      </c>
      <c r="C1329" s="190">
        <f t="shared" si="109"/>
        <v>656</v>
      </c>
      <c r="D1329" s="190">
        <v>647</v>
      </c>
      <c r="E1329" s="190">
        <v>9</v>
      </c>
      <c r="F1329" s="191">
        <v>1329</v>
      </c>
      <c r="G1329" s="238">
        <f t="shared" si="107"/>
        <v>7.9027174882559317</v>
      </c>
      <c r="H1329" s="191">
        <f t="shared" si="108"/>
        <v>142.25</v>
      </c>
      <c r="I1329" s="191">
        <f t="shared" si="111"/>
        <v>175.81</v>
      </c>
    </row>
    <row r="1330" spans="1:9" s="188" customFormat="1" ht="16.899999999999999" customHeight="1" x14ac:dyDescent="0.25">
      <c r="A1330" s="230" t="s">
        <v>619</v>
      </c>
      <c r="B1330" s="190">
        <v>1</v>
      </c>
      <c r="C1330" s="190">
        <f t="shared" si="109"/>
        <v>585</v>
      </c>
      <c r="D1330" s="190">
        <v>567</v>
      </c>
      <c r="E1330" s="190">
        <v>18</v>
      </c>
      <c r="F1330" s="191">
        <v>1329</v>
      </c>
      <c r="G1330" s="238">
        <f t="shared" si="107"/>
        <v>7.9027174882559317</v>
      </c>
      <c r="H1330" s="191">
        <f t="shared" si="108"/>
        <v>284.5</v>
      </c>
      <c r="I1330" s="191">
        <f t="shared" si="111"/>
        <v>351.61</v>
      </c>
    </row>
    <row r="1331" spans="1:9" s="188" customFormat="1" ht="16.899999999999999" customHeight="1" x14ac:dyDescent="0.25">
      <c r="A1331" s="230" t="s">
        <v>619</v>
      </c>
      <c r="B1331" s="190">
        <v>1</v>
      </c>
      <c r="C1331" s="190">
        <f t="shared" si="109"/>
        <v>574</v>
      </c>
      <c r="D1331" s="190">
        <v>559</v>
      </c>
      <c r="E1331" s="190">
        <v>15</v>
      </c>
      <c r="F1331" s="191">
        <v>1329</v>
      </c>
      <c r="G1331" s="238">
        <f t="shared" si="107"/>
        <v>7.9027174882559317</v>
      </c>
      <c r="H1331" s="191">
        <f t="shared" si="108"/>
        <v>237.08</v>
      </c>
      <c r="I1331" s="191">
        <f t="shared" si="111"/>
        <v>293.01</v>
      </c>
    </row>
    <row r="1332" spans="1:9" s="188" customFormat="1" ht="16.899999999999999" customHeight="1" x14ac:dyDescent="0.25">
      <c r="A1332" s="230" t="s">
        <v>619</v>
      </c>
      <c r="B1332" s="190">
        <v>1</v>
      </c>
      <c r="C1332" s="190">
        <f t="shared" si="109"/>
        <v>620</v>
      </c>
      <c r="D1332" s="190">
        <v>607</v>
      </c>
      <c r="E1332" s="190">
        <v>13</v>
      </c>
      <c r="F1332" s="191">
        <v>1329</v>
      </c>
      <c r="G1332" s="238">
        <f t="shared" si="107"/>
        <v>7.9027174882559317</v>
      </c>
      <c r="H1332" s="191">
        <f t="shared" si="108"/>
        <v>205.47</v>
      </c>
      <c r="I1332" s="191">
        <f t="shared" si="111"/>
        <v>253.94</v>
      </c>
    </row>
    <row r="1333" spans="1:9" s="188" customFormat="1" ht="16.899999999999999" customHeight="1" x14ac:dyDescent="0.25">
      <c r="A1333" s="230" t="s">
        <v>619</v>
      </c>
      <c r="B1333" s="190">
        <v>1</v>
      </c>
      <c r="C1333" s="190">
        <f t="shared" si="109"/>
        <v>685</v>
      </c>
      <c r="D1333" s="190">
        <v>663</v>
      </c>
      <c r="E1333" s="190">
        <v>22</v>
      </c>
      <c r="F1333" s="191">
        <v>1329</v>
      </c>
      <c r="G1333" s="238">
        <f t="shared" si="107"/>
        <v>7.9027174882559317</v>
      </c>
      <c r="H1333" s="191">
        <f t="shared" si="108"/>
        <v>347.72</v>
      </c>
      <c r="I1333" s="191">
        <f t="shared" si="111"/>
        <v>429.75</v>
      </c>
    </row>
    <row r="1334" spans="1:9" s="188" customFormat="1" ht="16.899999999999999" customHeight="1" x14ac:dyDescent="0.25">
      <c r="A1334" s="230" t="s">
        <v>619</v>
      </c>
      <c r="B1334" s="190">
        <v>1</v>
      </c>
      <c r="C1334" s="190">
        <f t="shared" si="109"/>
        <v>698</v>
      </c>
      <c r="D1334" s="190">
        <v>663</v>
      </c>
      <c r="E1334" s="190">
        <v>35</v>
      </c>
      <c r="F1334" s="191">
        <v>1329</v>
      </c>
      <c r="G1334" s="238">
        <f t="shared" si="107"/>
        <v>7.9027174882559317</v>
      </c>
      <c r="H1334" s="191">
        <f t="shared" si="108"/>
        <v>553.19000000000005</v>
      </c>
      <c r="I1334" s="191">
        <f t="shared" si="111"/>
        <v>683.69</v>
      </c>
    </row>
    <row r="1335" spans="1:9" s="188" customFormat="1" ht="16.899999999999999" customHeight="1" x14ac:dyDescent="0.25">
      <c r="A1335" s="230" t="s">
        <v>619</v>
      </c>
      <c r="B1335" s="190">
        <v>1</v>
      </c>
      <c r="C1335" s="190">
        <f t="shared" si="109"/>
        <v>569</v>
      </c>
      <c r="D1335" s="190">
        <v>567</v>
      </c>
      <c r="E1335" s="190">
        <v>2</v>
      </c>
      <c r="F1335" s="191">
        <v>1329</v>
      </c>
      <c r="G1335" s="238">
        <f t="shared" si="107"/>
        <v>7.9027174882559317</v>
      </c>
      <c r="H1335" s="191">
        <f t="shared" si="108"/>
        <v>31.61</v>
      </c>
      <c r="I1335" s="191">
        <f t="shared" si="111"/>
        <v>39.07</v>
      </c>
    </row>
    <row r="1336" spans="1:9" s="188" customFormat="1" ht="16.899999999999999" customHeight="1" x14ac:dyDescent="0.25">
      <c r="A1336" s="230" t="s">
        <v>619</v>
      </c>
      <c r="B1336" s="190">
        <v>1</v>
      </c>
      <c r="C1336" s="190">
        <f t="shared" si="109"/>
        <v>664</v>
      </c>
      <c r="D1336" s="190">
        <v>663</v>
      </c>
      <c r="E1336" s="190">
        <v>1</v>
      </c>
      <c r="F1336" s="191">
        <v>1329</v>
      </c>
      <c r="G1336" s="238">
        <f t="shared" si="107"/>
        <v>7.9027174882559317</v>
      </c>
      <c r="H1336" s="191">
        <f t="shared" si="108"/>
        <v>15.81</v>
      </c>
      <c r="I1336" s="191">
        <f t="shared" si="111"/>
        <v>19.54</v>
      </c>
    </row>
    <row r="1337" spans="1:9" s="188" customFormat="1" ht="16.899999999999999" customHeight="1" x14ac:dyDescent="0.25">
      <c r="A1337" s="230" t="s">
        <v>619</v>
      </c>
      <c r="B1337" s="190">
        <v>1</v>
      </c>
      <c r="C1337" s="190">
        <f t="shared" si="109"/>
        <v>505</v>
      </c>
      <c r="D1337" s="190">
        <v>479</v>
      </c>
      <c r="E1337" s="190">
        <v>26</v>
      </c>
      <c r="F1337" s="191">
        <v>1329</v>
      </c>
      <c r="G1337" s="238">
        <f t="shared" si="107"/>
        <v>7.9027174882559317</v>
      </c>
      <c r="H1337" s="191">
        <f t="shared" si="108"/>
        <v>410.94</v>
      </c>
      <c r="I1337" s="191">
        <f t="shared" si="111"/>
        <v>507.88</v>
      </c>
    </row>
    <row r="1338" spans="1:9" s="188" customFormat="1" ht="16.899999999999999" customHeight="1" x14ac:dyDescent="0.25">
      <c r="A1338" s="230" t="s">
        <v>619</v>
      </c>
      <c r="B1338" s="190">
        <v>1</v>
      </c>
      <c r="C1338" s="190">
        <f t="shared" si="109"/>
        <v>543</v>
      </c>
      <c r="D1338" s="190">
        <v>511</v>
      </c>
      <c r="E1338" s="190">
        <v>32</v>
      </c>
      <c r="F1338" s="191">
        <v>1329</v>
      </c>
      <c r="G1338" s="238">
        <f t="shared" si="107"/>
        <v>7.9027174882559317</v>
      </c>
      <c r="H1338" s="191">
        <f t="shared" si="108"/>
        <v>505.77</v>
      </c>
      <c r="I1338" s="191">
        <f t="shared" si="111"/>
        <v>625.08000000000004</v>
      </c>
    </row>
    <row r="1339" spans="1:9" s="188" customFormat="1" ht="16.899999999999999" customHeight="1" x14ac:dyDescent="0.25">
      <c r="A1339" s="230" t="s">
        <v>619</v>
      </c>
      <c r="B1339" s="190">
        <v>1</v>
      </c>
      <c r="C1339" s="190">
        <f t="shared" si="109"/>
        <v>447</v>
      </c>
      <c r="D1339" s="190">
        <v>439</v>
      </c>
      <c r="E1339" s="190">
        <v>8</v>
      </c>
      <c r="F1339" s="191">
        <v>1329</v>
      </c>
      <c r="G1339" s="238">
        <f t="shared" si="107"/>
        <v>7.9027174882559317</v>
      </c>
      <c r="H1339" s="191">
        <f>ROUND(E1339*G1339*2,2)</f>
        <v>126.44</v>
      </c>
      <c r="I1339" s="191">
        <f t="shared" si="111"/>
        <v>156.27000000000001</v>
      </c>
    </row>
    <row r="1340" spans="1:9" s="188" customFormat="1" ht="16.899999999999999" customHeight="1" x14ac:dyDescent="0.25">
      <c r="A1340" s="230" t="s">
        <v>619</v>
      </c>
      <c r="B1340" s="190">
        <v>1</v>
      </c>
      <c r="C1340" s="190">
        <f t="shared" si="109"/>
        <v>585</v>
      </c>
      <c r="D1340" s="190">
        <v>560</v>
      </c>
      <c r="E1340" s="190">
        <v>25</v>
      </c>
      <c r="F1340" s="191">
        <v>1329</v>
      </c>
      <c r="G1340" s="238">
        <f t="shared" si="107"/>
        <v>7.9027174882559317</v>
      </c>
      <c r="H1340" s="191">
        <f t="shared" si="108"/>
        <v>395.14</v>
      </c>
      <c r="I1340" s="191">
        <f t="shared" si="111"/>
        <v>488.35</v>
      </c>
    </row>
    <row r="1341" spans="1:9" s="188" customFormat="1" ht="16.899999999999999" customHeight="1" x14ac:dyDescent="0.25">
      <c r="A1341" s="230" t="s">
        <v>619</v>
      </c>
      <c r="B1341" s="190">
        <v>1</v>
      </c>
      <c r="C1341" s="190">
        <f t="shared" si="109"/>
        <v>509</v>
      </c>
      <c r="D1341" s="190">
        <v>503</v>
      </c>
      <c r="E1341" s="190">
        <v>6</v>
      </c>
      <c r="F1341" s="191">
        <v>1329</v>
      </c>
      <c r="G1341" s="238">
        <f t="shared" si="107"/>
        <v>7.9027174882559317</v>
      </c>
      <c r="H1341" s="191">
        <f t="shared" si="108"/>
        <v>94.83</v>
      </c>
      <c r="I1341" s="191">
        <f t="shared" si="111"/>
        <v>117.2</v>
      </c>
    </row>
    <row r="1342" spans="1:9" s="188" customFormat="1" ht="16.899999999999999" customHeight="1" x14ac:dyDescent="0.25">
      <c r="A1342" s="230" t="s">
        <v>619</v>
      </c>
      <c r="B1342" s="190">
        <v>1</v>
      </c>
      <c r="C1342" s="190">
        <f t="shared" si="109"/>
        <v>628</v>
      </c>
      <c r="D1342" s="190">
        <v>623</v>
      </c>
      <c r="E1342" s="190">
        <v>5</v>
      </c>
      <c r="F1342" s="191">
        <v>1329</v>
      </c>
      <c r="G1342" s="238">
        <f t="shared" si="107"/>
        <v>7.9027174882559317</v>
      </c>
      <c r="H1342" s="191">
        <f t="shared" si="108"/>
        <v>79.03</v>
      </c>
      <c r="I1342" s="191">
        <f t="shared" si="111"/>
        <v>97.67</v>
      </c>
    </row>
    <row r="1343" spans="1:9" s="188" customFormat="1" ht="33" x14ac:dyDescent="0.25">
      <c r="A1343" s="231" t="s">
        <v>432</v>
      </c>
      <c r="B1343" s="236">
        <f>SUM(B1344:B1518)</f>
        <v>175</v>
      </c>
      <c r="C1343" s="236"/>
      <c r="D1343" s="236"/>
      <c r="E1343" s="236">
        <f>SUM(E1344:E1518)</f>
        <v>9545.8795003168325</v>
      </c>
      <c r="F1343" s="237"/>
      <c r="G1343" s="237"/>
      <c r="H1343" s="235">
        <f>SUM(H1344:H1518)</f>
        <v>96804.839999999909</v>
      </c>
      <c r="I1343" s="235">
        <f>SUM(I1344:I1518)</f>
        <v>119362.22999999994</v>
      </c>
    </row>
    <row r="1344" spans="1:9" s="188" customFormat="1" ht="16.899999999999999" customHeight="1" x14ac:dyDescent="0.25">
      <c r="A1344" s="230" t="s">
        <v>27</v>
      </c>
      <c r="B1344" s="190">
        <v>1</v>
      </c>
      <c r="C1344" s="190">
        <f t="shared" ref="C1344:C1407" si="112">D1344+E1344</f>
        <v>703</v>
      </c>
      <c r="D1344" s="190">
        <v>623</v>
      </c>
      <c r="E1344" s="190">
        <v>80</v>
      </c>
      <c r="F1344" s="191">
        <v>806</v>
      </c>
      <c r="G1344" s="238">
        <f t="shared" ref="G1344:G1407" si="113">F1344/168.17</f>
        <v>4.7927692216209792</v>
      </c>
      <c r="H1344" s="191">
        <f t="shared" ref="H1344:H1407" si="114">ROUND(E1344*G1344*2,2)</f>
        <v>766.84</v>
      </c>
      <c r="I1344" s="191">
        <f>ROUND(H1344*1.2359,2)</f>
        <v>947.74</v>
      </c>
    </row>
    <row r="1345" spans="1:9" s="188" customFormat="1" ht="16.899999999999999" customHeight="1" x14ac:dyDescent="0.25">
      <c r="A1345" s="230" t="s">
        <v>27</v>
      </c>
      <c r="B1345" s="190">
        <v>1</v>
      </c>
      <c r="C1345" s="190">
        <f t="shared" si="112"/>
        <v>488.5</v>
      </c>
      <c r="D1345" s="190">
        <v>455</v>
      </c>
      <c r="E1345" s="190">
        <v>33.5</v>
      </c>
      <c r="F1345" s="191">
        <v>806</v>
      </c>
      <c r="G1345" s="238">
        <f t="shared" si="113"/>
        <v>4.7927692216209792</v>
      </c>
      <c r="H1345" s="191">
        <f t="shared" si="114"/>
        <v>321.12</v>
      </c>
      <c r="I1345" s="191">
        <f>ROUND(H1345*1.2359,2)</f>
        <v>396.87</v>
      </c>
    </row>
    <row r="1346" spans="1:9" s="188" customFormat="1" ht="16.899999999999999" customHeight="1" x14ac:dyDescent="0.25">
      <c r="A1346" s="230" t="s">
        <v>27</v>
      </c>
      <c r="B1346" s="190">
        <v>1</v>
      </c>
      <c r="C1346" s="190">
        <f t="shared" si="112"/>
        <v>720</v>
      </c>
      <c r="D1346" s="190">
        <v>583</v>
      </c>
      <c r="E1346" s="190">
        <v>137</v>
      </c>
      <c r="F1346" s="191">
        <v>886</v>
      </c>
      <c r="G1346" s="238">
        <f t="shared" si="113"/>
        <v>5.2684783255039545</v>
      </c>
      <c r="H1346" s="191">
        <f t="shared" si="114"/>
        <v>1443.56</v>
      </c>
      <c r="I1346" s="191">
        <f>ROUND(H1346*1.2359,2)</f>
        <v>1784.1</v>
      </c>
    </row>
    <row r="1347" spans="1:9" s="188" customFormat="1" ht="16.899999999999999" customHeight="1" x14ac:dyDescent="0.25">
      <c r="A1347" s="230" t="s">
        <v>27</v>
      </c>
      <c r="B1347" s="190">
        <v>1</v>
      </c>
      <c r="C1347" s="190">
        <f t="shared" si="112"/>
        <v>578</v>
      </c>
      <c r="D1347" s="190">
        <v>528</v>
      </c>
      <c r="E1347" s="190">
        <v>50</v>
      </c>
      <c r="F1347" s="191">
        <v>806</v>
      </c>
      <c r="G1347" s="238">
        <f t="shared" si="113"/>
        <v>4.7927692216209792</v>
      </c>
      <c r="H1347" s="191">
        <f t="shared" si="114"/>
        <v>479.28</v>
      </c>
      <c r="I1347" s="191">
        <f>ROUND(H1347*1.2359,2)</f>
        <v>592.34</v>
      </c>
    </row>
    <row r="1348" spans="1:9" s="188" customFormat="1" ht="16.899999999999999" customHeight="1" x14ac:dyDescent="0.25">
      <c r="A1348" s="230" t="s">
        <v>27</v>
      </c>
      <c r="B1348" s="190">
        <v>1</v>
      </c>
      <c r="C1348" s="190">
        <f t="shared" si="112"/>
        <v>575.5</v>
      </c>
      <c r="D1348" s="190">
        <v>559</v>
      </c>
      <c r="E1348" s="190">
        <v>16.5</v>
      </c>
      <c r="F1348" s="191">
        <v>806</v>
      </c>
      <c r="G1348" s="238">
        <f t="shared" si="113"/>
        <v>4.7927692216209792</v>
      </c>
      <c r="H1348" s="191">
        <f t="shared" si="114"/>
        <v>158.16</v>
      </c>
      <c r="I1348" s="203">
        <f>ROUND(H1348*1.2077,2)</f>
        <v>191.01</v>
      </c>
    </row>
    <row r="1349" spans="1:9" s="188" customFormat="1" ht="16.899999999999999" customHeight="1" x14ac:dyDescent="0.25">
      <c r="A1349" s="230" t="s">
        <v>27</v>
      </c>
      <c r="B1349" s="190">
        <v>1</v>
      </c>
      <c r="C1349" s="190">
        <f t="shared" si="112"/>
        <v>536</v>
      </c>
      <c r="D1349" s="190">
        <v>519</v>
      </c>
      <c r="E1349" s="190">
        <v>17</v>
      </c>
      <c r="F1349" s="191">
        <v>806</v>
      </c>
      <c r="G1349" s="238">
        <f t="shared" si="113"/>
        <v>4.7927692216209792</v>
      </c>
      <c r="H1349" s="191">
        <f t="shared" si="114"/>
        <v>162.94999999999999</v>
      </c>
      <c r="I1349" s="191">
        <f t="shared" ref="I1349:I1362" si="115">ROUND(H1349*1.2359,2)</f>
        <v>201.39</v>
      </c>
    </row>
    <row r="1350" spans="1:9" s="188" customFormat="1" ht="16.899999999999999" customHeight="1" x14ac:dyDescent="0.25">
      <c r="A1350" s="230" t="s">
        <v>27</v>
      </c>
      <c r="B1350" s="190">
        <v>1</v>
      </c>
      <c r="C1350" s="190">
        <f t="shared" si="112"/>
        <v>669</v>
      </c>
      <c r="D1350" s="190">
        <v>599</v>
      </c>
      <c r="E1350" s="190">
        <v>70</v>
      </c>
      <c r="F1350" s="191">
        <v>856</v>
      </c>
      <c r="G1350" s="238">
        <f t="shared" si="113"/>
        <v>5.0900874115478389</v>
      </c>
      <c r="H1350" s="191">
        <f t="shared" si="114"/>
        <v>712.61</v>
      </c>
      <c r="I1350" s="191">
        <f t="shared" si="115"/>
        <v>880.71</v>
      </c>
    </row>
    <row r="1351" spans="1:9" s="188" customFormat="1" ht="16.899999999999999" customHeight="1" x14ac:dyDescent="0.25">
      <c r="A1351" s="230" t="s">
        <v>27</v>
      </c>
      <c r="B1351" s="190">
        <v>1</v>
      </c>
      <c r="C1351" s="190">
        <f t="shared" si="112"/>
        <v>662</v>
      </c>
      <c r="D1351" s="190">
        <v>591</v>
      </c>
      <c r="E1351" s="190">
        <v>71</v>
      </c>
      <c r="F1351" s="191">
        <v>856</v>
      </c>
      <c r="G1351" s="238">
        <f t="shared" si="113"/>
        <v>5.0900874115478389</v>
      </c>
      <c r="H1351" s="191">
        <f t="shared" si="114"/>
        <v>722.79</v>
      </c>
      <c r="I1351" s="191">
        <f t="shared" si="115"/>
        <v>893.3</v>
      </c>
    </row>
    <row r="1352" spans="1:9" s="188" customFormat="1" ht="16.899999999999999" customHeight="1" x14ac:dyDescent="0.25">
      <c r="A1352" s="230" t="s">
        <v>27</v>
      </c>
      <c r="B1352" s="190">
        <v>1</v>
      </c>
      <c r="C1352" s="190">
        <f t="shared" si="112"/>
        <v>684</v>
      </c>
      <c r="D1352" s="190">
        <v>599</v>
      </c>
      <c r="E1352" s="190">
        <v>85</v>
      </c>
      <c r="F1352" s="191">
        <v>821</v>
      </c>
      <c r="G1352" s="238">
        <f t="shared" si="113"/>
        <v>4.8819646785990374</v>
      </c>
      <c r="H1352" s="191">
        <f t="shared" si="114"/>
        <v>829.93</v>
      </c>
      <c r="I1352" s="191">
        <f t="shared" si="115"/>
        <v>1025.71</v>
      </c>
    </row>
    <row r="1353" spans="1:9" s="188" customFormat="1" ht="16.899999999999999" customHeight="1" x14ac:dyDescent="0.25">
      <c r="A1353" s="230" t="s">
        <v>27</v>
      </c>
      <c r="B1353" s="190">
        <v>1</v>
      </c>
      <c r="C1353" s="190">
        <f t="shared" si="112"/>
        <v>14.5</v>
      </c>
      <c r="D1353" s="190">
        <v>0</v>
      </c>
      <c r="E1353" s="190">
        <v>14.5</v>
      </c>
      <c r="F1353" s="191">
        <v>866</v>
      </c>
      <c r="G1353" s="238">
        <f t="shared" si="113"/>
        <v>5.1495510495332111</v>
      </c>
      <c r="H1353" s="191">
        <f t="shared" si="114"/>
        <v>149.34</v>
      </c>
      <c r="I1353" s="191">
        <f t="shared" si="115"/>
        <v>184.57</v>
      </c>
    </row>
    <row r="1354" spans="1:9" s="188" customFormat="1" ht="16.899999999999999" customHeight="1" x14ac:dyDescent="0.25">
      <c r="A1354" s="230" t="s">
        <v>27</v>
      </c>
      <c r="B1354" s="190">
        <v>1</v>
      </c>
      <c r="C1354" s="190">
        <f t="shared" si="112"/>
        <v>559</v>
      </c>
      <c r="D1354" s="190">
        <v>495</v>
      </c>
      <c r="E1354" s="190">
        <v>64</v>
      </c>
      <c r="F1354" s="191">
        <v>806</v>
      </c>
      <c r="G1354" s="238">
        <f t="shared" si="113"/>
        <v>4.7927692216209792</v>
      </c>
      <c r="H1354" s="191">
        <f t="shared" si="114"/>
        <v>613.47</v>
      </c>
      <c r="I1354" s="191">
        <f t="shared" si="115"/>
        <v>758.19</v>
      </c>
    </row>
    <row r="1355" spans="1:9" s="188" customFormat="1" ht="16.899999999999999" customHeight="1" x14ac:dyDescent="0.25">
      <c r="A1355" s="230" t="s">
        <v>27</v>
      </c>
      <c r="B1355" s="190">
        <v>1</v>
      </c>
      <c r="C1355" s="190">
        <f t="shared" si="112"/>
        <v>532.5</v>
      </c>
      <c r="D1355" s="190">
        <v>512</v>
      </c>
      <c r="E1355" s="190">
        <v>20.5</v>
      </c>
      <c r="F1355" s="191">
        <v>806</v>
      </c>
      <c r="G1355" s="238">
        <f t="shared" si="113"/>
        <v>4.7927692216209792</v>
      </c>
      <c r="H1355" s="191">
        <f t="shared" si="114"/>
        <v>196.5</v>
      </c>
      <c r="I1355" s="191">
        <f t="shared" si="115"/>
        <v>242.85</v>
      </c>
    </row>
    <row r="1356" spans="1:9" s="188" customFormat="1" ht="16.899999999999999" customHeight="1" x14ac:dyDescent="0.25">
      <c r="A1356" s="230" t="s">
        <v>27</v>
      </c>
      <c r="B1356" s="190">
        <v>1</v>
      </c>
      <c r="C1356" s="190">
        <f t="shared" si="112"/>
        <v>675</v>
      </c>
      <c r="D1356" s="190">
        <v>663</v>
      </c>
      <c r="E1356" s="190">
        <v>12</v>
      </c>
      <c r="F1356" s="191">
        <v>806</v>
      </c>
      <c r="G1356" s="238">
        <f t="shared" si="113"/>
        <v>4.7927692216209792</v>
      </c>
      <c r="H1356" s="191">
        <f t="shared" si="114"/>
        <v>115.03</v>
      </c>
      <c r="I1356" s="191">
        <f t="shared" si="115"/>
        <v>142.16999999999999</v>
      </c>
    </row>
    <row r="1357" spans="1:9" s="188" customFormat="1" ht="16.899999999999999" customHeight="1" x14ac:dyDescent="0.25">
      <c r="A1357" s="230" t="s">
        <v>27</v>
      </c>
      <c r="B1357" s="190">
        <v>1</v>
      </c>
      <c r="C1357" s="190">
        <f t="shared" si="112"/>
        <v>594</v>
      </c>
      <c r="D1357" s="190">
        <v>520</v>
      </c>
      <c r="E1357" s="190">
        <v>74</v>
      </c>
      <c r="F1357" s="191">
        <v>856</v>
      </c>
      <c r="G1357" s="238">
        <f t="shared" si="113"/>
        <v>5.0900874115478389</v>
      </c>
      <c r="H1357" s="191">
        <f t="shared" si="114"/>
        <v>753.33</v>
      </c>
      <c r="I1357" s="191">
        <f t="shared" si="115"/>
        <v>931.04</v>
      </c>
    </row>
    <row r="1358" spans="1:9" s="188" customFormat="1" ht="16.899999999999999" customHeight="1" x14ac:dyDescent="0.25">
      <c r="A1358" s="230" t="s">
        <v>27</v>
      </c>
      <c r="B1358" s="190">
        <v>1</v>
      </c>
      <c r="C1358" s="190">
        <f t="shared" si="112"/>
        <v>695</v>
      </c>
      <c r="D1358" s="190">
        <v>663</v>
      </c>
      <c r="E1358" s="190">
        <v>32</v>
      </c>
      <c r="F1358" s="191">
        <v>856</v>
      </c>
      <c r="G1358" s="238">
        <f t="shared" si="113"/>
        <v>5.0900874115478389</v>
      </c>
      <c r="H1358" s="191">
        <f t="shared" si="114"/>
        <v>325.77</v>
      </c>
      <c r="I1358" s="191">
        <f t="shared" si="115"/>
        <v>402.62</v>
      </c>
    </row>
    <row r="1359" spans="1:9" s="188" customFormat="1" ht="16.899999999999999" customHeight="1" x14ac:dyDescent="0.25">
      <c r="A1359" s="230" t="s">
        <v>27</v>
      </c>
      <c r="B1359" s="190">
        <v>1</v>
      </c>
      <c r="C1359" s="190">
        <f t="shared" si="112"/>
        <v>781</v>
      </c>
      <c r="D1359" s="190">
        <v>663</v>
      </c>
      <c r="E1359" s="190">
        <v>118</v>
      </c>
      <c r="F1359" s="191">
        <v>806</v>
      </c>
      <c r="G1359" s="238">
        <f t="shared" si="113"/>
        <v>4.7927692216209792</v>
      </c>
      <c r="H1359" s="191">
        <f t="shared" si="114"/>
        <v>1131.0899999999999</v>
      </c>
      <c r="I1359" s="191">
        <f t="shared" si="115"/>
        <v>1397.91</v>
      </c>
    </row>
    <row r="1360" spans="1:9" s="188" customFormat="1" ht="16.899999999999999" customHeight="1" x14ac:dyDescent="0.25">
      <c r="A1360" s="230" t="s">
        <v>27</v>
      </c>
      <c r="B1360" s="190">
        <v>1</v>
      </c>
      <c r="C1360" s="190">
        <f t="shared" si="112"/>
        <v>576.91666599999996</v>
      </c>
      <c r="D1360" s="190">
        <v>567</v>
      </c>
      <c r="E1360" s="190">
        <v>9.9166659999999993</v>
      </c>
      <c r="F1360" s="191">
        <v>917</v>
      </c>
      <c r="G1360" s="238">
        <f t="shared" si="113"/>
        <v>5.4528156032586077</v>
      </c>
      <c r="H1360" s="191">
        <f t="shared" si="114"/>
        <v>108.15</v>
      </c>
      <c r="I1360" s="191">
        <f t="shared" si="115"/>
        <v>133.66</v>
      </c>
    </row>
    <row r="1361" spans="1:9" s="188" customFormat="1" ht="16.899999999999999" customHeight="1" x14ac:dyDescent="0.25">
      <c r="A1361" s="230" t="s">
        <v>27</v>
      </c>
      <c r="B1361" s="190">
        <v>1</v>
      </c>
      <c r="C1361" s="190">
        <f t="shared" si="112"/>
        <v>552.5</v>
      </c>
      <c r="D1361" s="190">
        <v>512</v>
      </c>
      <c r="E1361" s="190">
        <v>40.5</v>
      </c>
      <c r="F1361" s="191">
        <v>806</v>
      </c>
      <c r="G1361" s="238">
        <f t="shared" si="113"/>
        <v>4.7927692216209792</v>
      </c>
      <c r="H1361" s="191">
        <f t="shared" si="114"/>
        <v>388.21</v>
      </c>
      <c r="I1361" s="191">
        <f t="shared" si="115"/>
        <v>479.79</v>
      </c>
    </row>
    <row r="1362" spans="1:9" s="188" customFormat="1" ht="16.899999999999999" customHeight="1" x14ac:dyDescent="0.25">
      <c r="A1362" s="230" t="s">
        <v>27</v>
      </c>
      <c r="B1362" s="190">
        <v>1</v>
      </c>
      <c r="C1362" s="190">
        <f t="shared" si="112"/>
        <v>576</v>
      </c>
      <c r="D1362" s="190">
        <v>559</v>
      </c>
      <c r="E1362" s="190">
        <v>17</v>
      </c>
      <c r="F1362" s="191">
        <v>806</v>
      </c>
      <c r="G1362" s="238">
        <f t="shared" si="113"/>
        <v>4.7927692216209792</v>
      </c>
      <c r="H1362" s="191">
        <f t="shared" si="114"/>
        <v>162.94999999999999</v>
      </c>
      <c r="I1362" s="191">
        <f t="shared" si="115"/>
        <v>201.39</v>
      </c>
    </row>
    <row r="1363" spans="1:9" s="188" customFormat="1" ht="16.899999999999999" customHeight="1" x14ac:dyDescent="0.25">
      <c r="A1363" s="230" t="s">
        <v>27</v>
      </c>
      <c r="B1363" s="190">
        <v>1</v>
      </c>
      <c r="C1363" s="190">
        <f t="shared" si="112"/>
        <v>843</v>
      </c>
      <c r="D1363" s="190">
        <v>663</v>
      </c>
      <c r="E1363" s="190">
        <v>180</v>
      </c>
      <c r="F1363" s="191">
        <v>806</v>
      </c>
      <c r="G1363" s="238">
        <f t="shared" si="113"/>
        <v>4.7927692216209792</v>
      </c>
      <c r="H1363" s="191">
        <f t="shared" si="114"/>
        <v>1725.4</v>
      </c>
      <c r="I1363" s="203">
        <f>ROUND(H1363*1.2077,2)</f>
        <v>2083.77</v>
      </c>
    </row>
    <row r="1364" spans="1:9" s="188" customFormat="1" ht="16.899999999999999" customHeight="1" x14ac:dyDescent="0.25">
      <c r="A1364" s="230" t="s">
        <v>27</v>
      </c>
      <c r="B1364" s="190">
        <v>1</v>
      </c>
      <c r="C1364" s="190">
        <f t="shared" si="112"/>
        <v>456</v>
      </c>
      <c r="D1364" s="190">
        <v>447</v>
      </c>
      <c r="E1364" s="190">
        <v>9</v>
      </c>
      <c r="F1364" s="191">
        <v>856</v>
      </c>
      <c r="G1364" s="238">
        <f t="shared" si="113"/>
        <v>5.0900874115478389</v>
      </c>
      <c r="H1364" s="191">
        <f t="shared" si="114"/>
        <v>91.62</v>
      </c>
      <c r="I1364" s="191">
        <f>ROUND(H1364*1.2359,2)</f>
        <v>113.23</v>
      </c>
    </row>
    <row r="1365" spans="1:9" s="188" customFormat="1" ht="16.899999999999999" customHeight="1" x14ac:dyDescent="0.25">
      <c r="A1365" s="230" t="s">
        <v>27</v>
      </c>
      <c r="B1365" s="190">
        <v>1</v>
      </c>
      <c r="C1365" s="190">
        <f t="shared" si="112"/>
        <v>672</v>
      </c>
      <c r="D1365" s="190">
        <v>551</v>
      </c>
      <c r="E1365" s="190">
        <v>121</v>
      </c>
      <c r="F1365" s="191">
        <v>886</v>
      </c>
      <c r="G1365" s="238">
        <f t="shared" si="113"/>
        <v>5.2684783255039545</v>
      </c>
      <c r="H1365" s="191">
        <f t="shared" si="114"/>
        <v>1274.97</v>
      </c>
      <c r="I1365" s="191">
        <f>ROUND(H1365*1.2359,2)</f>
        <v>1575.74</v>
      </c>
    </row>
    <row r="1366" spans="1:9" s="188" customFormat="1" ht="16.899999999999999" customHeight="1" x14ac:dyDescent="0.25">
      <c r="A1366" s="230" t="s">
        <v>27</v>
      </c>
      <c r="B1366" s="190">
        <v>1</v>
      </c>
      <c r="C1366" s="190">
        <f t="shared" si="112"/>
        <v>306</v>
      </c>
      <c r="D1366" s="190">
        <v>304</v>
      </c>
      <c r="E1366" s="190">
        <v>2</v>
      </c>
      <c r="F1366" s="191">
        <v>806</v>
      </c>
      <c r="G1366" s="238">
        <f t="shared" si="113"/>
        <v>4.7927692216209792</v>
      </c>
      <c r="H1366" s="191">
        <f t="shared" si="114"/>
        <v>19.170000000000002</v>
      </c>
      <c r="I1366" s="203">
        <f>ROUND(H1366*1.2077,2)</f>
        <v>23.15</v>
      </c>
    </row>
    <row r="1367" spans="1:9" s="188" customFormat="1" ht="16.899999999999999" customHeight="1" x14ac:dyDescent="0.25">
      <c r="A1367" s="230" t="s">
        <v>27</v>
      </c>
      <c r="B1367" s="190">
        <v>1</v>
      </c>
      <c r="C1367" s="190">
        <f t="shared" si="112"/>
        <v>735.5</v>
      </c>
      <c r="D1367" s="190">
        <v>575</v>
      </c>
      <c r="E1367" s="190">
        <v>160.5</v>
      </c>
      <c r="F1367" s="191">
        <v>806</v>
      </c>
      <c r="G1367" s="238">
        <f t="shared" si="113"/>
        <v>4.7927692216209792</v>
      </c>
      <c r="H1367" s="191">
        <f t="shared" si="114"/>
        <v>1538.48</v>
      </c>
      <c r="I1367" s="191">
        <f>ROUND(H1367*1.2359,2)</f>
        <v>1901.41</v>
      </c>
    </row>
    <row r="1368" spans="1:9" s="188" customFormat="1" ht="16.899999999999999" customHeight="1" x14ac:dyDescent="0.25">
      <c r="A1368" s="230" t="s">
        <v>27</v>
      </c>
      <c r="B1368" s="190">
        <v>1</v>
      </c>
      <c r="C1368" s="190">
        <f t="shared" si="112"/>
        <v>552.5</v>
      </c>
      <c r="D1368" s="190">
        <v>496</v>
      </c>
      <c r="E1368" s="190">
        <v>56.5</v>
      </c>
      <c r="F1368" s="191">
        <v>856</v>
      </c>
      <c r="G1368" s="238">
        <f t="shared" si="113"/>
        <v>5.0900874115478389</v>
      </c>
      <c r="H1368" s="191">
        <f t="shared" si="114"/>
        <v>575.17999999999995</v>
      </c>
      <c r="I1368" s="191">
        <f>ROUND(H1368*1.2359,2)</f>
        <v>710.86</v>
      </c>
    </row>
    <row r="1369" spans="1:9" s="188" customFormat="1" ht="16.899999999999999" customHeight="1" x14ac:dyDescent="0.25">
      <c r="A1369" s="230" t="s">
        <v>27</v>
      </c>
      <c r="B1369" s="190">
        <v>1</v>
      </c>
      <c r="C1369" s="190">
        <f t="shared" si="112"/>
        <v>450.5</v>
      </c>
      <c r="D1369" s="190">
        <v>439</v>
      </c>
      <c r="E1369" s="190">
        <v>11.5</v>
      </c>
      <c r="F1369" s="191">
        <v>806</v>
      </c>
      <c r="G1369" s="238">
        <f t="shared" si="113"/>
        <v>4.7927692216209792</v>
      </c>
      <c r="H1369" s="191">
        <f t="shared" si="114"/>
        <v>110.23</v>
      </c>
      <c r="I1369" s="191">
        <f>ROUND(H1369*1.2359,2)</f>
        <v>136.22999999999999</v>
      </c>
    </row>
    <row r="1370" spans="1:9" s="188" customFormat="1" ht="16.899999999999999" customHeight="1" x14ac:dyDescent="0.25">
      <c r="A1370" s="230" t="s">
        <v>27</v>
      </c>
      <c r="B1370" s="190">
        <v>1</v>
      </c>
      <c r="C1370" s="190">
        <f t="shared" si="112"/>
        <v>671</v>
      </c>
      <c r="D1370" s="190">
        <v>663</v>
      </c>
      <c r="E1370" s="190">
        <v>8</v>
      </c>
      <c r="F1370" s="191">
        <v>806</v>
      </c>
      <c r="G1370" s="238">
        <f t="shared" si="113"/>
        <v>4.7927692216209792</v>
      </c>
      <c r="H1370" s="191">
        <f t="shared" si="114"/>
        <v>76.680000000000007</v>
      </c>
      <c r="I1370" s="203">
        <f>ROUND(H1370*1.2077,2)</f>
        <v>92.61</v>
      </c>
    </row>
    <row r="1371" spans="1:9" s="188" customFormat="1" ht="16.899999999999999" customHeight="1" x14ac:dyDescent="0.25">
      <c r="A1371" s="230" t="s">
        <v>27</v>
      </c>
      <c r="B1371" s="190">
        <v>1</v>
      </c>
      <c r="C1371" s="190">
        <f t="shared" si="112"/>
        <v>642.5</v>
      </c>
      <c r="D1371" s="190">
        <v>623</v>
      </c>
      <c r="E1371" s="190">
        <v>19.5</v>
      </c>
      <c r="F1371" s="191">
        <v>806</v>
      </c>
      <c r="G1371" s="238">
        <f t="shared" si="113"/>
        <v>4.7927692216209792</v>
      </c>
      <c r="H1371" s="191">
        <f t="shared" si="114"/>
        <v>186.92</v>
      </c>
      <c r="I1371" s="191">
        <f t="shared" ref="I1371:I1380" si="116">ROUND(H1371*1.2359,2)</f>
        <v>231.01</v>
      </c>
    </row>
    <row r="1372" spans="1:9" s="188" customFormat="1" ht="16.899999999999999" customHeight="1" x14ac:dyDescent="0.25">
      <c r="A1372" s="230" t="s">
        <v>27</v>
      </c>
      <c r="B1372" s="190">
        <v>1</v>
      </c>
      <c r="C1372" s="190">
        <f t="shared" si="112"/>
        <v>647</v>
      </c>
      <c r="D1372" s="190">
        <v>584</v>
      </c>
      <c r="E1372" s="190">
        <v>63</v>
      </c>
      <c r="F1372" s="191">
        <v>886</v>
      </c>
      <c r="G1372" s="238">
        <f t="shared" si="113"/>
        <v>5.2684783255039545</v>
      </c>
      <c r="H1372" s="191">
        <f t="shared" si="114"/>
        <v>663.83</v>
      </c>
      <c r="I1372" s="191">
        <f t="shared" si="116"/>
        <v>820.43</v>
      </c>
    </row>
    <row r="1373" spans="1:9" s="188" customFormat="1" ht="16.899999999999999" customHeight="1" x14ac:dyDescent="0.25">
      <c r="A1373" s="230" t="s">
        <v>27</v>
      </c>
      <c r="B1373" s="190">
        <v>1</v>
      </c>
      <c r="C1373" s="190">
        <f t="shared" si="112"/>
        <v>823</v>
      </c>
      <c r="D1373" s="190">
        <v>663</v>
      </c>
      <c r="E1373" s="190">
        <v>160</v>
      </c>
      <c r="F1373" s="191">
        <v>821</v>
      </c>
      <c r="G1373" s="238">
        <f t="shared" si="113"/>
        <v>4.8819646785990374</v>
      </c>
      <c r="H1373" s="191">
        <f t="shared" si="114"/>
        <v>1562.23</v>
      </c>
      <c r="I1373" s="191">
        <f t="shared" si="116"/>
        <v>1930.76</v>
      </c>
    </row>
    <row r="1374" spans="1:9" s="188" customFormat="1" ht="16.899999999999999" customHeight="1" x14ac:dyDescent="0.25">
      <c r="A1374" s="230" t="s">
        <v>27</v>
      </c>
      <c r="B1374" s="190">
        <v>1</v>
      </c>
      <c r="C1374" s="190">
        <f t="shared" si="112"/>
        <v>651</v>
      </c>
      <c r="D1374" s="190">
        <v>599</v>
      </c>
      <c r="E1374" s="190">
        <v>52</v>
      </c>
      <c r="F1374" s="191">
        <v>806</v>
      </c>
      <c r="G1374" s="238">
        <f t="shared" si="113"/>
        <v>4.7927692216209792</v>
      </c>
      <c r="H1374" s="191">
        <f t="shared" si="114"/>
        <v>498.45</v>
      </c>
      <c r="I1374" s="191">
        <f t="shared" si="116"/>
        <v>616.03</v>
      </c>
    </row>
    <row r="1375" spans="1:9" s="188" customFormat="1" ht="16.899999999999999" customHeight="1" x14ac:dyDescent="0.25">
      <c r="A1375" s="230" t="s">
        <v>27</v>
      </c>
      <c r="B1375" s="190">
        <v>1</v>
      </c>
      <c r="C1375" s="190">
        <f t="shared" si="112"/>
        <v>648</v>
      </c>
      <c r="D1375" s="190">
        <v>599</v>
      </c>
      <c r="E1375" s="190">
        <v>49</v>
      </c>
      <c r="F1375" s="191">
        <v>806</v>
      </c>
      <c r="G1375" s="238">
        <f t="shared" si="113"/>
        <v>4.7927692216209792</v>
      </c>
      <c r="H1375" s="191">
        <f t="shared" si="114"/>
        <v>469.69</v>
      </c>
      <c r="I1375" s="191">
        <f t="shared" si="116"/>
        <v>580.49</v>
      </c>
    </row>
    <row r="1376" spans="1:9" s="188" customFormat="1" ht="16.899999999999999" customHeight="1" x14ac:dyDescent="0.25">
      <c r="A1376" s="230" t="s">
        <v>27</v>
      </c>
      <c r="B1376" s="190">
        <v>1</v>
      </c>
      <c r="C1376" s="190">
        <f t="shared" si="112"/>
        <v>752</v>
      </c>
      <c r="D1376" s="190">
        <v>591</v>
      </c>
      <c r="E1376" s="190">
        <v>161</v>
      </c>
      <c r="F1376" s="191">
        <v>806</v>
      </c>
      <c r="G1376" s="238">
        <f t="shared" si="113"/>
        <v>4.7927692216209792</v>
      </c>
      <c r="H1376" s="191">
        <f t="shared" si="114"/>
        <v>1543.27</v>
      </c>
      <c r="I1376" s="191">
        <f t="shared" si="116"/>
        <v>1907.33</v>
      </c>
    </row>
    <row r="1377" spans="1:9" s="188" customFormat="1" ht="16.899999999999999" customHeight="1" x14ac:dyDescent="0.25">
      <c r="A1377" s="230" t="s">
        <v>27</v>
      </c>
      <c r="B1377" s="190">
        <v>1</v>
      </c>
      <c r="C1377" s="190">
        <f t="shared" si="112"/>
        <v>548.5</v>
      </c>
      <c r="D1377" s="190">
        <v>511</v>
      </c>
      <c r="E1377" s="190">
        <v>37.5</v>
      </c>
      <c r="F1377" s="191">
        <v>806</v>
      </c>
      <c r="G1377" s="238">
        <f t="shared" si="113"/>
        <v>4.7927692216209792</v>
      </c>
      <c r="H1377" s="191">
        <f t="shared" si="114"/>
        <v>359.46</v>
      </c>
      <c r="I1377" s="191">
        <f t="shared" si="116"/>
        <v>444.26</v>
      </c>
    </row>
    <row r="1378" spans="1:9" s="188" customFormat="1" ht="16.899999999999999" customHeight="1" x14ac:dyDescent="0.25">
      <c r="A1378" s="230" t="s">
        <v>27</v>
      </c>
      <c r="B1378" s="190">
        <v>1</v>
      </c>
      <c r="C1378" s="190">
        <f t="shared" si="112"/>
        <v>460.5</v>
      </c>
      <c r="D1378" s="190">
        <v>455</v>
      </c>
      <c r="E1378" s="190">
        <v>5.5</v>
      </c>
      <c r="F1378" s="191">
        <v>806</v>
      </c>
      <c r="G1378" s="238">
        <f t="shared" si="113"/>
        <v>4.7927692216209792</v>
      </c>
      <c r="H1378" s="191">
        <f t="shared" si="114"/>
        <v>52.72</v>
      </c>
      <c r="I1378" s="191">
        <f t="shared" si="116"/>
        <v>65.16</v>
      </c>
    </row>
    <row r="1379" spans="1:9" s="188" customFormat="1" ht="16.899999999999999" customHeight="1" x14ac:dyDescent="0.25">
      <c r="A1379" s="230" t="s">
        <v>27</v>
      </c>
      <c r="B1379" s="190">
        <v>1</v>
      </c>
      <c r="C1379" s="190">
        <f t="shared" si="112"/>
        <v>641</v>
      </c>
      <c r="D1379" s="190">
        <v>639</v>
      </c>
      <c r="E1379" s="190">
        <v>2</v>
      </c>
      <c r="F1379" s="191">
        <v>806</v>
      </c>
      <c r="G1379" s="238">
        <f t="shared" si="113"/>
        <v>4.7927692216209792</v>
      </c>
      <c r="H1379" s="191">
        <f t="shared" si="114"/>
        <v>19.170000000000002</v>
      </c>
      <c r="I1379" s="191">
        <f t="shared" si="116"/>
        <v>23.69</v>
      </c>
    </row>
    <row r="1380" spans="1:9" s="188" customFormat="1" ht="16.899999999999999" customHeight="1" x14ac:dyDescent="0.25">
      <c r="A1380" s="230" t="s">
        <v>27</v>
      </c>
      <c r="B1380" s="190">
        <v>1</v>
      </c>
      <c r="C1380" s="190">
        <f t="shared" si="112"/>
        <v>671</v>
      </c>
      <c r="D1380" s="190">
        <v>567</v>
      </c>
      <c r="E1380" s="190">
        <v>104</v>
      </c>
      <c r="F1380" s="191">
        <v>821</v>
      </c>
      <c r="G1380" s="238">
        <f t="shared" si="113"/>
        <v>4.8819646785990374</v>
      </c>
      <c r="H1380" s="191">
        <f t="shared" si="114"/>
        <v>1015.45</v>
      </c>
      <c r="I1380" s="191">
        <f t="shared" si="116"/>
        <v>1254.99</v>
      </c>
    </row>
    <row r="1381" spans="1:9" s="188" customFormat="1" ht="16.899999999999999" customHeight="1" x14ac:dyDescent="0.25">
      <c r="A1381" s="230" t="s">
        <v>27</v>
      </c>
      <c r="B1381" s="190">
        <v>1</v>
      </c>
      <c r="C1381" s="190">
        <f t="shared" si="112"/>
        <v>4</v>
      </c>
      <c r="D1381" s="190">
        <v>0</v>
      </c>
      <c r="E1381" s="190">
        <v>4</v>
      </c>
      <c r="F1381" s="191">
        <v>866</v>
      </c>
      <c r="G1381" s="238">
        <f t="shared" si="113"/>
        <v>5.1495510495332111</v>
      </c>
      <c r="H1381" s="191">
        <f t="shared" si="114"/>
        <v>41.2</v>
      </c>
      <c r="I1381" s="203">
        <f>ROUND(H1381*1.2077,2)</f>
        <v>49.76</v>
      </c>
    </row>
    <row r="1382" spans="1:9" s="188" customFormat="1" ht="16.899999999999999" customHeight="1" x14ac:dyDescent="0.25">
      <c r="A1382" s="230" t="s">
        <v>27</v>
      </c>
      <c r="B1382" s="190">
        <v>1</v>
      </c>
      <c r="C1382" s="190">
        <f t="shared" si="112"/>
        <v>621.5</v>
      </c>
      <c r="D1382" s="190">
        <v>583</v>
      </c>
      <c r="E1382" s="190">
        <v>38.5</v>
      </c>
      <c r="F1382" s="191">
        <v>856</v>
      </c>
      <c r="G1382" s="238">
        <f t="shared" si="113"/>
        <v>5.0900874115478389</v>
      </c>
      <c r="H1382" s="191">
        <f t="shared" si="114"/>
        <v>391.94</v>
      </c>
      <c r="I1382" s="191">
        <f>ROUND(H1382*1.2359,2)</f>
        <v>484.4</v>
      </c>
    </row>
    <row r="1383" spans="1:9" s="188" customFormat="1" ht="16.899999999999999" customHeight="1" x14ac:dyDescent="0.25">
      <c r="A1383" s="230" t="s">
        <v>27</v>
      </c>
      <c r="B1383" s="190">
        <v>1</v>
      </c>
      <c r="C1383" s="190">
        <f t="shared" si="112"/>
        <v>665</v>
      </c>
      <c r="D1383" s="190">
        <v>591</v>
      </c>
      <c r="E1383" s="190">
        <v>74</v>
      </c>
      <c r="F1383" s="191">
        <v>806</v>
      </c>
      <c r="G1383" s="238">
        <f t="shared" si="113"/>
        <v>4.7927692216209792</v>
      </c>
      <c r="H1383" s="191">
        <f t="shared" si="114"/>
        <v>709.33</v>
      </c>
      <c r="I1383" s="191">
        <f>ROUND(H1383*1.2359,2)</f>
        <v>876.66</v>
      </c>
    </row>
    <row r="1384" spans="1:9" s="188" customFormat="1" ht="16.899999999999999" customHeight="1" x14ac:dyDescent="0.25">
      <c r="A1384" s="230" t="s">
        <v>27</v>
      </c>
      <c r="B1384" s="190">
        <v>1</v>
      </c>
      <c r="C1384" s="190">
        <f t="shared" si="112"/>
        <v>631</v>
      </c>
      <c r="D1384" s="190">
        <v>607</v>
      </c>
      <c r="E1384" s="190">
        <v>24</v>
      </c>
      <c r="F1384" s="191">
        <v>806</v>
      </c>
      <c r="G1384" s="238">
        <f t="shared" si="113"/>
        <v>4.7927692216209792</v>
      </c>
      <c r="H1384" s="191">
        <f t="shared" si="114"/>
        <v>230.05</v>
      </c>
      <c r="I1384" s="203">
        <f>ROUND(H1384*1.2077,2)</f>
        <v>277.83</v>
      </c>
    </row>
    <row r="1385" spans="1:9" s="188" customFormat="1" ht="16.899999999999999" customHeight="1" x14ac:dyDescent="0.25">
      <c r="A1385" s="230" t="s">
        <v>27</v>
      </c>
      <c r="B1385" s="190">
        <v>1</v>
      </c>
      <c r="C1385" s="190">
        <f t="shared" si="112"/>
        <v>437</v>
      </c>
      <c r="D1385" s="190">
        <v>431</v>
      </c>
      <c r="E1385" s="190">
        <v>6</v>
      </c>
      <c r="F1385" s="191">
        <v>806</v>
      </c>
      <c r="G1385" s="238">
        <f t="shared" si="113"/>
        <v>4.7927692216209792</v>
      </c>
      <c r="H1385" s="191">
        <f t="shared" si="114"/>
        <v>57.51</v>
      </c>
      <c r="I1385" s="191">
        <f t="shared" ref="I1385:I1409" si="117">ROUND(H1385*1.2359,2)</f>
        <v>71.08</v>
      </c>
    </row>
    <row r="1386" spans="1:9" s="188" customFormat="1" ht="16.899999999999999" customHeight="1" x14ac:dyDescent="0.25">
      <c r="A1386" s="230" t="s">
        <v>27</v>
      </c>
      <c r="B1386" s="190">
        <v>1</v>
      </c>
      <c r="C1386" s="190">
        <f t="shared" si="112"/>
        <v>752</v>
      </c>
      <c r="D1386" s="190">
        <v>576</v>
      </c>
      <c r="E1386" s="190">
        <v>176</v>
      </c>
      <c r="F1386" s="191">
        <v>856</v>
      </c>
      <c r="G1386" s="238">
        <f t="shared" si="113"/>
        <v>5.0900874115478389</v>
      </c>
      <c r="H1386" s="191">
        <f t="shared" si="114"/>
        <v>1791.71</v>
      </c>
      <c r="I1386" s="191">
        <f t="shared" si="117"/>
        <v>2214.37</v>
      </c>
    </row>
    <row r="1387" spans="1:9" s="188" customFormat="1" ht="16.899999999999999" customHeight="1" x14ac:dyDescent="0.25">
      <c r="A1387" s="230" t="s">
        <v>27</v>
      </c>
      <c r="B1387" s="190">
        <v>1</v>
      </c>
      <c r="C1387" s="190">
        <f t="shared" si="112"/>
        <v>559</v>
      </c>
      <c r="D1387" s="190">
        <v>551</v>
      </c>
      <c r="E1387" s="190">
        <v>8</v>
      </c>
      <c r="F1387" s="191">
        <v>806</v>
      </c>
      <c r="G1387" s="238">
        <f t="shared" si="113"/>
        <v>4.7927692216209792</v>
      </c>
      <c r="H1387" s="191">
        <f t="shared" si="114"/>
        <v>76.680000000000007</v>
      </c>
      <c r="I1387" s="191">
        <f t="shared" si="117"/>
        <v>94.77</v>
      </c>
    </row>
    <row r="1388" spans="1:9" s="188" customFormat="1" ht="16.899999999999999" customHeight="1" x14ac:dyDescent="0.25">
      <c r="A1388" s="230" t="s">
        <v>27</v>
      </c>
      <c r="B1388" s="190">
        <v>1</v>
      </c>
      <c r="C1388" s="190">
        <f t="shared" si="112"/>
        <v>600</v>
      </c>
      <c r="D1388" s="190">
        <v>567</v>
      </c>
      <c r="E1388" s="190">
        <v>33</v>
      </c>
      <c r="F1388" s="191">
        <v>806</v>
      </c>
      <c r="G1388" s="238">
        <f t="shared" si="113"/>
        <v>4.7927692216209792</v>
      </c>
      <c r="H1388" s="191">
        <f t="shared" si="114"/>
        <v>316.32</v>
      </c>
      <c r="I1388" s="191">
        <f t="shared" si="117"/>
        <v>390.94</v>
      </c>
    </row>
    <row r="1389" spans="1:9" s="188" customFormat="1" ht="16.899999999999999" customHeight="1" x14ac:dyDescent="0.25">
      <c r="A1389" s="230" t="s">
        <v>27</v>
      </c>
      <c r="B1389" s="190">
        <v>1</v>
      </c>
      <c r="C1389" s="190">
        <f t="shared" si="112"/>
        <v>727.5</v>
      </c>
      <c r="D1389" s="190">
        <v>663</v>
      </c>
      <c r="E1389" s="190">
        <v>64.5</v>
      </c>
      <c r="F1389" s="191">
        <v>806</v>
      </c>
      <c r="G1389" s="238">
        <f t="shared" si="113"/>
        <v>4.7927692216209792</v>
      </c>
      <c r="H1389" s="191">
        <f t="shared" si="114"/>
        <v>618.27</v>
      </c>
      <c r="I1389" s="191">
        <f t="shared" si="117"/>
        <v>764.12</v>
      </c>
    </row>
    <row r="1390" spans="1:9" s="188" customFormat="1" ht="16.899999999999999" customHeight="1" x14ac:dyDescent="0.25">
      <c r="A1390" s="230" t="s">
        <v>27</v>
      </c>
      <c r="B1390" s="190">
        <v>1</v>
      </c>
      <c r="C1390" s="190">
        <f t="shared" si="112"/>
        <v>592</v>
      </c>
      <c r="D1390" s="190">
        <v>512</v>
      </c>
      <c r="E1390" s="190">
        <v>80</v>
      </c>
      <c r="F1390" s="191">
        <v>806</v>
      </c>
      <c r="G1390" s="238">
        <f t="shared" si="113"/>
        <v>4.7927692216209792</v>
      </c>
      <c r="H1390" s="191">
        <f t="shared" si="114"/>
        <v>766.84</v>
      </c>
      <c r="I1390" s="191">
        <f t="shared" si="117"/>
        <v>947.74</v>
      </c>
    </row>
    <row r="1391" spans="1:9" s="188" customFormat="1" ht="16.899999999999999" customHeight="1" x14ac:dyDescent="0.25">
      <c r="A1391" s="230" t="s">
        <v>27</v>
      </c>
      <c r="B1391" s="190">
        <v>1</v>
      </c>
      <c r="C1391" s="190">
        <f t="shared" si="112"/>
        <v>648</v>
      </c>
      <c r="D1391" s="190">
        <v>615</v>
      </c>
      <c r="E1391" s="190">
        <v>33</v>
      </c>
      <c r="F1391" s="191">
        <v>806</v>
      </c>
      <c r="G1391" s="238">
        <f t="shared" si="113"/>
        <v>4.7927692216209792</v>
      </c>
      <c r="H1391" s="191">
        <f t="shared" si="114"/>
        <v>316.32</v>
      </c>
      <c r="I1391" s="191">
        <f t="shared" si="117"/>
        <v>390.94</v>
      </c>
    </row>
    <row r="1392" spans="1:9" s="188" customFormat="1" ht="16.899999999999999" customHeight="1" x14ac:dyDescent="0.25">
      <c r="A1392" s="230" t="s">
        <v>27</v>
      </c>
      <c r="B1392" s="190">
        <v>1</v>
      </c>
      <c r="C1392" s="190">
        <f t="shared" si="112"/>
        <v>815</v>
      </c>
      <c r="D1392" s="190">
        <v>663</v>
      </c>
      <c r="E1392" s="190">
        <v>152</v>
      </c>
      <c r="F1392" s="191">
        <v>886</v>
      </c>
      <c r="G1392" s="238">
        <f t="shared" si="113"/>
        <v>5.2684783255039545</v>
      </c>
      <c r="H1392" s="191">
        <f t="shared" si="114"/>
        <v>1601.62</v>
      </c>
      <c r="I1392" s="191">
        <f t="shared" si="117"/>
        <v>1979.44</v>
      </c>
    </row>
    <row r="1393" spans="1:9" s="188" customFormat="1" ht="16.899999999999999" customHeight="1" x14ac:dyDescent="0.25">
      <c r="A1393" s="230" t="s">
        <v>27</v>
      </c>
      <c r="B1393" s="190">
        <v>1</v>
      </c>
      <c r="C1393" s="190">
        <f t="shared" si="112"/>
        <v>736</v>
      </c>
      <c r="D1393" s="190">
        <v>663</v>
      </c>
      <c r="E1393" s="190">
        <v>73</v>
      </c>
      <c r="F1393" s="191">
        <v>886</v>
      </c>
      <c r="G1393" s="238">
        <f t="shared" si="113"/>
        <v>5.2684783255039545</v>
      </c>
      <c r="H1393" s="191">
        <f t="shared" si="114"/>
        <v>769.2</v>
      </c>
      <c r="I1393" s="191">
        <f t="shared" si="117"/>
        <v>950.65</v>
      </c>
    </row>
    <row r="1394" spans="1:9" s="188" customFormat="1" ht="16.899999999999999" customHeight="1" x14ac:dyDescent="0.25">
      <c r="A1394" s="230" t="s">
        <v>27</v>
      </c>
      <c r="B1394" s="190">
        <v>1</v>
      </c>
      <c r="C1394" s="190">
        <f t="shared" si="112"/>
        <v>672</v>
      </c>
      <c r="D1394" s="190">
        <v>663</v>
      </c>
      <c r="E1394" s="190">
        <v>9</v>
      </c>
      <c r="F1394" s="191">
        <v>886</v>
      </c>
      <c r="G1394" s="238">
        <f t="shared" si="113"/>
        <v>5.2684783255039545</v>
      </c>
      <c r="H1394" s="191">
        <f t="shared" si="114"/>
        <v>94.83</v>
      </c>
      <c r="I1394" s="191">
        <f t="shared" si="117"/>
        <v>117.2</v>
      </c>
    </row>
    <row r="1395" spans="1:9" s="188" customFormat="1" ht="16.899999999999999" customHeight="1" x14ac:dyDescent="0.25">
      <c r="A1395" s="230" t="s">
        <v>27</v>
      </c>
      <c r="B1395" s="190">
        <v>1</v>
      </c>
      <c r="C1395" s="190">
        <f t="shared" si="112"/>
        <v>679</v>
      </c>
      <c r="D1395" s="190">
        <v>583</v>
      </c>
      <c r="E1395" s="190">
        <v>96</v>
      </c>
      <c r="F1395" s="191">
        <v>856</v>
      </c>
      <c r="G1395" s="238">
        <f t="shared" si="113"/>
        <v>5.0900874115478389</v>
      </c>
      <c r="H1395" s="191">
        <f t="shared" si="114"/>
        <v>977.3</v>
      </c>
      <c r="I1395" s="191">
        <f t="shared" si="117"/>
        <v>1207.8499999999999</v>
      </c>
    </row>
    <row r="1396" spans="1:9" s="188" customFormat="1" ht="16.899999999999999" customHeight="1" x14ac:dyDescent="0.25">
      <c r="A1396" s="230" t="s">
        <v>27</v>
      </c>
      <c r="B1396" s="190">
        <v>1</v>
      </c>
      <c r="C1396" s="190">
        <f t="shared" si="112"/>
        <v>589</v>
      </c>
      <c r="D1396" s="190">
        <v>551</v>
      </c>
      <c r="E1396" s="190">
        <v>38</v>
      </c>
      <c r="F1396" s="191">
        <v>806</v>
      </c>
      <c r="G1396" s="238">
        <f t="shared" si="113"/>
        <v>4.7927692216209792</v>
      </c>
      <c r="H1396" s="191">
        <f t="shared" si="114"/>
        <v>364.25</v>
      </c>
      <c r="I1396" s="191">
        <f t="shared" si="117"/>
        <v>450.18</v>
      </c>
    </row>
    <row r="1397" spans="1:9" s="188" customFormat="1" ht="16.899999999999999" customHeight="1" x14ac:dyDescent="0.25">
      <c r="A1397" s="230" t="s">
        <v>27</v>
      </c>
      <c r="B1397" s="190">
        <v>1</v>
      </c>
      <c r="C1397" s="190">
        <f t="shared" si="112"/>
        <v>768</v>
      </c>
      <c r="D1397" s="190">
        <v>639</v>
      </c>
      <c r="E1397" s="190">
        <v>129</v>
      </c>
      <c r="F1397" s="191">
        <v>886</v>
      </c>
      <c r="G1397" s="238">
        <f t="shared" si="113"/>
        <v>5.2684783255039545</v>
      </c>
      <c r="H1397" s="191">
        <f t="shared" si="114"/>
        <v>1359.27</v>
      </c>
      <c r="I1397" s="191">
        <f t="shared" si="117"/>
        <v>1679.92</v>
      </c>
    </row>
    <row r="1398" spans="1:9" s="188" customFormat="1" ht="16.899999999999999" customHeight="1" x14ac:dyDescent="0.25">
      <c r="A1398" s="230" t="s">
        <v>27</v>
      </c>
      <c r="B1398" s="190">
        <v>1</v>
      </c>
      <c r="C1398" s="190">
        <f t="shared" si="112"/>
        <v>624</v>
      </c>
      <c r="D1398" s="190">
        <v>575</v>
      </c>
      <c r="E1398" s="190">
        <v>49</v>
      </c>
      <c r="F1398" s="191">
        <v>856</v>
      </c>
      <c r="G1398" s="238">
        <f t="shared" si="113"/>
        <v>5.0900874115478389</v>
      </c>
      <c r="H1398" s="191">
        <f t="shared" si="114"/>
        <v>498.83</v>
      </c>
      <c r="I1398" s="191">
        <f t="shared" si="117"/>
        <v>616.5</v>
      </c>
    </row>
    <row r="1399" spans="1:9" s="188" customFormat="1" ht="16.899999999999999" customHeight="1" x14ac:dyDescent="0.25">
      <c r="A1399" s="230" t="s">
        <v>27</v>
      </c>
      <c r="B1399" s="190">
        <v>1</v>
      </c>
      <c r="C1399" s="190">
        <f t="shared" si="112"/>
        <v>574</v>
      </c>
      <c r="D1399" s="190">
        <v>559</v>
      </c>
      <c r="E1399" s="190">
        <v>15</v>
      </c>
      <c r="F1399" s="191">
        <v>806</v>
      </c>
      <c r="G1399" s="238">
        <f t="shared" si="113"/>
        <v>4.7927692216209792</v>
      </c>
      <c r="H1399" s="191">
        <f t="shared" si="114"/>
        <v>143.78</v>
      </c>
      <c r="I1399" s="191">
        <f t="shared" si="117"/>
        <v>177.7</v>
      </c>
    </row>
    <row r="1400" spans="1:9" s="188" customFormat="1" ht="16.899999999999999" customHeight="1" x14ac:dyDescent="0.25">
      <c r="A1400" s="230" t="s">
        <v>27</v>
      </c>
      <c r="B1400" s="190">
        <v>1</v>
      </c>
      <c r="C1400" s="190">
        <f t="shared" si="112"/>
        <v>600</v>
      </c>
      <c r="D1400" s="190">
        <v>520</v>
      </c>
      <c r="E1400" s="190">
        <v>80</v>
      </c>
      <c r="F1400" s="191">
        <v>856</v>
      </c>
      <c r="G1400" s="238">
        <f t="shared" si="113"/>
        <v>5.0900874115478389</v>
      </c>
      <c r="H1400" s="191">
        <f t="shared" si="114"/>
        <v>814.41</v>
      </c>
      <c r="I1400" s="191">
        <f t="shared" si="117"/>
        <v>1006.53</v>
      </c>
    </row>
    <row r="1401" spans="1:9" s="188" customFormat="1" ht="16.899999999999999" customHeight="1" x14ac:dyDescent="0.25">
      <c r="A1401" s="230" t="s">
        <v>27</v>
      </c>
      <c r="B1401" s="190">
        <v>1</v>
      </c>
      <c r="C1401" s="190">
        <f t="shared" si="112"/>
        <v>6.5</v>
      </c>
      <c r="D1401" s="190">
        <v>0</v>
      </c>
      <c r="E1401" s="190">
        <v>6.5</v>
      </c>
      <c r="F1401" s="191">
        <v>866</v>
      </c>
      <c r="G1401" s="238">
        <f t="shared" si="113"/>
        <v>5.1495510495332111</v>
      </c>
      <c r="H1401" s="191">
        <f t="shared" si="114"/>
        <v>66.94</v>
      </c>
      <c r="I1401" s="191">
        <f t="shared" si="117"/>
        <v>82.73</v>
      </c>
    </row>
    <row r="1402" spans="1:9" s="188" customFormat="1" ht="16.899999999999999" customHeight="1" x14ac:dyDescent="0.25">
      <c r="A1402" s="230" t="s">
        <v>27</v>
      </c>
      <c r="B1402" s="190">
        <v>1</v>
      </c>
      <c r="C1402" s="190">
        <f t="shared" si="112"/>
        <v>503</v>
      </c>
      <c r="D1402" s="190">
        <v>439</v>
      </c>
      <c r="E1402" s="190">
        <v>64</v>
      </c>
      <c r="F1402" s="191">
        <v>806</v>
      </c>
      <c r="G1402" s="238">
        <f t="shared" si="113"/>
        <v>4.7927692216209792</v>
      </c>
      <c r="H1402" s="191">
        <f t="shared" si="114"/>
        <v>613.47</v>
      </c>
      <c r="I1402" s="191">
        <f t="shared" si="117"/>
        <v>758.19</v>
      </c>
    </row>
    <row r="1403" spans="1:9" s="188" customFormat="1" ht="16.899999999999999" customHeight="1" x14ac:dyDescent="0.25">
      <c r="A1403" s="230" t="s">
        <v>27</v>
      </c>
      <c r="B1403" s="190">
        <v>1</v>
      </c>
      <c r="C1403" s="190">
        <f t="shared" si="112"/>
        <v>720</v>
      </c>
      <c r="D1403" s="190">
        <v>663</v>
      </c>
      <c r="E1403" s="190">
        <v>57</v>
      </c>
      <c r="F1403" s="191">
        <v>806</v>
      </c>
      <c r="G1403" s="238">
        <f t="shared" si="113"/>
        <v>4.7927692216209792</v>
      </c>
      <c r="H1403" s="191">
        <f t="shared" si="114"/>
        <v>546.38</v>
      </c>
      <c r="I1403" s="191">
        <f t="shared" si="117"/>
        <v>675.27</v>
      </c>
    </row>
    <row r="1404" spans="1:9" s="188" customFormat="1" ht="16.899999999999999" customHeight="1" x14ac:dyDescent="0.25">
      <c r="A1404" s="230" t="s">
        <v>27</v>
      </c>
      <c r="B1404" s="190">
        <v>1</v>
      </c>
      <c r="C1404" s="190">
        <f t="shared" si="112"/>
        <v>264</v>
      </c>
      <c r="D1404" s="190">
        <v>240</v>
      </c>
      <c r="E1404" s="190">
        <v>24</v>
      </c>
      <c r="F1404" s="191">
        <v>806</v>
      </c>
      <c r="G1404" s="238">
        <f t="shared" si="113"/>
        <v>4.7927692216209792</v>
      </c>
      <c r="H1404" s="191">
        <f t="shared" si="114"/>
        <v>230.05</v>
      </c>
      <c r="I1404" s="191">
        <f t="shared" si="117"/>
        <v>284.32</v>
      </c>
    </row>
    <row r="1405" spans="1:9" s="188" customFormat="1" ht="16.899999999999999" customHeight="1" x14ac:dyDescent="0.25">
      <c r="A1405" s="230" t="s">
        <v>27</v>
      </c>
      <c r="B1405" s="190">
        <v>1</v>
      </c>
      <c r="C1405" s="190">
        <f t="shared" si="112"/>
        <v>633</v>
      </c>
      <c r="D1405" s="190">
        <v>583</v>
      </c>
      <c r="E1405" s="190">
        <v>50</v>
      </c>
      <c r="F1405" s="191">
        <v>806</v>
      </c>
      <c r="G1405" s="238">
        <f t="shared" si="113"/>
        <v>4.7927692216209792</v>
      </c>
      <c r="H1405" s="191">
        <f t="shared" si="114"/>
        <v>479.28</v>
      </c>
      <c r="I1405" s="191">
        <f t="shared" si="117"/>
        <v>592.34</v>
      </c>
    </row>
    <row r="1406" spans="1:9" s="188" customFormat="1" ht="16.899999999999999" customHeight="1" x14ac:dyDescent="0.25">
      <c r="A1406" s="230" t="s">
        <v>27</v>
      </c>
      <c r="B1406" s="190">
        <v>1</v>
      </c>
      <c r="C1406" s="190">
        <f t="shared" si="112"/>
        <v>587</v>
      </c>
      <c r="D1406" s="190">
        <v>583</v>
      </c>
      <c r="E1406" s="190">
        <v>4</v>
      </c>
      <c r="F1406" s="191">
        <v>806</v>
      </c>
      <c r="G1406" s="238">
        <f t="shared" si="113"/>
        <v>4.7927692216209792</v>
      </c>
      <c r="H1406" s="191">
        <f t="shared" si="114"/>
        <v>38.340000000000003</v>
      </c>
      <c r="I1406" s="191">
        <f t="shared" si="117"/>
        <v>47.38</v>
      </c>
    </row>
    <row r="1407" spans="1:9" s="188" customFormat="1" ht="16.899999999999999" customHeight="1" x14ac:dyDescent="0.25">
      <c r="A1407" s="230" t="s">
        <v>27</v>
      </c>
      <c r="B1407" s="190">
        <v>1</v>
      </c>
      <c r="C1407" s="190">
        <f t="shared" si="112"/>
        <v>968</v>
      </c>
      <c r="D1407" s="190">
        <v>663</v>
      </c>
      <c r="E1407" s="190">
        <v>305</v>
      </c>
      <c r="F1407" s="191">
        <v>886</v>
      </c>
      <c r="G1407" s="238">
        <f t="shared" si="113"/>
        <v>5.2684783255039545</v>
      </c>
      <c r="H1407" s="191">
        <f t="shared" si="114"/>
        <v>3213.77</v>
      </c>
      <c r="I1407" s="191">
        <f t="shared" si="117"/>
        <v>3971.9</v>
      </c>
    </row>
    <row r="1408" spans="1:9" s="188" customFormat="1" ht="16.899999999999999" customHeight="1" x14ac:dyDescent="0.25">
      <c r="A1408" s="230" t="s">
        <v>27</v>
      </c>
      <c r="B1408" s="190">
        <v>1</v>
      </c>
      <c r="C1408" s="190">
        <f t="shared" ref="C1408:C1471" si="118">D1408+E1408</f>
        <v>703</v>
      </c>
      <c r="D1408" s="190">
        <v>663</v>
      </c>
      <c r="E1408" s="190">
        <v>40</v>
      </c>
      <c r="F1408" s="191">
        <v>806</v>
      </c>
      <c r="G1408" s="238">
        <f t="shared" ref="G1408:G1471" si="119">F1408/168.17</f>
        <v>4.7927692216209792</v>
      </c>
      <c r="H1408" s="191">
        <f t="shared" ref="H1408:H1471" si="120">ROUND(E1408*G1408*2,2)</f>
        <v>383.42</v>
      </c>
      <c r="I1408" s="191">
        <f t="shared" si="117"/>
        <v>473.87</v>
      </c>
    </row>
    <row r="1409" spans="1:9" s="188" customFormat="1" ht="16.899999999999999" customHeight="1" x14ac:dyDescent="0.25">
      <c r="A1409" s="230" t="s">
        <v>27</v>
      </c>
      <c r="B1409" s="190">
        <v>1</v>
      </c>
      <c r="C1409" s="190">
        <f t="shared" si="118"/>
        <v>672</v>
      </c>
      <c r="D1409" s="190">
        <v>583</v>
      </c>
      <c r="E1409" s="190">
        <v>89</v>
      </c>
      <c r="F1409" s="191">
        <v>856</v>
      </c>
      <c r="G1409" s="238">
        <f t="shared" si="119"/>
        <v>5.0900874115478389</v>
      </c>
      <c r="H1409" s="191">
        <f t="shared" si="120"/>
        <v>906.04</v>
      </c>
      <c r="I1409" s="191">
        <f t="shared" si="117"/>
        <v>1119.77</v>
      </c>
    </row>
    <row r="1410" spans="1:9" s="188" customFormat="1" ht="16.899999999999999" customHeight="1" x14ac:dyDescent="0.25">
      <c r="A1410" s="230" t="s">
        <v>27</v>
      </c>
      <c r="B1410" s="190">
        <v>1</v>
      </c>
      <c r="C1410" s="190">
        <f t="shared" si="118"/>
        <v>143.5</v>
      </c>
      <c r="D1410" s="190">
        <v>0</v>
      </c>
      <c r="E1410" s="190">
        <v>143.5</v>
      </c>
      <c r="F1410" s="191">
        <v>841</v>
      </c>
      <c r="G1410" s="238">
        <f t="shared" si="119"/>
        <v>5.0008919545697808</v>
      </c>
      <c r="H1410" s="191">
        <f t="shared" si="120"/>
        <v>1435.26</v>
      </c>
      <c r="I1410" s="203">
        <f>ROUND(H1410*1.2077,2)</f>
        <v>1733.36</v>
      </c>
    </row>
    <row r="1411" spans="1:9" s="188" customFormat="1" ht="16.899999999999999" customHeight="1" x14ac:dyDescent="0.25">
      <c r="A1411" s="230" t="s">
        <v>27</v>
      </c>
      <c r="B1411" s="190">
        <v>1</v>
      </c>
      <c r="C1411" s="190">
        <f t="shared" si="118"/>
        <v>664</v>
      </c>
      <c r="D1411" s="190">
        <v>663</v>
      </c>
      <c r="E1411" s="190">
        <v>1</v>
      </c>
      <c r="F1411" s="191">
        <v>806</v>
      </c>
      <c r="G1411" s="238">
        <f t="shared" si="119"/>
        <v>4.7927692216209792</v>
      </c>
      <c r="H1411" s="191">
        <f t="shared" si="120"/>
        <v>9.59</v>
      </c>
      <c r="I1411" s="203">
        <f>ROUND(H1411*1.2077,2)</f>
        <v>11.58</v>
      </c>
    </row>
    <row r="1412" spans="1:9" s="188" customFormat="1" ht="16.899999999999999" customHeight="1" x14ac:dyDescent="0.25">
      <c r="A1412" s="230" t="s">
        <v>27</v>
      </c>
      <c r="B1412" s="190">
        <v>1</v>
      </c>
      <c r="C1412" s="190">
        <f t="shared" si="118"/>
        <v>728</v>
      </c>
      <c r="D1412" s="190">
        <v>663</v>
      </c>
      <c r="E1412" s="190">
        <v>65</v>
      </c>
      <c r="F1412" s="191">
        <v>806</v>
      </c>
      <c r="G1412" s="238">
        <f t="shared" si="119"/>
        <v>4.7927692216209792</v>
      </c>
      <c r="H1412" s="191">
        <f t="shared" si="120"/>
        <v>623.05999999999995</v>
      </c>
      <c r="I1412" s="191">
        <f>ROUND(H1412*1.2359,2)</f>
        <v>770.04</v>
      </c>
    </row>
    <row r="1413" spans="1:9" s="188" customFormat="1" ht="16.899999999999999" customHeight="1" x14ac:dyDescent="0.25">
      <c r="A1413" s="230" t="s">
        <v>27</v>
      </c>
      <c r="B1413" s="190">
        <v>1</v>
      </c>
      <c r="C1413" s="190">
        <f t="shared" si="118"/>
        <v>599</v>
      </c>
      <c r="D1413" s="190">
        <v>583</v>
      </c>
      <c r="E1413" s="190">
        <v>16</v>
      </c>
      <c r="F1413" s="191">
        <v>917</v>
      </c>
      <c r="G1413" s="238">
        <f t="shared" si="119"/>
        <v>5.4528156032586077</v>
      </c>
      <c r="H1413" s="191">
        <f t="shared" si="120"/>
        <v>174.49</v>
      </c>
      <c r="I1413" s="191">
        <f>ROUND(H1413*1.2359,2)</f>
        <v>215.65</v>
      </c>
    </row>
    <row r="1414" spans="1:9" s="188" customFormat="1" ht="16.899999999999999" customHeight="1" x14ac:dyDescent="0.25">
      <c r="A1414" s="230" t="s">
        <v>27</v>
      </c>
      <c r="B1414" s="190">
        <v>1</v>
      </c>
      <c r="C1414" s="190">
        <f t="shared" si="118"/>
        <v>512</v>
      </c>
      <c r="D1414" s="190">
        <v>504</v>
      </c>
      <c r="E1414" s="190">
        <v>8</v>
      </c>
      <c r="F1414" s="191">
        <v>917</v>
      </c>
      <c r="G1414" s="238">
        <f t="shared" si="119"/>
        <v>5.4528156032586077</v>
      </c>
      <c r="H1414" s="191">
        <f t="shared" si="120"/>
        <v>87.25</v>
      </c>
      <c r="I1414" s="203">
        <f>ROUND(H1414*1.2194,2)</f>
        <v>106.39</v>
      </c>
    </row>
    <row r="1415" spans="1:9" s="188" customFormat="1" ht="16.899999999999999" customHeight="1" x14ac:dyDescent="0.25">
      <c r="A1415" s="230" t="s">
        <v>27</v>
      </c>
      <c r="B1415" s="190">
        <v>1</v>
      </c>
      <c r="C1415" s="190">
        <f t="shared" si="118"/>
        <v>638.5</v>
      </c>
      <c r="D1415" s="190">
        <v>631</v>
      </c>
      <c r="E1415" s="190">
        <v>7.5</v>
      </c>
      <c r="F1415" s="191">
        <v>917</v>
      </c>
      <c r="G1415" s="238">
        <f t="shared" si="119"/>
        <v>5.4528156032586077</v>
      </c>
      <c r="H1415" s="191">
        <f t="shared" si="120"/>
        <v>81.790000000000006</v>
      </c>
      <c r="I1415" s="191">
        <f t="shared" ref="I1415:I1427" si="121">ROUND(H1415*1.2359,2)</f>
        <v>101.08</v>
      </c>
    </row>
    <row r="1416" spans="1:9" s="188" customFormat="1" ht="16.899999999999999" customHeight="1" x14ac:dyDescent="0.25">
      <c r="A1416" s="230" t="s">
        <v>27</v>
      </c>
      <c r="B1416" s="190">
        <v>1</v>
      </c>
      <c r="C1416" s="190">
        <f t="shared" si="118"/>
        <v>583</v>
      </c>
      <c r="D1416" s="190">
        <v>543</v>
      </c>
      <c r="E1416" s="190">
        <v>40</v>
      </c>
      <c r="F1416" s="191">
        <v>917</v>
      </c>
      <c r="G1416" s="238">
        <f t="shared" si="119"/>
        <v>5.4528156032586077</v>
      </c>
      <c r="H1416" s="191">
        <f t="shared" si="120"/>
        <v>436.23</v>
      </c>
      <c r="I1416" s="191">
        <f t="shared" si="121"/>
        <v>539.14</v>
      </c>
    </row>
    <row r="1417" spans="1:9" s="188" customFormat="1" ht="16.899999999999999" customHeight="1" x14ac:dyDescent="0.25">
      <c r="A1417" s="230" t="s">
        <v>27</v>
      </c>
      <c r="B1417" s="190">
        <v>1</v>
      </c>
      <c r="C1417" s="190">
        <f t="shared" si="118"/>
        <v>631.5</v>
      </c>
      <c r="D1417" s="190">
        <v>631</v>
      </c>
      <c r="E1417" s="190">
        <v>0.5</v>
      </c>
      <c r="F1417" s="191">
        <v>917</v>
      </c>
      <c r="G1417" s="238">
        <f t="shared" si="119"/>
        <v>5.4528156032586077</v>
      </c>
      <c r="H1417" s="191">
        <f t="shared" si="120"/>
        <v>5.45</v>
      </c>
      <c r="I1417" s="191">
        <f t="shared" si="121"/>
        <v>6.74</v>
      </c>
    </row>
    <row r="1418" spans="1:9" s="188" customFormat="1" ht="16.899999999999999" customHeight="1" x14ac:dyDescent="0.25">
      <c r="A1418" s="230" t="s">
        <v>27</v>
      </c>
      <c r="B1418" s="190">
        <v>1</v>
      </c>
      <c r="C1418" s="190">
        <f t="shared" si="118"/>
        <v>631</v>
      </c>
      <c r="D1418" s="190">
        <v>599</v>
      </c>
      <c r="E1418" s="190">
        <v>32</v>
      </c>
      <c r="F1418" s="191">
        <v>917</v>
      </c>
      <c r="G1418" s="238">
        <f t="shared" si="119"/>
        <v>5.4528156032586077</v>
      </c>
      <c r="H1418" s="191">
        <f t="shared" si="120"/>
        <v>348.98</v>
      </c>
      <c r="I1418" s="191">
        <f t="shared" si="121"/>
        <v>431.3</v>
      </c>
    </row>
    <row r="1419" spans="1:9" s="188" customFormat="1" ht="16.899999999999999" customHeight="1" x14ac:dyDescent="0.25">
      <c r="A1419" s="230" t="s">
        <v>27</v>
      </c>
      <c r="B1419" s="190">
        <v>1</v>
      </c>
      <c r="C1419" s="190">
        <f t="shared" si="118"/>
        <v>408</v>
      </c>
      <c r="D1419" s="190">
        <v>407</v>
      </c>
      <c r="E1419" s="190">
        <v>1</v>
      </c>
      <c r="F1419" s="191">
        <v>917</v>
      </c>
      <c r="G1419" s="238">
        <f t="shared" si="119"/>
        <v>5.4528156032586077</v>
      </c>
      <c r="H1419" s="191">
        <f t="shared" si="120"/>
        <v>10.91</v>
      </c>
      <c r="I1419" s="191">
        <f t="shared" si="121"/>
        <v>13.48</v>
      </c>
    </row>
    <row r="1420" spans="1:9" s="188" customFormat="1" ht="16.899999999999999" customHeight="1" x14ac:dyDescent="0.25">
      <c r="A1420" s="230" t="s">
        <v>27</v>
      </c>
      <c r="B1420" s="190">
        <v>1</v>
      </c>
      <c r="C1420" s="190">
        <f t="shared" si="118"/>
        <v>619</v>
      </c>
      <c r="D1420" s="190">
        <v>583</v>
      </c>
      <c r="E1420" s="190">
        <v>36</v>
      </c>
      <c r="F1420" s="191">
        <v>917</v>
      </c>
      <c r="G1420" s="238">
        <f t="shared" si="119"/>
        <v>5.4528156032586077</v>
      </c>
      <c r="H1420" s="191">
        <f t="shared" si="120"/>
        <v>392.6</v>
      </c>
      <c r="I1420" s="191">
        <f t="shared" si="121"/>
        <v>485.21</v>
      </c>
    </row>
    <row r="1421" spans="1:9" s="188" customFormat="1" ht="16.899999999999999" customHeight="1" x14ac:dyDescent="0.25">
      <c r="A1421" s="230" t="s">
        <v>27</v>
      </c>
      <c r="B1421" s="190">
        <v>1</v>
      </c>
      <c r="C1421" s="190">
        <f t="shared" si="118"/>
        <v>608.5</v>
      </c>
      <c r="D1421" s="190">
        <v>591</v>
      </c>
      <c r="E1421" s="190">
        <v>17.5</v>
      </c>
      <c r="F1421" s="191">
        <v>806</v>
      </c>
      <c r="G1421" s="238">
        <f t="shared" si="119"/>
        <v>4.7927692216209792</v>
      </c>
      <c r="H1421" s="191">
        <f t="shared" si="120"/>
        <v>167.75</v>
      </c>
      <c r="I1421" s="191">
        <f t="shared" si="121"/>
        <v>207.32</v>
      </c>
    </row>
    <row r="1422" spans="1:9" s="188" customFormat="1" ht="16.899999999999999" customHeight="1" x14ac:dyDescent="0.25">
      <c r="A1422" s="230" t="s">
        <v>27</v>
      </c>
      <c r="B1422" s="190">
        <v>1</v>
      </c>
      <c r="C1422" s="190">
        <f t="shared" si="118"/>
        <v>547</v>
      </c>
      <c r="D1422" s="190">
        <v>511</v>
      </c>
      <c r="E1422" s="190">
        <v>36</v>
      </c>
      <c r="F1422" s="191">
        <v>806</v>
      </c>
      <c r="G1422" s="238">
        <f t="shared" si="119"/>
        <v>4.7927692216209792</v>
      </c>
      <c r="H1422" s="191">
        <f t="shared" si="120"/>
        <v>345.08</v>
      </c>
      <c r="I1422" s="191">
        <f t="shared" si="121"/>
        <v>426.48</v>
      </c>
    </row>
    <row r="1423" spans="1:9" s="188" customFormat="1" ht="16.899999999999999" customHeight="1" x14ac:dyDescent="0.25">
      <c r="A1423" s="230" t="s">
        <v>27</v>
      </c>
      <c r="B1423" s="190">
        <v>1</v>
      </c>
      <c r="C1423" s="190">
        <f t="shared" si="118"/>
        <v>719</v>
      </c>
      <c r="D1423" s="190">
        <v>639</v>
      </c>
      <c r="E1423" s="190">
        <v>80</v>
      </c>
      <c r="F1423" s="191">
        <v>806</v>
      </c>
      <c r="G1423" s="238">
        <f t="shared" si="119"/>
        <v>4.7927692216209792</v>
      </c>
      <c r="H1423" s="191">
        <f t="shared" si="120"/>
        <v>766.84</v>
      </c>
      <c r="I1423" s="191">
        <f t="shared" si="121"/>
        <v>947.74</v>
      </c>
    </row>
    <row r="1424" spans="1:9" s="188" customFormat="1" ht="16.899999999999999" customHeight="1" x14ac:dyDescent="0.25">
      <c r="A1424" s="230" t="s">
        <v>27</v>
      </c>
      <c r="B1424" s="190">
        <v>1</v>
      </c>
      <c r="C1424" s="190">
        <f t="shared" si="118"/>
        <v>627</v>
      </c>
      <c r="D1424" s="190">
        <v>487</v>
      </c>
      <c r="E1424" s="190">
        <v>140</v>
      </c>
      <c r="F1424" s="191">
        <v>806</v>
      </c>
      <c r="G1424" s="238">
        <f t="shared" si="119"/>
        <v>4.7927692216209792</v>
      </c>
      <c r="H1424" s="191">
        <f t="shared" si="120"/>
        <v>1341.98</v>
      </c>
      <c r="I1424" s="191">
        <f t="shared" si="121"/>
        <v>1658.55</v>
      </c>
    </row>
    <row r="1425" spans="1:9" s="188" customFormat="1" ht="16.899999999999999" customHeight="1" x14ac:dyDescent="0.25">
      <c r="A1425" s="230" t="s">
        <v>27</v>
      </c>
      <c r="B1425" s="190">
        <v>1</v>
      </c>
      <c r="C1425" s="190">
        <f t="shared" si="118"/>
        <v>576</v>
      </c>
      <c r="D1425" s="190">
        <v>512</v>
      </c>
      <c r="E1425" s="190">
        <v>64</v>
      </c>
      <c r="F1425" s="191">
        <v>833</v>
      </c>
      <c r="G1425" s="238">
        <f t="shared" si="119"/>
        <v>4.9533210441814832</v>
      </c>
      <c r="H1425" s="191">
        <f t="shared" si="120"/>
        <v>634.03</v>
      </c>
      <c r="I1425" s="191">
        <f t="shared" si="121"/>
        <v>783.6</v>
      </c>
    </row>
    <row r="1426" spans="1:9" s="188" customFormat="1" ht="16.899999999999999" customHeight="1" x14ac:dyDescent="0.25">
      <c r="A1426" s="230" t="s">
        <v>27</v>
      </c>
      <c r="B1426" s="190">
        <v>1</v>
      </c>
      <c r="C1426" s="190">
        <f t="shared" si="118"/>
        <v>840</v>
      </c>
      <c r="D1426" s="190">
        <v>663</v>
      </c>
      <c r="E1426" s="190">
        <v>177</v>
      </c>
      <c r="F1426" s="191">
        <v>886</v>
      </c>
      <c r="G1426" s="238">
        <f t="shared" si="119"/>
        <v>5.2684783255039545</v>
      </c>
      <c r="H1426" s="191">
        <f t="shared" si="120"/>
        <v>1865.04</v>
      </c>
      <c r="I1426" s="191">
        <f t="shared" si="121"/>
        <v>2305</v>
      </c>
    </row>
    <row r="1427" spans="1:9" s="188" customFormat="1" ht="16.899999999999999" customHeight="1" x14ac:dyDescent="0.25">
      <c r="A1427" s="230" t="s">
        <v>27</v>
      </c>
      <c r="B1427" s="190">
        <v>1</v>
      </c>
      <c r="C1427" s="190">
        <f t="shared" si="118"/>
        <v>583.5</v>
      </c>
      <c r="D1427" s="190">
        <v>576</v>
      </c>
      <c r="E1427" s="190">
        <v>7.5</v>
      </c>
      <c r="F1427" s="191">
        <v>806</v>
      </c>
      <c r="G1427" s="238">
        <f t="shared" si="119"/>
        <v>4.7927692216209792</v>
      </c>
      <c r="H1427" s="191">
        <f t="shared" si="120"/>
        <v>71.89</v>
      </c>
      <c r="I1427" s="191">
        <f t="shared" si="121"/>
        <v>88.85</v>
      </c>
    </row>
    <row r="1428" spans="1:9" s="188" customFormat="1" ht="16.899999999999999" customHeight="1" x14ac:dyDescent="0.25">
      <c r="A1428" s="230" t="s">
        <v>27</v>
      </c>
      <c r="B1428" s="190">
        <v>1</v>
      </c>
      <c r="C1428" s="190">
        <f t="shared" si="118"/>
        <v>416.5</v>
      </c>
      <c r="D1428" s="190">
        <v>384</v>
      </c>
      <c r="E1428" s="190">
        <v>32.5</v>
      </c>
      <c r="F1428" s="191">
        <v>826</v>
      </c>
      <c r="G1428" s="238">
        <f t="shared" si="119"/>
        <v>4.9116964975917234</v>
      </c>
      <c r="H1428" s="191">
        <f t="shared" si="120"/>
        <v>319.26</v>
      </c>
      <c r="I1428" s="203">
        <f>ROUND(H1428*1.2077,2)</f>
        <v>385.57</v>
      </c>
    </row>
    <row r="1429" spans="1:9" s="188" customFormat="1" ht="16.899999999999999" customHeight="1" x14ac:dyDescent="0.25">
      <c r="A1429" s="230" t="s">
        <v>27</v>
      </c>
      <c r="B1429" s="190">
        <v>1</v>
      </c>
      <c r="C1429" s="190">
        <f t="shared" si="118"/>
        <v>710.5</v>
      </c>
      <c r="D1429" s="190">
        <v>663</v>
      </c>
      <c r="E1429" s="190">
        <v>47.5</v>
      </c>
      <c r="F1429" s="191">
        <v>826</v>
      </c>
      <c r="G1429" s="238">
        <f t="shared" si="119"/>
        <v>4.9116964975917234</v>
      </c>
      <c r="H1429" s="191">
        <f t="shared" si="120"/>
        <v>466.61</v>
      </c>
      <c r="I1429" s="191">
        <f>ROUND(H1429*1.2359,2)</f>
        <v>576.67999999999995</v>
      </c>
    </row>
    <row r="1430" spans="1:9" s="188" customFormat="1" ht="16.899999999999999" customHeight="1" x14ac:dyDescent="0.25">
      <c r="A1430" s="230" t="s">
        <v>27</v>
      </c>
      <c r="B1430" s="190">
        <v>1</v>
      </c>
      <c r="C1430" s="190">
        <f t="shared" si="118"/>
        <v>591</v>
      </c>
      <c r="D1430" s="190">
        <v>583</v>
      </c>
      <c r="E1430" s="190">
        <v>8</v>
      </c>
      <c r="F1430" s="191">
        <v>826</v>
      </c>
      <c r="G1430" s="238">
        <f t="shared" si="119"/>
        <v>4.9116964975917234</v>
      </c>
      <c r="H1430" s="191">
        <f t="shared" si="120"/>
        <v>78.59</v>
      </c>
      <c r="I1430" s="191">
        <f>ROUND(H1430*1.2359,2)</f>
        <v>97.13</v>
      </c>
    </row>
    <row r="1431" spans="1:9" s="188" customFormat="1" ht="16.899999999999999" customHeight="1" x14ac:dyDescent="0.25">
      <c r="A1431" s="230" t="s">
        <v>27</v>
      </c>
      <c r="B1431" s="190">
        <v>1</v>
      </c>
      <c r="C1431" s="190">
        <f t="shared" si="118"/>
        <v>634</v>
      </c>
      <c r="D1431" s="190">
        <v>544</v>
      </c>
      <c r="E1431" s="190">
        <v>90</v>
      </c>
      <c r="F1431" s="191">
        <v>806</v>
      </c>
      <c r="G1431" s="238">
        <f t="shared" si="119"/>
        <v>4.7927692216209792</v>
      </c>
      <c r="H1431" s="191">
        <f t="shared" si="120"/>
        <v>862.7</v>
      </c>
      <c r="I1431" s="191">
        <f>ROUND(H1431*1.2359,2)</f>
        <v>1066.21</v>
      </c>
    </row>
    <row r="1432" spans="1:9" s="188" customFormat="1" ht="16.899999999999999" customHeight="1" x14ac:dyDescent="0.25">
      <c r="A1432" s="230" t="s">
        <v>27</v>
      </c>
      <c r="B1432" s="190">
        <v>1</v>
      </c>
      <c r="C1432" s="190">
        <f t="shared" si="118"/>
        <v>671</v>
      </c>
      <c r="D1432" s="190">
        <v>615</v>
      </c>
      <c r="E1432" s="190">
        <v>56</v>
      </c>
      <c r="F1432" s="191">
        <v>806</v>
      </c>
      <c r="G1432" s="238">
        <f t="shared" si="119"/>
        <v>4.7927692216209792</v>
      </c>
      <c r="H1432" s="191">
        <f t="shared" si="120"/>
        <v>536.79</v>
      </c>
      <c r="I1432" s="203">
        <f>ROUND(H1432*1.2077,2)</f>
        <v>648.28</v>
      </c>
    </row>
    <row r="1433" spans="1:9" s="188" customFormat="1" ht="16.899999999999999" customHeight="1" x14ac:dyDescent="0.25">
      <c r="A1433" s="230" t="s">
        <v>27</v>
      </c>
      <c r="B1433" s="190">
        <v>1</v>
      </c>
      <c r="C1433" s="190">
        <f t="shared" si="118"/>
        <v>657</v>
      </c>
      <c r="D1433" s="190">
        <v>599</v>
      </c>
      <c r="E1433" s="190">
        <v>58</v>
      </c>
      <c r="F1433" s="191">
        <v>806</v>
      </c>
      <c r="G1433" s="238">
        <f t="shared" si="119"/>
        <v>4.7927692216209792</v>
      </c>
      <c r="H1433" s="191">
        <f t="shared" si="120"/>
        <v>555.96</v>
      </c>
      <c r="I1433" s="203">
        <f>ROUND(H1433*1.2077,2)</f>
        <v>671.43</v>
      </c>
    </row>
    <row r="1434" spans="1:9" s="188" customFormat="1" ht="16.899999999999999" customHeight="1" x14ac:dyDescent="0.25">
      <c r="A1434" s="230" t="s">
        <v>27</v>
      </c>
      <c r="B1434" s="190">
        <v>1</v>
      </c>
      <c r="C1434" s="190">
        <f t="shared" si="118"/>
        <v>464</v>
      </c>
      <c r="D1434" s="190">
        <v>448</v>
      </c>
      <c r="E1434" s="190">
        <v>16</v>
      </c>
      <c r="F1434" s="191">
        <v>806</v>
      </c>
      <c r="G1434" s="238">
        <f t="shared" si="119"/>
        <v>4.7927692216209792</v>
      </c>
      <c r="H1434" s="191">
        <f t="shared" si="120"/>
        <v>153.37</v>
      </c>
      <c r="I1434" s="203">
        <f>ROUND(H1434*1.2077,2)</f>
        <v>185.22</v>
      </c>
    </row>
    <row r="1435" spans="1:9" s="188" customFormat="1" ht="16.899999999999999" customHeight="1" x14ac:dyDescent="0.25">
      <c r="A1435" s="230" t="s">
        <v>27</v>
      </c>
      <c r="B1435" s="190">
        <v>1</v>
      </c>
      <c r="C1435" s="190">
        <f t="shared" si="118"/>
        <v>650</v>
      </c>
      <c r="D1435" s="190">
        <v>615</v>
      </c>
      <c r="E1435" s="190">
        <v>35</v>
      </c>
      <c r="F1435" s="191">
        <v>806</v>
      </c>
      <c r="G1435" s="238">
        <f t="shared" si="119"/>
        <v>4.7927692216209792</v>
      </c>
      <c r="H1435" s="191">
        <f t="shared" si="120"/>
        <v>335.49</v>
      </c>
      <c r="I1435" s="191">
        <f>ROUND(H1435*1.2359,2)</f>
        <v>414.63</v>
      </c>
    </row>
    <row r="1436" spans="1:9" s="188" customFormat="1" ht="16.899999999999999" customHeight="1" x14ac:dyDescent="0.25">
      <c r="A1436" s="230" t="s">
        <v>27</v>
      </c>
      <c r="B1436" s="190">
        <v>1</v>
      </c>
      <c r="C1436" s="190">
        <f t="shared" si="118"/>
        <v>527.5</v>
      </c>
      <c r="D1436" s="190">
        <v>463</v>
      </c>
      <c r="E1436" s="190">
        <v>64.5</v>
      </c>
      <c r="F1436" s="191">
        <v>806</v>
      </c>
      <c r="G1436" s="238">
        <f t="shared" si="119"/>
        <v>4.7927692216209792</v>
      </c>
      <c r="H1436" s="191">
        <f t="shared" si="120"/>
        <v>618.27</v>
      </c>
      <c r="I1436" s="191">
        <f>ROUND(H1436*1.2359,2)</f>
        <v>764.12</v>
      </c>
    </row>
    <row r="1437" spans="1:9" s="188" customFormat="1" ht="16.899999999999999" customHeight="1" x14ac:dyDescent="0.25">
      <c r="A1437" s="230" t="s">
        <v>27</v>
      </c>
      <c r="B1437" s="190">
        <v>1</v>
      </c>
      <c r="C1437" s="190">
        <f t="shared" si="118"/>
        <v>679</v>
      </c>
      <c r="D1437" s="190">
        <v>607</v>
      </c>
      <c r="E1437" s="190">
        <v>72</v>
      </c>
      <c r="F1437" s="191">
        <v>821</v>
      </c>
      <c r="G1437" s="238">
        <f t="shared" si="119"/>
        <v>4.8819646785990374</v>
      </c>
      <c r="H1437" s="191">
        <f t="shared" si="120"/>
        <v>703</v>
      </c>
      <c r="I1437" s="191">
        <f>ROUND(H1437*1.2359,2)</f>
        <v>868.84</v>
      </c>
    </row>
    <row r="1438" spans="1:9" s="188" customFormat="1" ht="16.899999999999999" customHeight="1" x14ac:dyDescent="0.25">
      <c r="A1438" s="230" t="s">
        <v>27</v>
      </c>
      <c r="B1438" s="190">
        <v>1</v>
      </c>
      <c r="C1438" s="190">
        <f t="shared" si="118"/>
        <v>671</v>
      </c>
      <c r="D1438" s="190">
        <v>663</v>
      </c>
      <c r="E1438" s="190">
        <v>8</v>
      </c>
      <c r="F1438" s="191">
        <v>821</v>
      </c>
      <c r="G1438" s="238">
        <f t="shared" si="119"/>
        <v>4.8819646785990374</v>
      </c>
      <c r="H1438" s="191">
        <f t="shared" si="120"/>
        <v>78.11</v>
      </c>
      <c r="I1438" s="191">
        <f>ROUND(H1438*1.2359,2)</f>
        <v>96.54</v>
      </c>
    </row>
    <row r="1439" spans="1:9" s="188" customFormat="1" ht="16.899999999999999" customHeight="1" x14ac:dyDescent="0.25">
      <c r="A1439" s="230" t="s">
        <v>27</v>
      </c>
      <c r="B1439" s="190">
        <v>1</v>
      </c>
      <c r="C1439" s="190">
        <f t="shared" si="118"/>
        <v>679</v>
      </c>
      <c r="D1439" s="190">
        <v>631</v>
      </c>
      <c r="E1439" s="190">
        <v>48</v>
      </c>
      <c r="F1439" s="191">
        <v>821</v>
      </c>
      <c r="G1439" s="238">
        <f t="shared" si="119"/>
        <v>4.8819646785990374</v>
      </c>
      <c r="H1439" s="191">
        <f t="shared" si="120"/>
        <v>468.67</v>
      </c>
      <c r="I1439" s="203">
        <f>ROUND(H1439*1.2077,2)</f>
        <v>566.01</v>
      </c>
    </row>
    <row r="1440" spans="1:9" s="188" customFormat="1" ht="16.899999999999999" customHeight="1" x14ac:dyDescent="0.25">
      <c r="A1440" s="230" t="s">
        <v>27</v>
      </c>
      <c r="B1440" s="190">
        <v>1</v>
      </c>
      <c r="C1440" s="190">
        <f t="shared" si="118"/>
        <v>631</v>
      </c>
      <c r="D1440" s="190">
        <v>591</v>
      </c>
      <c r="E1440" s="190">
        <v>40</v>
      </c>
      <c r="F1440" s="191">
        <v>821</v>
      </c>
      <c r="G1440" s="238">
        <f t="shared" si="119"/>
        <v>4.8819646785990374</v>
      </c>
      <c r="H1440" s="191">
        <f t="shared" si="120"/>
        <v>390.56</v>
      </c>
      <c r="I1440" s="191">
        <f t="shared" ref="I1440:I1460" si="122">ROUND(H1440*1.2359,2)</f>
        <v>482.69</v>
      </c>
    </row>
    <row r="1441" spans="1:9" s="188" customFormat="1" ht="16.899999999999999" customHeight="1" x14ac:dyDescent="0.25">
      <c r="A1441" s="230" t="s">
        <v>27</v>
      </c>
      <c r="B1441" s="190">
        <v>1</v>
      </c>
      <c r="C1441" s="190">
        <f t="shared" si="118"/>
        <v>535</v>
      </c>
      <c r="D1441" s="190">
        <v>527</v>
      </c>
      <c r="E1441" s="190">
        <v>8</v>
      </c>
      <c r="F1441" s="191">
        <v>821</v>
      </c>
      <c r="G1441" s="238">
        <f t="shared" si="119"/>
        <v>4.8819646785990374</v>
      </c>
      <c r="H1441" s="191">
        <f t="shared" si="120"/>
        <v>78.11</v>
      </c>
      <c r="I1441" s="191">
        <f t="shared" si="122"/>
        <v>96.54</v>
      </c>
    </row>
    <row r="1442" spans="1:9" s="188" customFormat="1" ht="16.899999999999999" customHeight="1" x14ac:dyDescent="0.25">
      <c r="A1442" s="230" t="s">
        <v>27</v>
      </c>
      <c r="B1442" s="190">
        <v>1</v>
      </c>
      <c r="C1442" s="190">
        <f t="shared" si="118"/>
        <v>400</v>
      </c>
      <c r="D1442" s="190">
        <v>392</v>
      </c>
      <c r="E1442" s="190">
        <v>8</v>
      </c>
      <c r="F1442" s="191">
        <v>821</v>
      </c>
      <c r="G1442" s="238">
        <f t="shared" si="119"/>
        <v>4.8819646785990374</v>
      </c>
      <c r="H1442" s="191">
        <f t="shared" si="120"/>
        <v>78.11</v>
      </c>
      <c r="I1442" s="191">
        <f t="shared" si="122"/>
        <v>96.54</v>
      </c>
    </row>
    <row r="1443" spans="1:9" s="188" customFormat="1" ht="16.899999999999999" customHeight="1" x14ac:dyDescent="0.25">
      <c r="A1443" s="230" t="s">
        <v>27</v>
      </c>
      <c r="B1443" s="190">
        <v>1</v>
      </c>
      <c r="C1443" s="190">
        <f t="shared" si="118"/>
        <v>626.5</v>
      </c>
      <c r="D1443" s="190">
        <v>615</v>
      </c>
      <c r="E1443" s="190">
        <v>11.5</v>
      </c>
      <c r="F1443" s="191">
        <v>806</v>
      </c>
      <c r="G1443" s="238">
        <f t="shared" si="119"/>
        <v>4.7927692216209792</v>
      </c>
      <c r="H1443" s="191">
        <f t="shared" si="120"/>
        <v>110.23</v>
      </c>
      <c r="I1443" s="191">
        <f t="shared" si="122"/>
        <v>136.22999999999999</v>
      </c>
    </row>
    <row r="1444" spans="1:9" s="188" customFormat="1" ht="16.899999999999999" customHeight="1" x14ac:dyDescent="0.25">
      <c r="A1444" s="230" t="s">
        <v>27</v>
      </c>
      <c r="B1444" s="190">
        <v>1</v>
      </c>
      <c r="C1444" s="190">
        <f t="shared" si="118"/>
        <v>455</v>
      </c>
      <c r="D1444" s="190">
        <v>327</v>
      </c>
      <c r="E1444" s="190">
        <v>128</v>
      </c>
      <c r="F1444" s="191">
        <v>821</v>
      </c>
      <c r="G1444" s="238">
        <f t="shared" si="119"/>
        <v>4.8819646785990374</v>
      </c>
      <c r="H1444" s="191">
        <f t="shared" si="120"/>
        <v>1249.78</v>
      </c>
      <c r="I1444" s="191">
        <f t="shared" si="122"/>
        <v>1544.6</v>
      </c>
    </row>
    <row r="1445" spans="1:9" s="188" customFormat="1" ht="16.899999999999999" customHeight="1" x14ac:dyDescent="0.25">
      <c r="A1445" s="230" t="s">
        <v>27</v>
      </c>
      <c r="B1445" s="190">
        <v>1</v>
      </c>
      <c r="C1445" s="190">
        <f t="shared" si="118"/>
        <v>696</v>
      </c>
      <c r="D1445" s="190">
        <v>647</v>
      </c>
      <c r="E1445" s="190">
        <v>49</v>
      </c>
      <c r="F1445" s="191">
        <v>917</v>
      </c>
      <c r="G1445" s="238">
        <f t="shared" si="119"/>
        <v>5.4528156032586077</v>
      </c>
      <c r="H1445" s="191">
        <f t="shared" si="120"/>
        <v>534.38</v>
      </c>
      <c r="I1445" s="191">
        <f t="shared" si="122"/>
        <v>660.44</v>
      </c>
    </row>
    <row r="1446" spans="1:9" s="188" customFormat="1" ht="16.899999999999999" customHeight="1" x14ac:dyDescent="0.25">
      <c r="A1446" s="230" t="s">
        <v>27</v>
      </c>
      <c r="B1446" s="190">
        <v>1</v>
      </c>
      <c r="C1446" s="190">
        <f t="shared" si="118"/>
        <v>528</v>
      </c>
      <c r="D1446" s="190">
        <v>511</v>
      </c>
      <c r="E1446" s="190">
        <v>17</v>
      </c>
      <c r="F1446" s="191">
        <v>917</v>
      </c>
      <c r="G1446" s="238">
        <f t="shared" si="119"/>
        <v>5.4528156032586077</v>
      </c>
      <c r="H1446" s="191">
        <f t="shared" si="120"/>
        <v>185.4</v>
      </c>
      <c r="I1446" s="191">
        <f t="shared" si="122"/>
        <v>229.14</v>
      </c>
    </row>
    <row r="1447" spans="1:9" s="188" customFormat="1" ht="16.899999999999999" customHeight="1" x14ac:dyDescent="0.25">
      <c r="A1447" s="230" t="s">
        <v>27</v>
      </c>
      <c r="B1447" s="190">
        <v>1</v>
      </c>
      <c r="C1447" s="190">
        <f t="shared" si="118"/>
        <v>704</v>
      </c>
      <c r="D1447" s="190">
        <v>663</v>
      </c>
      <c r="E1447" s="190">
        <v>41</v>
      </c>
      <c r="F1447" s="191">
        <v>917</v>
      </c>
      <c r="G1447" s="238">
        <f t="shared" si="119"/>
        <v>5.4528156032586077</v>
      </c>
      <c r="H1447" s="191">
        <f t="shared" si="120"/>
        <v>447.13</v>
      </c>
      <c r="I1447" s="191">
        <f t="shared" si="122"/>
        <v>552.61</v>
      </c>
    </row>
    <row r="1448" spans="1:9" s="188" customFormat="1" ht="16.899999999999999" customHeight="1" x14ac:dyDescent="0.25">
      <c r="A1448" s="230" t="s">
        <v>27</v>
      </c>
      <c r="B1448" s="190">
        <v>1</v>
      </c>
      <c r="C1448" s="190">
        <f t="shared" si="118"/>
        <v>599</v>
      </c>
      <c r="D1448" s="190">
        <v>591</v>
      </c>
      <c r="E1448" s="190">
        <v>8</v>
      </c>
      <c r="F1448" s="191">
        <v>917</v>
      </c>
      <c r="G1448" s="238">
        <f t="shared" si="119"/>
        <v>5.4528156032586077</v>
      </c>
      <c r="H1448" s="191">
        <f t="shared" si="120"/>
        <v>87.25</v>
      </c>
      <c r="I1448" s="191">
        <f t="shared" si="122"/>
        <v>107.83</v>
      </c>
    </row>
    <row r="1449" spans="1:9" s="188" customFormat="1" ht="16.899999999999999" customHeight="1" x14ac:dyDescent="0.25">
      <c r="A1449" s="230" t="s">
        <v>27</v>
      </c>
      <c r="B1449" s="190">
        <v>1</v>
      </c>
      <c r="C1449" s="190">
        <f t="shared" si="118"/>
        <v>681.5</v>
      </c>
      <c r="D1449" s="190">
        <v>583</v>
      </c>
      <c r="E1449" s="190">
        <v>98.499999999999986</v>
      </c>
      <c r="F1449" s="191">
        <v>917</v>
      </c>
      <c r="G1449" s="238">
        <f t="shared" si="119"/>
        <v>5.4528156032586077</v>
      </c>
      <c r="H1449" s="191">
        <f t="shared" si="120"/>
        <v>1074.2</v>
      </c>
      <c r="I1449" s="191">
        <f t="shared" si="122"/>
        <v>1327.6</v>
      </c>
    </row>
    <row r="1450" spans="1:9" s="188" customFormat="1" ht="16.899999999999999" customHeight="1" x14ac:dyDescent="0.25">
      <c r="A1450" s="230" t="s">
        <v>27</v>
      </c>
      <c r="B1450" s="190">
        <v>1</v>
      </c>
      <c r="C1450" s="190">
        <f t="shared" si="118"/>
        <v>600</v>
      </c>
      <c r="D1450" s="190">
        <v>583</v>
      </c>
      <c r="E1450" s="190">
        <v>17</v>
      </c>
      <c r="F1450" s="191">
        <v>917</v>
      </c>
      <c r="G1450" s="238">
        <f t="shared" si="119"/>
        <v>5.4528156032586077</v>
      </c>
      <c r="H1450" s="191">
        <f t="shared" si="120"/>
        <v>185.4</v>
      </c>
      <c r="I1450" s="191">
        <f t="shared" si="122"/>
        <v>229.14</v>
      </c>
    </row>
    <row r="1451" spans="1:9" s="188" customFormat="1" ht="16.899999999999999" customHeight="1" x14ac:dyDescent="0.25">
      <c r="A1451" s="230" t="s">
        <v>27</v>
      </c>
      <c r="B1451" s="190">
        <v>1</v>
      </c>
      <c r="C1451" s="190">
        <f t="shared" si="118"/>
        <v>717</v>
      </c>
      <c r="D1451" s="190">
        <v>663</v>
      </c>
      <c r="E1451" s="190">
        <v>54</v>
      </c>
      <c r="F1451" s="191">
        <v>917</v>
      </c>
      <c r="G1451" s="238">
        <f t="shared" si="119"/>
        <v>5.4528156032586077</v>
      </c>
      <c r="H1451" s="191">
        <f t="shared" si="120"/>
        <v>588.9</v>
      </c>
      <c r="I1451" s="191">
        <f t="shared" si="122"/>
        <v>727.82</v>
      </c>
    </row>
    <row r="1452" spans="1:9" s="188" customFormat="1" ht="16.899999999999999" customHeight="1" x14ac:dyDescent="0.25">
      <c r="A1452" s="230" t="s">
        <v>27</v>
      </c>
      <c r="B1452" s="190">
        <v>1</v>
      </c>
      <c r="C1452" s="190">
        <f t="shared" si="118"/>
        <v>586</v>
      </c>
      <c r="D1452" s="190">
        <v>511</v>
      </c>
      <c r="E1452" s="190">
        <v>75</v>
      </c>
      <c r="F1452" s="191">
        <v>806</v>
      </c>
      <c r="G1452" s="238">
        <f t="shared" si="119"/>
        <v>4.7927692216209792</v>
      </c>
      <c r="H1452" s="191">
        <f t="shared" si="120"/>
        <v>718.92</v>
      </c>
      <c r="I1452" s="191">
        <f t="shared" si="122"/>
        <v>888.51</v>
      </c>
    </row>
    <row r="1453" spans="1:9" s="188" customFormat="1" ht="16.899999999999999" customHeight="1" x14ac:dyDescent="0.25">
      <c r="A1453" s="230" t="s">
        <v>27</v>
      </c>
      <c r="B1453" s="190">
        <v>1</v>
      </c>
      <c r="C1453" s="190">
        <f t="shared" si="118"/>
        <v>575.5</v>
      </c>
      <c r="D1453" s="190">
        <v>519</v>
      </c>
      <c r="E1453" s="190">
        <v>56.5</v>
      </c>
      <c r="F1453" s="191">
        <v>806</v>
      </c>
      <c r="G1453" s="238">
        <f t="shared" si="119"/>
        <v>4.7927692216209792</v>
      </c>
      <c r="H1453" s="191">
        <f t="shared" si="120"/>
        <v>541.58000000000004</v>
      </c>
      <c r="I1453" s="191">
        <f t="shared" si="122"/>
        <v>669.34</v>
      </c>
    </row>
    <row r="1454" spans="1:9" s="188" customFormat="1" ht="16.899999999999999" customHeight="1" x14ac:dyDescent="0.25">
      <c r="A1454" s="230" t="s">
        <v>27</v>
      </c>
      <c r="B1454" s="190">
        <v>1</v>
      </c>
      <c r="C1454" s="190">
        <f t="shared" si="118"/>
        <v>742.5</v>
      </c>
      <c r="D1454" s="190">
        <v>663</v>
      </c>
      <c r="E1454" s="190">
        <v>79.5</v>
      </c>
      <c r="F1454" s="191">
        <v>806</v>
      </c>
      <c r="G1454" s="238">
        <f t="shared" si="119"/>
        <v>4.7927692216209792</v>
      </c>
      <c r="H1454" s="191">
        <f t="shared" si="120"/>
        <v>762.05</v>
      </c>
      <c r="I1454" s="191">
        <f t="shared" si="122"/>
        <v>941.82</v>
      </c>
    </row>
    <row r="1455" spans="1:9" s="188" customFormat="1" ht="16.899999999999999" customHeight="1" x14ac:dyDescent="0.25">
      <c r="A1455" s="230" t="s">
        <v>27</v>
      </c>
      <c r="B1455" s="190">
        <v>1</v>
      </c>
      <c r="C1455" s="190">
        <f t="shared" si="118"/>
        <v>751</v>
      </c>
      <c r="D1455" s="190">
        <v>663</v>
      </c>
      <c r="E1455" s="190">
        <v>88</v>
      </c>
      <c r="F1455" s="191">
        <v>806</v>
      </c>
      <c r="G1455" s="238">
        <f t="shared" si="119"/>
        <v>4.7927692216209792</v>
      </c>
      <c r="H1455" s="191">
        <f t="shared" si="120"/>
        <v>843.53</v>
      </c>
      <c r="I1455" s="191">
        <f t="shared" si="122"/>
        <v>1042.52</v>
      </c>
    </row>
    <row r="1456" spans="1:9" s="188" customFormat="1" ht="16.899999999999999" customHeight="1" x14ac:dyDescent="0.25">
      <c r="A1456" s="230" t="s">
        <v>27</v>
      </c>
      <c r="B1456" s="190">
        <v>1</v>
      </c>
      <c r="C1456" s="190">
        <f t="shared" si="118"/>
        <v>415</v>
      </c>
      <c r="D1456" s="190">
        <v>403</v>
      </c>
      <c r="E1456" s="190">
        <v>12</v>
      </c>
      <c r="F1456" s="191">
        <v>806</v>
      </c>
      <c r="G1456" s="238">
        <f t="shared" si="119"/>
        <v>4.7927692216209792</v>
      </c>
      <c r="H1456" s="191">
        <f t="shared" si="120"/>
        <v>115.03</v>
      </c>
      <c r="I1456" s="191">
        <f t="shared" si="122"/>
        <v>142.16999999999999</v>
      </c>
    </row>
    <row r="1457" spans="1:9" s="188" customFormat="1" ht="16.899999999999999" customHeight="1" x14ac:dyDescent="0.25">
      <c r="A1457" s="230" t="s">
        <v>27</v>
      </c>
      <c r="B1457" s="190">
        <v>1</v>
      </c>
      <c r="C1457" s="190">
        <f t="shared" si="118"/>
        <v>557</v>
      </c>
      <c r="D1457" s="190">
        <v>543</v>
      </c>
      <c r="E1457" s="190">
        <v>14</v>
      </c>
      <c r="F1457" s="191">
        <v>806</v>
      </c>
      <c r="G1457" s="238">
        <f t="shared" si="119"/>
        <v>4.7927692216209792</v>
      </c>
      <c r="H1457" s="191">
        <f t="shared" si="120"/>
        <v>134.19999999999999</v>
      </c>
      <c r="I1457" s="191">
        <f t="shared" si="122"/>
        <v>165.86</v>
      </c>
    </row>
    <row r="1458" spans="1:9" s="188" customFormat="1" ht="16.899999999999999" customHeight="1" x14ac:dyDescent="0.25">
      <c r="A1458" s="230" t="s">
        <v>27</v>
      </c>
      <c r="B1458" s="190">
        <v>1</v>
      </c>
      <c r="C1458" s="190">
        <f t="shared" si="118"/>
        <v>472.5</v>
      </c>
      <c r="D1458" s="190">
        <v>447</v>
      </c>
      <c r="E1458" s="190">
        <v>25.5</v>
      </c>
      <c r="F1458" s="191">
        <v>806</v>
      </c>
      <c r="G1458" s="238">
        <f t="shared" si="119"/>
        <v>4.7927692216209792</v>
      </c>
      <c r="H1458" s="191">
        <f t="shared" si="120"/>
        <v>244.43</v>
      </c>
      <c r="I1458" s="191">
        <f t="shared" si="122"/>
        <v>302.08999999999997</v>
      </c>
    </row>
    <row r="1459" spans="1:9" s="188" customFormat="1" ht="16.899999999999999" customHeight="1" x14ac:dyDescent="0.25">
      <c r="A1459" s="230" t="s">
        <v>27</v>
      </c>
      <c r="B1459" s="190">
        <v>1</v>
      </c>
      <c r="C1459" s="190">
        <f t="shared" si="118"/>
        <v>596.5</v>
      </c>
      <c r="D1459" s="190">
        <v>527</v>
      </c>
      <c r="E1459" s="190">
        <v>69.5</v>
      </c>
      <c r="F1459" s="191">
        <v>806</v>
      </c>
      <c r="G1459" s="238">
        <f t="shared" si="119"/>
        <v>4.7927692216209792</v>
      </c>
      <c r="H1459" s="191">
        <f t="shared" si="120"/>
        <v>666.19</v>
      </c>
      <c r="I1459" s="191">
        <f t="shared" si="122"/>
        <v>823.34</v>
      </c>
    </row>
    <row r="1460" spans="1:9" s="188" customFormat="1" ht="16.899999999999999" customHeight="1" x14ac:dyDescent="0.25">
      <c r="A1460" s="230" t="s">
        <v>27</v>
      </c>
      <c r="B1460" s="190">
        <v>1</v>
      </c>
      <c r="C1460" s="190">
        <f t="shared" si="118"/>
        <v>649</v>
      </c>
      <c r="D1460" s="190">
        <v>583</v>
      </c>
      <c r="E1460" s="190">
        <v>66</v>
      </c>
      <c r="F1460" s="191">
        <v>806</v>
      </c>
      <c r="G1460" s="238">
        <f t="shared" si="119"/>
        <v>4.7927692216209792</v>
      </c>
      <c r="H1460" s="191">
        <f t="shared" si="120"/>
        <v>632.65</v>
      </c>
      <c r="I1460" s="191">
        <f t="shared" si="122"/>
        <v>781.89</v>
      </c>
    </row>
    <row r="1461" spans="1:9" s="188" customFormat="1" ht="16.899999999999999" customHeight="1" x14ac:dyDescent="0.25">
      <c r="A1461" s="230" t="s">
        <v>27</v>
      </c>
      <c r="B1461" s="190">
        <v>1</v>
      </c>
      <c r="C1461" s="190">
        <f t="shared" si="118"/>
        <v>2.8330000000000002</v>
      </c>
      <c r="D1461" s="190">
        <v>0</v>
      </c>
      <c r="E1461" s="190">
        <v>2.8330000000000002</v>
      </c>
      <c r="F1461" s="191">
        <v>917</v>
      </c>
      <c r="G1461" s="238">
        <f t="shared" si="119"/>
        <v>5.4528156032586077</v>
      </c>
      <c r="H1461" s="191">
        <f t="shared" si="120"/>
        <v>30.9</v>
      </c>
      <c r="I1461" s="203">
        <f>ROUND(H1461*1.2077,2)</f>
        <v>37.32</v>
      </c>
    </row>
    <row r="1462" spans="1:9" s="188" customFormat="1" ht="16.899999999999999" customHeight="1" x14ac:dyDescent="0.25">
      <c r="A1462" s="230" t="s">
        <v>27</v>
      </c>
      <c r="B1462" s="190">
        <v>1</v>
      </c>
      <c r="C1462" s="190">
        <f t="shared" si="118"/>
        <v>323.5</v>
      </c>
      <c r="D1462" s="190">
        <v>299.5</v>
      </c>
      <c r="E1462" s="190">
        <v>24</v>
      </c>
      <c r="F1462" s="191">
        <v>917</v>
      </c>
      <c r="G1462" s="238">
        <f t="shared" si="119"/>
        <v>5.4528156032586077</v>
      </c>
      <c r="H1462" s="191">
        <f t="shared" si="120"/>
        <v>261.74</v>
      </c>
      <c r="I1462" s="191">
        <f t="shared" ref="I1462:I1477" si="123">ROUND(H1462*1.2359,2)</f>
        <v>323.48</v>
      </c>
    </row>
    <row r="1463" spans="1:9" s="188" customFormat="1" ht="16.899999999999999" customHeight="1" x14ac:dyDescent="0.25">
      <c r="A1463" s="230" t="s">
        <v>27</v>
      </c>
      <c r="B1463" s="190">
        <v>1</v>
      </c>
      <c r="C1463" s="190">
        <f t="shared" si="118"/>
        <v>696</v>
      </c>
      <c r="D1463" s="190">
        <v>615</v>
      </c>
      <c r="E1463" s="190">
        <v>81</v>
      </c>
      <c r="F1463" s="191">
        <v>821</v>
      </c>
      <c r="G1463" s="238">
        <f t="shared" si="119"/>
        <v>4.8819646785990374</v>
      </c>
      <c r="H1463" s="191">
        <f t="shared" si="120"/>
        <v>790.88</v>
      </c>
      <c r="I1463" s="191">
        <f t="shared" si="123"/>
        <v>977.45</v>
      </c>
    </row>
    <row r="1464" spans="1:9" s="188" customFormat="1" ht="16.899999999999999" customHeight="1" x14ac:dyDescent="0.25">
      <c r="A1464" s="230" t="s">
        <v>27</v>
      </c>
      <c r="B1464" s="190">
        <v>1</v>
      </c>
      <c r="C1464" s="190">
        <f t="shared" si="118"/>
        <v>0.5</v>
      </c>
      <c r="D1464" s="190">
        <v>0</v>
      </c>
      <c r="E1464" s="190">
        <v>0.5</v>
      </c>
      <c r="F1464" s="191">
        <v>833</v>
      </c>
      <c r="G1464" s="238">
        <f t="shared" si="119"/>
        <v>4.9533210441814832</v>
      </c>
      <c r="H1464" s="191">
        <f t="shared" si="120"/>
        <v>4.95</v>
      </c>
      <c r="I1464" s="191">
        <f t="shared" si="123"/>
        <v>6.12</v>
      </c>
    </row>
    <row r="1465" spans="1:9" s="188" customFormat="1" ht="16.899999999999999" customHeight="1" x14ac:dyDescent="0.25">
      <c r="A1465" s="230" t="s">
        <v>27</v>
      </c>
      <c r="B1465" s="190">
        <v>1</v>
      </c>
      <c r="C1465" s="190">
        <f t="shared" si="118"/>
        <v>312</v>
      </c>
      <c r="D1465" s="190">
        <v>296</v>
      </c>
      <c r="E1465" s="190">
        <v>16</v>
      </c>
      <c r="F1465" s="191">
        <v>833</v>
      </c>
      <c r="G1465" s="238">
        <f t="shared" si="119"/>
        <v>4.9533210441814832</v>
      </c>
      <c r="H1465" s="191">
        <f t="shared" si="120"/>
        <v>158.51</v>
      </c>
      <c r="I1465" s="191">
        <f t="shared" si="123"/>
        <v>195.9</v>
      </c>
    </row>
    <row r="1466" spans="1:9" s="188" customFormat="1" ht="16.899999999999999" customHeight="1" x14ac:dyDescent="0.25">
      <c r="A1466" s="230" t="s">
        <v>27</v>
      </c>
      <c r="B1466" s="190">
        <v>1</v>
      </c>
      <c r="C1466" s="190">
        <f t="shared" si="118"/>
        <v>607</v>
      </c>
      <c r="D1466" s="190">
        <v>559</v>
      </c>
      <c r="E1466" s="190">
        <v>48</v>
      </c>
      <c r="F1466" s="191">
        <v>806</v>
      </c>
      <c r="G1466" s="238">
        <f t="shared" si="119"/>
        <v>4.7927692216209792</v>
      </c>
      <c r="H1466" s="191">
        <f t="shared" si="120"/>
        <v>460.11</v>
      </c>
      <c r="I1466" s="191">
        <f t="shared" si="123"/>
        <v>568.65</v>
      </c>
    </row>
    <row r="1467" spans="1:9" s="188" customFormat="1" ht="16.899999999999999" customHeight="1" x14ac:dyDescent="0.25">
      <c r="A1467" s="230" t="s">
        <v>27</v>
      </c>
      <c r="B1467" s="190">
        <v>1</v>
      </c>
      <c r="C1467" s="190">
        <f t="shared" si="118"/>
        <v>248.91</v>
      </c>
      <c r="D1467" s="190">
        <v>216</v>
      </c>
      <c r="E1467" s="190">
        <v>32.909999999999997</v>
      </c>
      <c r="F1467" s="191">
        <v>833</v>
      </c>
      <c r="G1467" s="238">
        <f t="shared" si="119"/>
        <v>4.9533210441814832</v>
      </c>
      <c r="H1467" s="191">
        <f t="shared" si="120"/>
        <v>326.02999999999997</v>
      </c>
      <c r="I1467" s="191">
        <f t="shared" si="123"/>
        <v>402.94</v>
      </c>
    </row>
    <row r="1468" spans="1:9" s="188" customFormat="1" ht="16.899999999999999" customHeight="1" x14ac:dyDescent="0.25">
      <c r="A1468" s="230" t="s">
        <v>27</v>
      </c>
      <c r="B1468" s="190">
        <v>1</v>
      </c>
      <c r="C1468" s="190">
        <f t="shared" si="118"/>
        <v>295.5</v>
      </c>
      <c r="D1468" s="190">
        <v>172</v>
      </c>
      <c r="E1468" s="190">
        <v>123.5</v>
      </c>
      <c r="F1468" s="191">
        <v>833</v>
      </c>
      <c r="G1468" s="238">
        <f t="shared" si="119"/>
        <v>4.9533210441814832</v>
      </c>
      <c r="H1468" s="191">
        <f t="shared" si="120"/>
        <v>1223.47</v>
      </c>
      <c r="I1468" s="191">
        <f t="shared" si="123"/>
        <v>1512.09</v>
      </c>
    </row>
    <row r="1469" spans="1:9" s="188" customFormat="1" ht="16.899999999999999" customHeight="1" x14ac:dyDescent="0.25">
      <c r="A1469" s="230" t="s">
        <v>27</v>
      </c>
      <c r="B1469" s="190">
        <v>1</v>
      </c>
      <c r="C1469" s="190">
        <f t="shared" si="118"/>
        <v>432</v>
      </c>
      <c r="D1469" s="190">
        <v>400</v>
      </c>
      <c r="E1469" s="190">
        <v>32</v>
      </c>
      <c r="F1469" s="191">
        <v>833</v>
      </c>
      <c r="G1469" s="238">
        <f t="shared" si="119"/>
        <v>4.9533210441814832</v>
      </c>
      <c r="H1469" s="191">
        <f t="shared" si="120"/>
        <v>317.01</v>
      </c>
      <c r="I1469" s="191">
        <f t="shared" si="123"/>
        <v>391.79</v>
      </c>
    </row>
    <row r="1470" spans="1:9" s="188" customFormat="1" ht="16.899999999999999" customHeight="1" x14ac:dyDescent="0.25">
      <c r="A1470" s="230" t="s">
        <v>27</v>
      </c>
      <c r="B1470" s="190">
        <v>1</v>
      </c>
      <c r="C1470" s="190">
        <f t="shared" si="118"/>
        <v>568</v>
      </c>
      <c r="D1470" s="190">
        <v>535</v>
      </c>
      <c r="E1470" s="190">
        <v>33</v>
      </c>
      <c r="F1470" s="191">
        <v>806</v>
      </c>
      <c r="G1470" s="238">
        <f t="shared" si="119"/>
        <v>4.7927692216209792</v>
      </c>
      <c r="H1470" s="191">
        <f t="shared" si="120"/>
        <v>316.32</v>
      </c>
      <c r="I1470" s="191">
        <f t="shared" si="123"/>
        <v>390.94</v>
      </c>
    </row>
    <row r="1471" spans="1:9" s="188" customFormat="1" ht="16.899999999999999" customHeight="1" x14ac:dyDescent="0.25">
      <c r="A1471" s="230" t="s">
        <v>27</v>
      </c>
      <c r="B1471" s="190">
        <v>1</v>
      </c>
      <c r="C1471" s="190">
        <f t="shared" si="118"/>
        <v>567.5</v>
      </c>
      <c r="D1471" s="190">
        <v>504</v>
      </c>
      <c r="E1471" s="190">
        <v>63.5</v>
      </c>
      <c r="F1471" s="191">
        <v>806</v>
      </c>
      <c r="G1471" s="238">
        <f t="shared" si="119"/>
        <v>4.7927692216209792</v>
      </c>
      <c r="H1471" s="191">
        <f t="shared" si="120"/>
        <v>608.67999999999995</v>
      </c>
      <c r="I1471" s="191">
        <f t="shared" si="123"/>
        <v>752.27</v>
      </c>
    </row>
    <row r="1472" spans="1:9" s="188" customFormat="1" ht="16.899999999999999" customHeight="1" x14ac:dyDescent="0.25">
      <c r="A1472" s="230" t="s">
        <v>27</v>
      </c>
      <c r="B1472" s="190">
        <v>1</v>
      </c>
      <c r="C1472" s="190">
        <f t="shared" ref="C1472:C1518" si="124">D1472+E1472</f>
        <v>8</v>
      </c>
      <c r="D1472" s="190">
        <v>0</v>
      </c>
      <c r="E1472" s="190">
        <v>8</v>
      </c>
      <c r="F1472" s="191">
        <v>806</v>
      </c>
      <c r="G1472" s="238">
        <f t="shared" ref="G1472:G1518" si="125">F1472/168.17</f>
        <v>4.7927692216209792</v>
      </c>
      <c r="H1472" s="191">
        <f t="shared" ref="H1472:H1535" si="126">ROUND(E1472*G1472*2,2)</f>
        <v>76.680000000000007</v>
      </c>
      <c r="I1472" s="191">
        <f t="shared" si="123"/>
        <v>94.77</v>
      </c>
    </row>
    <row r="1473" spans="1:9" s="188" customFormat="1" ht="16.899999999999999" customHeight="1" x14ac:dyDescent="0.25">
      <c r="A1473" s="230" t="s">
        <v>27</v>
      </c>
      <c r="B1473" s="190">
        <v>1</v>
      </c>
      <c r="C1473" s="190">
        <f t="shared" si="124"/>
        <v>440</v>
      </c>
      <c r="D1473" s="190">
        <v>432</v>
      </c>
      <c r="E1473" s="190">
        <v>8</v>
      </c>
      <c r="F1473" s="191">
        <v>833</v>
      </c>
      <c r="G1473" s="238">
        <f t="shared" si="125"/>
        <v>4.9533210441814832</v>
      </c>
      <c r="H1473" s="191">
        <f t="shared" si="126"/>
        <v>79.25</v>
      </c>
      <c r="I1473" s="191">
        <f t="shared" si="123"/>
        <v>97.95</v>
      </c>
    </row>
    <row r="1474" spans="1:9" s="188" customFormat="1" ht="16.899999999999999" customHeight="1" x14ac:dyDescent="0.25">
      <c r="A1474" s="230" t="s">
        <v>27</v>
      </c>
      <c r="B1474" s="190">
        <v>1</v>
      </c>
      <c r="C1474" s="190">
        <f t="shared" si="124"/>
        <v>294</v>
      </c>
      <c r="D1474" s="190">
        <v>271</v>
      </c>
      <c r="E1474" s="190">
        <v>23</v>
      </c>
      <c r="F1474" s="191">
        <v>917</v>
      </c>
      <c r="G1474" s="238">
        <f t="shared" si="125"/>
        <v>5.4528156032586077</v>
      </c>
      <c r="H1474" s="191">
        <f t="shared" si="126"/>
        <v>250.83</v>
      </c>
      <c r="I1474" s="191">
        <f t="shared" si="123"/>
        <v>310</v>
      </c>
    </row>
    <row r="1475" spans="1:9" s="188" customFormat="1" ht="16.899999999999999" customHeight="1" x14ac:dyDescent="0.25">
      <c r="A1475" s="230" t="s">
        <v>27</v>
      </c>
      <c r="B1475" s="190">
        <v>1</v>
      </c>
      <c r="C1475" s="190">
        <f t="shared" si="124"/>
        <v>553</v>
      </c>
      <c r="D1475" s="190">
        <v>535</v>
      </c>
      <c r="E1475" s="190">
        <v>18</v>
      </c>
      <c r="F1475" s="191">
        <v>806</v>
      </c>
      <c r="G1475" s="238">
        <f t="shared" si="125"/>
        <v>4.7927692216209792</v>
      </c>
      <c r="H1475" s="191">
        <f t="shared" si="126"/>
        <v>172.54</v>
      </c>
      <c r="I1475" s="191">
        <f t="shared" si="123"/>
        <v>213.24</v>
      </c>
    </row>
    <row r="1476" spans="1:9" s="188" customFormat="1" ht="16.899999999999999" customHeight="1" x14ac:dyDescent="0.25">
      <c r="A1476" s="230" t="s">
        <v>27</v>
      </c>
      <c r="B1476" s="190">
        <v>1</v>
      </c>
      <c r="C1476" s="190">
        <f t="shared" si="124"/>
        <v>612</v>
      </c>
      <c r="D1476" s="190">
        <v>607</v>
      </c>
      <c r="E1476" s="190">
        <v>5</v>
      </c>
      <c r="F1476" s="191">
        <v>826</v>
      </c>
      <c r="G1476" s="238">
        <f t="shared" si="125"/>
        <v>4.9116964975917234</v>
      </c>
      <c r="H1476" s="191">
        <f t="shared" si="126"/>
        <v>49.12</v>
      </c>
      <c r="I1476" s="191">
        <f t="shared" si="123"/>
        <v>60.71</v>
      </c>
    </row>
    <row r="1477" spans="1:9" s="188" customFormat="1" ht="16.899999999999999" customHeight="1" x14ac:dyDescent="0.25">
      <c r="A1477" s="230" t="s">
        <v>27</v>
      </c>
      <c r="B1477" s="190">
        <v>1</v>
      </c>
      <c r="C1477" s="190">
        <f t="shared" si="124"/>
        <v>632.5</v>
      </c>
      <c r="D1477" s="190">
        <v>623</v>
      </c>
      <c r="E1477" s="190">
        <v>9.5</v>
      </c>
      <c r="F1477" s="191">
        <v>1042</v>
      </c>
      <c r="G1477" s="238">
        <f t="shared" si="125"/>
        <v>6.1961110780757576</v>
      </c>
      <c r="H1477" s="191">
        <f t="shared" si="126"/>
        <v>117.73</v>
      </c>
      <c r="I1477" s="191">
        <f t="shared" si="123"/>
        <v>145.5</v>
      </c>
    </row>
    <row r="1478" spans="1:9" s="188" customFormat="1" ht="16.899999999999999" customHeight="1" x14ac:dyDescent="0.25">
      <c r="A1478" s="230" t="s">
        <v>27</v>
      </c>
      <c r="B1478" s="190">
        <v>1</v>
      </c>
      <c r="C1478" s="190">
        <f t="shared" si="124"/>
        <v>665.91666599999996</v>
      </c>
      <c r="D1478" s="190">
        <v>663</v>
      </c>
      <c r="E1478" s="190">
        <v>2.9166660000000002</v>
      </c>
      <c r="F1478" s="191">
        <v>1042</v>
      </c>
      <c r="G1478" s="238">
        <f t="shared" si="125"/>
        <v>6.1961110780757576</v>
      </c>
      <c r="H1478" s="191">
        <f t="shared" si="126"/>
        <v>36.14</v>
      </c>
      <c r="I1478" s="203">
        <f>ROUND(H1478*1.2077,2)</f>
        <v>43.65</v>
      </c>
    </row>
    <row r="1479" spans="1:9" s="188" customFormat="1" ht="16.899999999999999" customHeight="1" x14ac:dyDescent="0.25">
      <c r="A1479" s="230" t="s">
        <v>27</v>
      </c>
      <c r="B1479" s="190">
        <v>1</v>
      </c>
      <c r="C1479" s="190">
        <f t="shared" si="124"/>
        <v>327.5</v>
      </c>
      <c r="D1479" s="190">
        <v>311.5</v>
      </c>
      <c r="E1479" s="190">
        <v>16</v>
      </c>
      <c r="F1479" s="191">
        <v>917</v>
      </c>
      <c r="G1479" s="238">
        <f t="shared" si="125"/>
        <v>5.4528156032586077</v>
      </c>
      <c r="H1479" s="191">
        <f t="shared" si="126"/>
        <v>174.49</v>
      </c>
      <c r="I1479" s="191">
        <f>ROUND(H1479*1.2359,2)</f>
        <v>215.65</v>
      </c>
    </row>
    <row r="1480" spans="1:9" s="188" customFormat="1" ht="16.899999999999999" customHeight="1" x14ac:dyDescent="0.25">
      <c r="A1480" s="230" t="s">
        <v>27</v>
      </c>
      <c r="B1480" s="190">
        <v>1</v>
      </c>
      <c r="C1480" s="190">
        <f t="shared" si="124"/>
        <v>339</v>
      </c>
      <c r="D1480" s="190">
        <v>323</v>
      </c>
      <c r="E1480" s="190">
        <v>16</v>
      </c>
      <c r="F1480" s="191">
        <v>917</v>
      </c>
      <c r="G1480" s="238">
        <f t="shared" si="125"/>
        <v>5.4528156032586077</v>
      </c>
      <c r="H1480" s="191">
        <f t="shared" si="126"/>
        <v>174.49</v>
      </c>
      <c r="I1480" s="191">
        <f>ROUND(H1480*1.2359,2)</f>
        <v>215.65</v>
      </c>
    </row>
    <row r="1481" spans="1:9" s="188" customFormat="1" ht="16.899999999999999" customHeight="1" x14ac:dyDescent="0.25">
      <c r="A1481" s="230" t="s">
        <v>27</v>
      </c>
      <c r="B1481" s="190">
        <v>1</v>
      </c>
      <c r="C1481" s="190">
        <f t="shared" si="124"/>
        <v>70.5</v>
      </c>
      <c r="D1481" s="190">
        <v>0</v>
      </c>
      <c r="E1481" s="190">
        <v>70.5</v>
      </c>
      <c r="F1481" s="191">
        <v>833</v>
      </c>
      <c r="G1481" s="238">
        <f t="shared" si="125"/>
        <v>4.9533210441814832</v>
      </c>
      <c r="H1481" s="191">
        <f t="shared" si="126"/>
        <v>698.42</v>
      </c>
      <c r="I1481" s="191">
        <f>ROUND(H1481*1.2359,2)</f>
        <v>863.18</v>
      </c>
    </row>
    <row r="1482" spans="1:9" s="188" customFormat="1" ht="16.899999999999999" customHeight="1" x14ac:dyDescent="0.25">
      <c r="A1482" s="230" t="s">
        <v>27</v>
      </c>
      <c r="B1482" s="190">
        <v>1</v>
      </c>
      <c r="C1482" s="190">
        <f t="shared" si="124"/>
        <v>694</v>
      </c>
      <c r="D1482" s="190">
        <v>663</v>
      </c>
      <c r="E1482" s="190">
        <v>31</v>
      </c>
      <c r="F1482" s="191">
        <v>806</v>
      </c>
      <c r="G1482" s="238">
        <f t="shared" si="125"/>
        <v>4.7927692216209792</v>
      </c>
      <c r="H1482" s="191">
        <f t="shared" si="126"/>
        <v>297.14999999999998</v>
      </c>
      <c r="I1482" s="191">
        <f>ROUND(H1482*1.2359,2)</f>
        <v>367.25</v>
      </c>
    </row>
    <row r="1483" spans="1:9" s="188" customFormat="1" ht="16.899999999999999" customHeight="1" x14ac:dyDescent="0.25">
      <c r="A1483" s="230" t="s">
        <v>27</v>
      </c>
      <c r="B1483" s="190">
        <v>1</v>
      </c>
      <c r="C1483" s="190">
        <f t="shared" si="124"/>
        <v>599</v>
      </c>
      <c r="D1483" s="190">
        <v>543</v>
      </c>
      <c r="E1483" s="190">
        <v>56</v>
      </c>
      <c r="F1483" s="191">
        <v>917</v>
      </c>
      <c r="G1483" s="238">
        <f t="shared" si="125"/>
        <v>5.4528156032586077</v>
      </c>
      <c r="H1483" s="191">
        <f t="shared" si="126"/>
        <v>610.72</v>
      </c>
      <c r="I1483" s="191">
        <f>ROUND(H1483*1.2359,2)</f>
        <v>754.79</v>
      </c>
    </row>
    <row r="1484" spans="1:9" s="188" customFormat="1" ht="16.899999999999999" customHeight="1" x14ac:dyDescent="0.25">
      <c r="A1484" s="230" t="s">
        <v>27</v>
      </c>
      <c r="B1484" s="190">
        <v>1</v>
      </c>
      <c r="C1484" s="190">
        <f t="shared" si="124"/>
        <v>671</v>
      </c>
      <c r="D1484" s="190">
        <v>623</v>
      </c>
      <c r="E1484" s="190">
        <v>48</v>
      </c>
      <c r="F1484" s="191">
        <v>917</v>
      </c>
      <c r="G1484" s="238">
        <f t="shared" si="125"/>
        <v>5.4528156032586077</v>
      </c>
      <c r="H1484" s="191">
        <f t="shared" si="126"/>
        <v>523.47</v>
      </c>
      <c r="I1484" s="203">
        <f>ROUND(H1484*1.2077,2)</f>
        <v>632.19000000000005</v>
      </c>
    </row>
    <row r="1485" spans="1:9" s="188" customFormat="1" ht="16.899999999999999" customHeight="1" x14ac:dyDescent="0.25">
      <c r="A1485" s="230" t="s">
        <v>27</v>
      </c>
      <c r="B1485" s="190">
        <v>1</v>
      </c>
      <c r="C1485" s="190">
        <f t="shared" si="124"/>
        <v>720</v>
      </c>
      <c r="D1485" s="190">
        <v>663</v>
      </c>
      <c r="E1485" s="190">
        <v>57</v>
      </c>
      <c r="F1485" s="191">
        <v>917</v>
      </c>
      <c r="G1485" s="238">
        <f t="shared" si="125"/>
        <v>5.4528156032586077</v>
      </c>
      <c r="H1485" s="191">
        <f t="shared" si="126"/>
        <v>621.62</v>
      </c>
      <c r="I1485" s="191">
        <f>ROUND(H1485*1.2359,2)</f>
        <v>768.26</v>
      </c>
    </row>
    <row r="1486" spans="1:9" s="188" customFormat="1" ht="16.899999999999999" customHeight="1" x14ac:dyDescent="0.25">
      <c r="A1486" s="230" t="s">
        <v>27</v>
      </c>
      <c r="B1486" s="190">
        <v>1</v>
      </c>
      <c r="C1486" s="190">
        <f t="shared" si="124"/>
        <v>687.5</v>
      </c>
      <c r="D1486" s="190">
        <v>583</v>
      </c>
      <c r="E1486" s="190">
        <v>104.5</v>
      </c>
      <c r="F1486" s="191">
        <v>917</v>
      </c>
      <c r="G1486" s="238">
        <f t="shared" si="125"/>
        <v>5.4528156032586077</v>
      </c>
      <c r="H1486" s="191">
        <f t="shared" si="126"/>
        <v>1139.6400000000001</v>
      </c>
      <c r="I1486" s="191">
        <f>ROUND(H1486*1.2359,2)</f>
        <v>1408.48</v>
      </c>
    </row>
    <row r="1487" spans="1:9" s="188" customFormat="1" ht="16.899999999999999" customHeight="1" x14ac:dyDescent="0.25">
      <c r="A1487" s="230" t="s">
        <v>27</v>
      </c>
      <c r="B1487" s="190">
        <v>1</v>
      </c>
      <c r="C1487" s="190">
        <f t="shared" si="124"/>
        <v>656.5</v>
      </c>
      <c r="D1487" s="190">
        <v>583</v>
      </c>
      <c r="E1487" s="190">
        <v>73.5</v>
      </c>
      <c r="F1487" s="191">
        <v>917</v>
      </c>
      <c r="G1487" s="238">
        <f t="shared" si="125"/>
        <v>5.4528156032586077</v>
      </c>
      <c r="H1487" s="191">
        <f t="shared" si="126"/>
        <v>801.56</v>
      </c>
      <c r="I1487" s="191">
        <f>ROUND(H1487*1.2359,2)</f>
        <v>990.65</v>
      </c>
    </row>
    <row r="1488" spans="1:9" s="188" customFormat="1" ht="16.899999999999999" customHeight="1" x14ac:dyDescent="0.25">
      <c r="A1488" s="230" t="s">
        <v>27</v>
      </c>
      <c r="B1488" s="190">
        <v>1</v>
      </c>
      <c r="C1488" s="190">
        <f t="shared" si="124"/>
        <v>768</v>
      </c>
      <c r="D1488" s="190">
        <v>663</v>
      </c>
      <c r="E1488" s="190">
        <v>105</v>
      </c>
      <c r="F1488" s="191">
        <v>917</v>
      </c>
      <c r="G1488" s="238">
        <f t="shared" si="125"/>
        <v>5.4528156032586077</v>
      </c>
      <c r="H1488" s="191">
        <f t="shared" si="126"/>
        <v>1145.0899999999999</v>
      </c>
      <c r="I1488" s="203">
        <f>ROUND(H1488*1.2077,2)</f>
        <v>1382.93</v>
      </c>
    </row>
    <row r="1489" spans="1:9" s="188" customFormat="1" ht="16.899999999999999" customHeight="1" x14ac:dyDescent="0.25">
      <c r="A1489" s="230" t="s">
        <v>27</v>
      </c>
      <c r="B1489" s="190">
        <v>1</v>
      </c>
      <c r="C1489" s="190">
        <f t="shared" si="124"/>
        <v>8</v>
      </c>
      <c r="D1489" s="190">
        <v>0</v>
      </c>
      <c r="E1489" s="190">
        <v>8</v>
      </c>
      <c r="F1489" s="191">
        <v>856</v>
      </c>
      <c r="G1489" s="238">
        <f t="shared" si="125"/>
        <v>5.0900874115478389</v>
      </c>
      <c r="H1489" s="191">
        <f t="shared" si="126"/>
        <v>81.44</v>
      </c>
      <c r="I1489" s="203">
        <f>ROUND(H1489*1.2077,2)</f>
        <v>98.36</v>
      </c>
    </row>
    <row r="1490" spans="1:9" s="188" customFormat="1" ht="16.899999999999999" customHeight="1" x14ac:dyDescent="0.25">
      <c r="A1490" s="230" t="s">
        <v>27</v>
      </c>
      <c r="B1490" s="190">
        <v>1</v>
      </c>
      <c r="C1490" s="190">
        <f t="shared" si="124"/>
        <v>572</v>
      </c>
      <c r="D1490" s="190">
        <v>552</v>
      </c>
      <c r="E1490" s="190">
        <v>20</v>
      </c>
      <c r="F1490" s="191">
        <v>917</v>
      </c>
      <c r="G1490" s="238">
        <f t="shared" si="125"/>
        <v>5.4528156032586077</v>
      </c>
      <c r="H1490" s="191">
        <f t="shared" si="126"/>
        <v>218.11</v>
      </c>
      <c r="I1490" s="191">
        <f t="shared" ref="I1490:I1495" si="127">ROUND(H1490*1.2359,2)</f>
        <v>269.56</v>
      </c>
    </row>
    <row r="1491" spans="1:9" s="188" customFormat="1" ht="16.899999999999999" customHeight="1" x14ac:dyDescent="0.25">
      <c r="A1491" s="230" t="s">
        <v>27</v>
      </c>
      <c r="B1491" s="190">
        <v>1</v>
      </c>
      <c r="C1491" s="190">
        <f t="shared" si="124"/>
        <v>623</v>
      </c>
      <c r="D1491" s="190">
        <v>615</v>
      </c>
      <c r="E1491" s="190">
        <v>8</v>
      </c>
      <c r="F1491" s="191">
        <v>917</v>
      </c>
      <c r="G1491" s="238">
        <f t="shared" si="125"/>
        <v>5.4528156032586077</v>
      </c>
      <c r="H1491" s="191">
        <f t="shared" si="126"/>
        <v>87.25</v>
      </c>
      <c r="I1491" s="191">
        <f t="shared" si="127"/>
        <v>107.83</v>
      </c>
    </row>
    <row r="1492" spans="1:9" s="188" customFormat="1" ht="16.899999999999999" customHeight="1" x14ac:dyDescent="0.25">
      <c r="A1492" s="230" t="s">
        <v>27</v>
      </c>
      <c r="B1492" s="190">
        <v>1</v>
      </c>
      <c r="C1492" s="190">
        <f t="shared" si="124"/>
        <v>684</v>
      </c>
      <c r="D1492" s="190">
        <v>559</v>
      </c>
      <c r="E1492" s="190">
        <v>125</v>
      </c>
      <c r="F1492" s="191">
        <v>917</v>
      </c>
      <c r="G1492" s="238">
        <f t="shared" si="125"/>
        <v>5.4528156032586077</v>
      </c>
      <c r="H1492" s="191">
        <f t="shared" si="126"/>
        <v>1363.2</v>
      </c>
      <c r="I1492" s="191">
        <f t="shared" si="127"/>
        <v>1684.78</v>
      </c>
    </row>
    <row r="1493" spans="1:9" s="188" customFormat="1" ht="16.899999999999999" customHeight="1" x14ac:dyDescent="0.25">
      <c r="A1493" s="230" t="s">
        <v>27</v>
      </c>
      <c r="B1493" s="190">
        <v>1</v>
      </c>
      <c r="C1493" s="190">
        <f t="shared" si="124"/>
        <v>784</v>
      </c>
      <c r="D1493" s="190">
        <v>559</v>
      </c>
      <c r="E1493" s="190">
        <v>225</v>
      </c>
      <c r="F1493" s="191">
        <v>917</v>
      </c>
      <c r="G1493" s="238">
        <f t="shared" si="125"/>
        <v>5.4528156032586077</v>
      </c>
      <c r="H1493" s="191">
        <f t="shared" si="126"/>
        <v>2453.77</v>
      </c>
      <c r="I1493" s="191">
        <f t="shared" si="127"/>
        <v>3032.61</v>
      </c>
    </row>
    <row r="1494" spans="1:9" s="188" customFormat="1" ht="16.899999999999999" customHeight="1" x14ac:dyDescent="0.25">
      <c r="A1494" s="230" t="s">
        <v>27</v>
      </c>
      <c r="B1494" s="190">
        <v>1</v>
      </c>
      <c r="C1494" s="190">
        <f t="shared" si="124"/>
        <v>741</v>
      </c>
      <c r="D1494" s="190">
        <v>599</v>
      </c>
      <c r="E1494" s="190">
        <v>142</v>
      </c>
      <c r="F1494" s="191">
        <v>917</v>
      </c>
      <c r="G1494" s="238">
        <f t="shared" si="125"/>
        <v>5.4528156032586077</v>
      </c>
      <c r="H1494" s="191">
        <f t="shared" si="126"/>
        <v>1548.6</v>
      </c>
      <c r="I1494" s="191">
        <f t="shared" si="127"/>
        <v>1913.91</v>
      </c>
    </row>
    <row r="1495" spans="1:9" s="188" customFormat="1" ht="16.899999999999999" customHeight="1" x14ac:dyDescent="0.25">
      <c r="A1495" s="230" t="s">
        <v>27</v>
      </c>
      <c r="B1495" s="190">
        <v>1</v>
      </c>
      <c r="C1495" s="190">
        <f t="shared" si="124"/>
        <v>631</v>
      </c>
      <c r="D1495" s="190">
        <v>423</v>
      </c>
      <c r="E1495" s="190">
        <v>208</v>
      </c>
      <c r="F1495" s="191">
        <v>917</v>
      </c>
      <c r="G1495" s="238">
        <f t="shared" si="125"/>
        <v>5.4528156032586077</v>
      </c>
      <c r="H1495" s="191">
        <f t="shared" si="126"/>
        <v>2268.37</v>
      </c>
      <c r="I1495" s="191">
        <f t="shared" si="127"/>
        <v>2803.48</v>
      </c>
    </row>
    <row r="1496" spans="1:9" s="188" customFormat="1" ht="16.899999999999999" customHeight="1" x14ac:dyDescent="0.25">
      <c r="A1496" s="230" t="s">
        <v>27</v>
      </c>
      <c r="B1496" s="190">
        <v>1</v>
      </c>
      <c r="C1496" s="190">
        <f t="shared" si="124"/>
        <v>696</v>
      </c>
      <c r="D1496" s="190">
        <v>607</v>
      </c>
      <c r="E1496" s="190">
        <v>89</v>
      </c>
      <c r="F1496" s="191">
        <v>917</v>
      </c>
      <c r="G1496" s="238">
        <f t="shared" si="125"/>
        <v>5.4528156032586077</v>
      </c>
      <c r="H1496" s="191">
        <f t="shared" si="126"/>
        <v>970.6</v>
      </c>
      <c r="I1496" s="203">
        <f>ROUND(H1496*1.2077,2)</f>
        <v>1172.19</v>
      </c>
    </row>
    <row r="1497" spans="1:9" s="188" customFormat="1" ht="16.899999999999999" customHeight="1" x14ac:dyDescent="0.25">
      <c r="A1497" s="230" t="s">
        <v>27</v>
      </c>
      <c r="B1497" s="190">
        <v>1</v>
      </c>
      <c r="C1497" s="190">
        <f t="shared" si="124"/>
        <v>628</v>
      </c>
      <c r="D1497" s="190">
        <v>463</v>
      </c>
      <c r="E1497" s="190">
        <v>165</v>
      </c>
      <c r="F1497" s="191">
        <v>917</v>
      </c>
      <c r="G1497" s="238">
        <f t="shared" si="125"/>
        <v>5.4528156032586077</v>
      </c>
      <c r="H1497" s="191">
        <f t="shared" si="126"/>
        <v>1799.43</v>
      </c>
      <c r="I1497" s="191">
        <f>ROUND(H1497*1.2359,2)</f>
        <v>2223.92</v>
      </c>
    </row>
    <row r="1498" spans="1:9" s="188" customFormat="1" ht="16.899999999999999" customHeight="1" x14ac:dyDescent="0.25">
      <c r="A1498" s="230" t="s">
        <v>27</v>
      </c>
      <c r="B1498" s="190">
        <v>1</v>
      </c>
      <c r="C1498" s="190">
        <f t="shared" si="124"/>
        <v>551</v>
      </c>
      <c r="D1498" s="190">
        <v>519</v>
      </c>
      <c r="E1498" s="190">
        <v>32</v>
      </c>
      <c r="F1498" s="191">
        <v>917</v>
      </c>
      <c r="G1498" s="238">
        <f t="shared" si="125"/>
        <v>5.4528156032586077</v>
      </c>
      <c r="H1498" s="191">
        <f t="shared" si="126"/>
        <v>348.98</v>
      </c>
      <c r="I1498" s="191">
        <f>ROUND(H1498*1.2359,2)</f>
        <v>431.3</v>
      </c>
    </row>
    <row r="1499" spans="1:9" s="188" customFormat="1" ht="16.899999999999999" customHeight="1" x14ac:dyDescent="0.25">
      <c r="A1499" s="230" t="s">
        <v>27</v>
      </c>
      <c r="B1499" s="190">
        <v>1</v>
      </c>
      <c r="C1499" s="190">
        <f t="shared" si="124"/>
        <v>516</v>
      </c>
      <c r="D1499" s="190">
        <v>480</v>
      </c>
      <c r="E1499" s="190">
        <v>36</v>
      </c>
      <c r="F1499" s="191">
        <v>917</v>
      </c>
      <c r="G1499" s="238">
        <f t="shared" si="125"/>
        <v>5.4528156032586077</v>
      </c>
      <c r="H1499" s="191">
        <f t="shared" si="126"/>
        <v>392.6</v>
      </c>
      <c r="I1499" s="191">
        <f>ROUND(H1499*1.2359,2)</f>
        <v>485.21</v>
      </c>
    </row>
    <row r="1500" spans="1:9" s="188" customFormat="1" ht="16.899999999999999" customHeight="1" x14ac:dyDescent="0.25">
      <c r="A1500" s="230" t="s">
        <v>27</v>
      </c>
      <c r="B1500" s="190">
        <v>1</v>
      </c>
      <c r="C1500" s="190">
        <f t="shared" si="124"/>
        <v>728</v>
      </c>
      <c r="D1500" s="190">
        <v>607</v>
      </c>
      <c r="E1500" s="190">
        <v>121</v>
      </c>
      <c r="F1500" s="191">
        <v>917</v>
      </c>
      <c r="G1500" s="238">
        <f t="shared" si="125"/>
        <v>5.4528156032586077</v>
      </c>
      <c r="H1500" s="191">
        <f t="shared" si="126"/>
        <v>1319.58</v>
      </c>
      <c r="I1500" s="203">
        <f>ROUND(H1500*1.2077,2)</f>
        <v>1593.66</v>
      </c>
    </row>
    <row r="1501" spans="1:9" s="188" customFormat="1" ht="16.899999999999999" customHeight="1" x14ac:dyDescent="0.25">
      <c r="A1501" s="230" t="s">
        <v>27</v>
      </c>
      <c r="B1501" s="190">
        <v>1</v>
      </c>
      <c r="C1501" s="190">
        <f t="shared" si="124"/>
        <v>640</v>
      </c>
      <c r="D1501" s="190">
        <v>455</v>
      </c>
      <c r="E1501" s="190">
        <v>185</v>
      </c>
      <c r="F1501" s="191">
        <v>917</v>
      </c>
      <c r="G1501" s="238">
        <f t="shared" si="125"/>
        <v>5.4528156032586077</v>
      </c>
      <c r="H1501" s="191">
        <f t="shared" si="126"/>
        <v>2017.54</v>
      </c>
      <c r="I1501" s="191">
        <f t="shared" ref="I1501:I1518" si="128">ROUND(H1501*1.2359,2)</f>
        <v>2493.48</v>
      </c>
    </row>
    <row r="1502" spans="1:9" s="188" customFormat="1" ht="16.899999999999999" customHeight="1" x14ac:dyDescent="0.25">
      <c r="A1502" s="230" t="s">
        <v>27</v>
      </c>
      <c r="B1502" s="190">
        <v>1</v>
      </c>
      <c r="C1502" s="190">
        <f t="shared" si="124"/>
        <v>17.683168316831683</v>
      </c>
      <c r="D1502" s="190">
        <v>0</v>
      </c>
      <c r="E1502" s="190">
        <v>17.683168316831683</v>
      </c>
      <c r="F1502" s="191">
        <v>833</v>
      </c>
      <c r="G1502" s="238">
        <f t="shared" si="125"/>
        <v>4.9533210441814832</v>
      </c>
      <c r="H1502" s="191">
        <f t="shared" si="126"/>
        <v>175.18</v>
      </c>
      <c r="I1502" s="191">
        <f t="shared" si="128"/>
        <v>216.5</v>
      </c>
    </row>
    <row r="1503" spans="1:9" s="188" customFormat="1" ht="16.899999999999999" customHeight="1" x14ac:dyDescent="0.25">
      <c r="A1503" s="230" t="s">
        <v>27</v>
      </c>
      <c r="B1503" s="190">
        <v>1</v>
      </c>
      <c r="C1503" s="190">
        <f t="shared" si="124"/>
        <v>8</v>
      </c>
      <c r="D1503" s="190">
        <v>0</v>
      </c>
      <c r="E1503" s="190">
        <v>8</v>
      </c>
      <c r="F1503" s="191">
        <v>807</v>
      </c>
      <c r="G1503" s="238">
        <f t="shared" si="125"/>
        <v>4.798715585419516</v>
      </c>
      <c r="H1503" s="191">
        <f t="shared" si="126"/>
        <v>76.78</v>
      </c>
      <c r="I1503" s="191">
        <f t="shared" si="128"/>
        <v>94.89</v>
      </c>
    </row>
    <row r="1504" spans="1:9" s="188" customFormat="1" ht="16.899999999999999" customHeight="1" x14ac:dyDescent="0.25">
      <c r="A1504" s="230" t="s">
        <v>27</v>
      </c>
      <c r="B1504" s="190">
        <v>1</v>
      </c>
      <c r="C1504" s="190">
        <f t="shared" si="124"/>
        <v>24</v>
      </c>
      <c r="D1504" s="190">
        <v>0</v>
      </c>
      <c r="E1504" s="190">
        <v>24</v>
      </c>
      <c r="F1504" s="191">
        <v>833</v>
      </c>
      <c r="G1504" s="238">
        <f t="shared" si="125"/>
        <v>4.9533210441814832</v>
      </c>
      <c r="H1504" s="191">
        <f t="shared" si="126"/>
        <v>237.76</v>
      </c>
      <c r="I1504" s="191">
        <f t="shared" si="128"/>
        <v>293.85000000000002</v>
      </c>
    </row>
    <row r="1505" spans="1:9" s="188" customFormat="1" ht="16.899999999999999" customHeight="1" x14ac:dyDescent="0.25">
      <c r="A1505" s="230" t="s">
        <v>27</v>
      </c>
      <c r="B1505" s="190">
        <v>1</v>
      </c>
      <c r="C1505" s="190">
        <f t="shared" si="124"/>
        <v>48</v>
      </c>
      <c r="D1505" s="190">
        <v>0</v>
      </c>
      <c r="E1505" s="190">
        <v>48</v>
      </c>
      <c r="F1505" s="191">
        <v>833</v>
      </c>
      <c r="G1505" s="238">
        <f t="shared" si="125"/>
        <v>4.9533210441814832</v>
      </c>
      <c r="H1505" s="191">
        <f t="shared" si="126"/>
        <v>475.52</v>
      </c>
      <c r="I1505" s="191">
        <f t="shared" si="128"/>
        <v>587.70000000000005</v>
      </c>
    </row>
    <row r="1506" spans="1:9" s="188" customFormat="1" ht="16.899999999999999" customHeight="1" x14ac:dyDescent="0.25">
      <c r="A1506" s="230" t="s">
        <v>27</v>
      </c>
      <c r="B1506" s="190">
        <v>1</v>
      </c>
      <c r="C1506" s="190">
        <f t="shared" si="124"/>
        <v>47</v>
      </c>
      <c r="D1506" s="190">
        <v>0</v>
      </c>
      <c r="E1506" s="190">
        <v>47</v>
      </c>
      <c r="F1506" s="191">
        <v>833</v>
      </c>
      <c r="G1506" s="238">
        <f t="shared" si="125"/>
        <v>4.9533210441814832</v>
      </c>
      <c r="H1506" s="191">
        <f t="shared" si="126"/>
        <v>465.61</v>
      </c>
      <c r="I1506" s="191">
        <f t="shared" si="128"/>
        <v>575.45000000000005</v>
      </c>
    </row>
    <row r="1507" spans="1:9" s="188" customFormat="1" ht="16.899999999999999" customHeight="1" x14ac:dyDescent="0.25">
      <c r="A1507" s="230" t="s">
        <v>27</v>
      </c>
      <c r="B1507" s="190">
        <v>1</v>
      </c>
      <c r="C1507" s="190">
        <f t="shared" si="124"/>
        <v>320.02</v>
      </c>
      <c r="D1507" s="190">
        <v>303</v>
      </c>
      <c r="E1507" s="190">
        <v>17.02</v>
      </c>
      <c r="F1507" s="191">
        <v>806</v>
      </c>
      <c r="G1507" s="238">
        <f t="shared" si="125"/>
        <v>4.7927692216209792</v>
      </c>
      <c r="H1507" s="191">
        <f t="shared" si="126"/>
        <v>163.15</v>
      </c>
      <c r="I1507" s="191">
        <f t="shared" si="128"/>
        <v>201.64</v>
      </c>
    </row>
    <row r="1508" spans="1:9" s="188" customFormat="1" ht="16.899999999999999" customHeight="1" x14ac:dyDescent="0.25">
      <c r="A1508" s="230" t="s">
        <v>27</v>
      </c>
      <c r="B1508" s="190">
        <v>1</v>
      </c>
      <c r="C1508" s="190">
        <f t="shared" si="124"/>
        <v>216</v>
      </c>
      <c r="D1508" s="190">
        <v>183</v>
      </c>
      <c r="E1508" s="190">
        <v>33</v>
      </c>
      <c r="F1508" s="191">
        <v>917</v>
      </c>
      <c r="G1508" s="238">
        <f t="shared" si="125"/>
        <v>5.4528156032586077</v>
      </c>
      <c r="H1508" s="191">
        <f t="shared" si="126"/>
        <v>359.89</v>
      </c>
      <c r="I1508" s="191">
        <f t="shared" si="128"/>
        <v>444.79</v>
      </c>
    </row>
    <row r="1509" spans="1:9" s="188" customFormat="1" ht="16.899999999999999" customHeight="1" x14ac:dyDescent="0.25">
      <c r="A1509" s="230" t="s">
        <v>27</v>
      </c>
      <c r="B1509" s="190">
        <v>1</v>
      </c>
      <c r="C1509" s="190">
        <f t="shared" si="124"/>
        <v>256.60000000000002</v>
      </c>
      <c r="D1509" s="190">
        <v>231</v>
      </c>
      <c r="E1509" s="190">
        <v>25.6</v>
      </c>
      <c r="F1509" s="191">
        <v>917</v>
      </c>
      <c r="G1509" s="238">
        <f t="shared" si="125"/>
        <v>5.4528156032586077</v>
      </c>
      <c r="H1509" s="191">
        <f t="shared" si="126"/>
        <v>279.18</v>
      </c>
      <c r="I1509" s="191">
        <f t="shared" si="128"/>
        <v>345.04</v>
      </c>
    </row>
    <row r="1510" spans="1:9" s="188" customFormat="1" ht="16.899999999999999" customHeight="1" x14ac:dyDescent="0.25">
      <c r="A1510" s="230" t="s">
        <v>27</v>
      </c>
      <c r="B1510" s="190">
        <v>1</v>
      </c>
      <c r="C1510" s="190">
        <f t="shared" si="124"/>
        <v>159.5</v>
      </c>
      <c r="D1510" s="190">
        <v>151</v>
      </c>
      <c r="E1510" s="190">
        <v>8.5</v>
      </c>
      <c r="F1510" s="191">
        <v>856</v>
      </c>
      <c r="G1510" s="238">
        <f t="shared" si="125"/>
        <v>5.0900874115478389</v>
      </c>
      <c r="H1510" s="191">
        <f t="shared" si="126"/>
        <v>86.53</v>
      </c>
      <c r="I1510" s="191">
        <f t="shared" si="128"/>
        <v>106.94</v>
      </c>
    </row>
    <row r="1511" spans="1:9" s="188" customFormat="1" ht="16.899999999999999" customHeight="1" x14ac:dyDescent="0.25">
      <c r="A1511" s="230" t="s">
        <v>27</v>
      </c>
      <c r="B1511" s="190">
        <v>1</v>
      </c>
      <c r="C1511" s="190">
        <f t="shared" si="124"/>
        <v>152</v>
      </c>
      <c r="D1511" s="190">
        <v>151</v>
      </c>
      <c r="E1511" s="190">
        <v>1</v>
      </c>
      <c r="F1511" s="191">
        <v>856</v>
      </c>
      <c r="G1511" s="238">
        <f t="shared" si="125"/>
        <v>5.0900874115478389</v>
      </c>
      <c r="H1511" s="191">
        <f t="shared" si="126"/>
        <v>10.18</v>
      </c>
      <c r="I1511" s="191">
        <f t="shared" si="128"/>
        <v>12.58</v>
      </c>
    </row>
    <row r="1512" spans="1:9" s="188" customFormat="1" ht="16.899999999999999" customHeight="1" x14ac:dyDescent="0.25">
      <c r="A1512" s="230" t="s">
        <v>27</v>
      </c>
      <c r="B1512" s="190">
        <v>1</v>
      </c>
      <c r="C1512" s="190">
        <f t="shared" si="124"/>
        <v>152</v>
      </c>
      <c r="D1512" s="190">
        <v>151</v>
      </c>
      <c r="E1512" s="190">
        <v>1</v>
      </c>
      <c r="F1512" s="191">
        <v>856</v>
      </c>
      <c r="G1512" s="238">
        <f t="shared" si="125"/>
        <v>5.0900874115478389</v>
      </c>
      <c r="H1512" s="191">
        <f t="shared" si="126"/>
        <v>10.18</v>
      </c>
      <c r="I1512" s="191">
        <f t="shared" si="128"/>
        <v>12.58</v>
      </c>
    </row>
    <row r="1513" spans="1:9" s="188" customFormat="1" ht="16.899999999999999" customHeight="1" x14ac:dyDescent="0.25">
      <c r="A1513" s="230" t="s">
        <v>27</v>
      </c>
      <c r="B1513" s="190">
        <v>1</v>
      </c>
      <c r="C1513" s="190">
        <f t="shared" si="124"/>
        <v>152</v>
      </c>
      <c r="D1513" s="190">
        <v>151</v>
      </c>
      <c r="E1513" s="190">
        <v>1</v>
      </c>
      <c r="F1513" s="191">
        <v>856</v>
      </c>
      <c r="G1513" s="238">
        <f t="shared" si="125"/>
        <v>5.0900874115478389</v>
      </c>
      <c r="H1513" s="191">
        <f t="shared" si="126"/>
        <v>10.18</v>
      </c>
      <c r="I1513" s="191">
        <f t="shared" si="128"/>
        <v>12.58</v>
      </c>
    </row>
    <row r="1514" spans="1:9" s="232" customFormat="1" ht="16.899999999999999" customHeight="1" x14ac:dyDescent="0.25">
      <c r="A1514" s="230" t="s">
        <v>27</v>
      </c>
      <c r="B1514" s="240">
        <v>1</v>
      </c>
      <c r="C1514" s="240">
        <f>D1514+E1514</f>
        <v>107</v>
      </c>
      <c r="D1514" s="240">
        <v>0</v>
      </c>
      <c r="E1514" s="240">
        <v>107</v>
      </c>
      <c r="F1514" s="241">
        <v>806</v>
      </c>
      <c r="G1514" s="238">
        <f>ROUND(F1514/168.17,4)</f>
        <v>4.7927999999999997</v>
      </c>
      <c r="H1514" s="241">
        <f>ROUND(E1514*G1514*2,2)</f>
        <v>1025.6600000000001</v>
      </c>
      <c r="I1514" s="191">
        <f t="shared" si="128"/>
        <v>1267.6099999999999</v>
      </c>
    </row>
    <row r="1515" spans="1:9" s="232" customFormat="1" ht="16.899999999999999" customHeight="1" x14ac:dyDescent="0.25">
      <c r="A1515" s="230" t="s">
        <v>27</v>
      </c>
      <c r="B1515" s="240">
        <v>1</v>
      </c>
      <c r="C1515" s="240">
        <f>D1515+E1515</f>
        <v>24</v>
      </c>
      <c r="D1515" s="240">
        <v>20</v>
      </c>
      <c r="E1515" s="240">
        <v>4</v>
      </c>
      <c r="F1515" s="241">
        <v>886</v>
      </c>
      <c r="G1515" s="238">
        <f>ROUND(F1515/168.17,4)</f>
        <v>5.2685000000000004</v>
      </c>
      <c r="H1515" s="241">
        <f>ROUND(E1515*G1515*2,2)</f>
        <v>42.15</v>
      </c>
      <c r="I1515" s="191">
        <f t="shared" si="128"/>
        <v>52.09</v>
      </c>
    </row>
    <row r="1516" spans="1:9" s="188" customFormat="1" ht="16.899999999999999" customHeight="1" x14ac:dyDescent="0.25">
      <c r="A1516" s="230" t="s">
        <v>620</v>
      </c>
      <c r="B1516" s="190">
        <v>1</v>
      </c>
      <c r="C1516" s="190">
        <f t="shared" si="124"/>
        <v>567</v>
      </c>
      <c r="D1516" s="190">
        <v>519</v>
      </c>
      <c r="E1516" s="190">
        <v>48</v>
      </c>
      <c r="F1516" s="191">
        <v>833</v>
      </c>
      <c r="G1516" s="238">
        <f t="shared" si="125"/>
        <v>4.9533210441814832</v>
      </c>
      <c r="H1516" s="191">
        <f t="shared" si="126"/>
        <v>475.52</v>
      </c>
      <c r="I1516" s="191">
        <f t="shared" si="128"/>
        <v>587.70000000000005</v>
      </c>
    </row>
    <row r="1517" spans="1:9" s="188" customFormat="1" ht="16.899999999999999" customHeight="1" x14ac:dyDescent="0.25">
      <c r="A1517" s="230" t="s">
        <v>620</v>
      </c>
      <c r="B1517" s="190">
        <v>1</v>
      </c>
      <c r="C1517" s="190">
        <f t="shared" si="124"/>
        <v>760</v>
      </c>
      <c r="D1517" s="190">
        <v>583</v>
      </c>
      <c r="E1517" s="190">
        <v>177</v>
      </c>
      <c r="F1517" s="191">
        <v>833</v>
      </c>
      <c r="G1517" s="238">
        <f t="shared" si="125"/>
        <v>4.9533210441814832</v>
      </c>
      <c r="H1517" s="191">
        <f t="shared" si="126"/>
        <v>1753.48</v>
      </c>
      <c r="I1517" s="191">
        <f t="shared" si="128"/>
        <v>2167.13</v>
      </c>
    </row>
    <row r="1518" spans="1:9" s="188" customFormat="1" ht="16.899999999999999" customHeight="1" x14ac:dyDescent="0.25">
      <c r="A1518" s="230" t="s">
        <v>620</v>
      </c>
      <c r="B1518" s="190">
        <v>1</v>
      </c>
      <c r="C1518" s="190">
        <f t="shared" si="124"/>
        <v>808</v>
      </c>
      <c r="D1518" s="190">
        <v>663</v>
      </c>
      <c r="E1518" s="190">
        <v>145</v>
      </c>
      <c r="F1518" s="191">
        <v>833</v>
      </c>
      <c r="G1518" s="238">
        <f t="shared" si="125"/>
        <v>4.9533210441814832</v>
      </c>
      <c r="H1518" s="191">
        <f t="shared" si="126"/>
        <v>1436.46</v>
      </c>
      <c r="I1518" s="191">
        <f t="shared" si="128"/>
        <v>1775.32</v>
      </c>
    </row>
    <row r="1519" spans="1:9" s="180" customFormat="1" ht="33" x14ac:dyDescent="0.25">
      <c r="A1519" s="229" t="s">
        <v>431</v>
      </c>
      <c r="B1519" s="236">
        <f>SUM(B1520:B1921)</f>
        <v>402</v>
      </c>
      <c r="C1519" s="236"/>
      <c r="D1519" s="236"/>
      <c r="E1519" s="236">
        <f>SUM(E1520:E1921)</f>
        <v>19541.574884860285</v>
      </c>
      <c r="F1519" s="235"/>
      <c r="G1519" s="235"/>
      <c r="H1519" s="235">
        <f>SUM(H1520:H1921)</f>
        <v>204774.24000000008</v>
      </c>
      <c r="I1519" s="235">
        <f>SUM(I1520:I1921)</f>
        <v>252589.34000000017</v>
      </c>
    </row>
    <row r="1520" spans="1:9" s="188" customFormat="1" ht="16.899999999999999" customHeight="1" x14ac:dyDescent="0.25">
      <c r="A1520" s="230" t="s">
        <v>621</v>
      </c>
      <c r="B1520" s="190">
        <v>1</v>
      </c>
      <c r="C1520" s="190">
        <f>D1520+E1520</f>
        <v>639</v>
      </c>
      <c r="D1520" s="190">
        <v>591</v>
      </c>
      <c r="E1520" s="190">
        <v>48</v>
      </c>
      <c r="F1520" s="191">
        <v>775</v>
      </c>
      <c r="G1520" s="238">
        <f>ROUND(F1520/168.17,4)</f>
        <v>4.6083999999999996</v>
      </c>
      <c r="H1520" s="191">
        <f t="shared" si="126"/>
        <v>442.41</v>
      </c>
      <c r="I1520" s="191">
        <f t="shared" ref="I1520:I1551" si="129">ROUND(H1520*1.2359,2)</f>
        <v>546.77</v>
      </c>
    </row>
    <row r="1521" spans="1:9" s="188" customFormat="1" ht="16.899999999999999" customHeight="1" x14ac:dyDescent="0.25">
      <c r="A1521" s="230" t="s">
        <v>621</v>
      </c>
      <c r="B1521" s="190">
        <v>1</v>
      </c>
      <c r="C1521" s="190">
        <f t="shared" ref="C1521:C1584" si="130">D1521+E1521</f>
        <v>648</v>
      </c>
      <c r="D1521" s="190">
        <v>535</v>
      </c>
      <c r="E1521" s="190">
        <v>113</v>
      </c>
      <c r="F1521" s="191">
        <v>775</v>
      </c>
      <c r="G1521" s="238">
        <f t="shared" ref="G1521:G1584" si="131">ROUND(F1521/168.17,4)</f>
        <v>4.6083999999999996</v>
      </c>
      <c r="H1521" s="191">
        <f t="shared" si="126"/>
        <v>1041.5</v>
      </c>
      <c r="I1521" s="191">
        <f t="shared" si="129"/>
        <v>1287.19</v>
      </c>
    </row>
    <row r="1522" spans="1:9" s="188" customFormat="1" ht="16.899999999999999" customHeight="1" x14ac:dyDescent="0.25">
      <c r="A1522" s="230" t="s">
        <v>621</v>
      </c>
      <c r="B1522" s="190">
        <v>1</v>
      </c>
      <c r="C1522" s="190">
        <f t="shared" si="130"/>
        <v>540</v>
      </c>
      <c r="D1522" s="190">
        <v>487</v>
      </c>
      <c r="E1522" s="190">
        <v>53</v>
      </c>
      <c r="F1522" s="191">
        <v>775</v>
      </c>
      <c r="G1522" s="238">
        <f t="shared" si="131"/>
        <v>4.6083999999999996</v>
      </c>
      <c r="H1522" s="191">
        <f t="shared" si="126"/>
        <v>488.49</v>
      </c>
      <c r="I1522" s="191">
        <f t="shared" si="129"/>
        <v>603.72</v>
      </c>
    </row>
    <row r="1523" spans="1:9" s="188" customFormat="1" ht="16.899999999999999" customHeight="1" x14ac:dyDescent="0.25">
      <c r="A1523" s="230" t="s">
        <v>621</v>
      </c>
      <c r="B1523" s="190">
        <v>1</v>
      </c>
      <c r="C1523" s="190">
        <f t="shared" si="130"/>
        <v>692</v>
      </c>
      <c r="D1523" s="190">
        <v>623</v>
      </c>
      <c r="E1523" s="190">
        <v>69</v>
      </c>
      <c r="F1523" s="191">
        <v>775</v>
      </c>
      <c r="G1523" s="238">
        <f t="shared" si="131"/>
        <v>4.6083999999999996</v>
      </c>
      <c r="H1523" s="191">
        <f t="shared" si="126"/>
        <v>635.96</v>
      </c>
      <c r="I1523" s="191">
        <f t="shared" si="129"/>
        <v>785.98</v>
      </c>
    </row>
    <row r="1524" spans="1:9" s="188" customFormat="1" ht="16.899999999999999" customHeight="1" x14ac:dyDescent="0.25">
      <c r="A1524" s="230" t="s">
        <v>621</v>
      </c>
      <c r="B1524" s="190">
        <v>1</v>
      </c>
      <c r="C1524" s="190">
        <f t="shared" si="130"/>
        <v>384</v>
      </c>
      <c r="D1524" s="190">
        <v>336</v>
      </c>
      <c r="E1524" s="190">
        <v>48</v>
      </c>
      <c r="F1524" s="191">
        <v>775</v>
      </c>
      <c r="G1524" s="238">
        <f t="shared" si="131"/>
        <v>4.6083999999999996</v>
      </c>
      <c r="H1524" s="191">
        <f t="shared" si="126"/>
        <v>442.41</v>
      </c>
      <c r="I1524" s="191">
        <f t="shared" si="129"/>
        <v>546.77</v>
      </c>
    </row>
    <row r="1525" spans="1:9" s="188" customFormat="1" ht="16.899999999999999" customHeight="1" x14ac:dyDescent="0.25">
      <c r="A1525" s="230" t="s">
        <v>621</v>
      </c>
      <c r="B1525" s="190">
        <v>1</v>
      </c>
      <c r="C1525" s="190">
        <f t="shared" si="130"/>
        <v>712</v>
      </c>
      <c r="D1525" s="190">
        <v>663</v>
      </c>
      <c r="E1525" s="190">
        <v>49</v>
      </c>
      <c r="F1525" s="191">
        <v>775</v>
      </c>
      <c r="G1525" s="238">
        <f t="shared" si="131"/>
        <v>4.6083999999999996</v>
      </c>
      <c r="H1525" s="191">
        <f t="shared" si="126"/>
        <v>451.62</v>
      </c>
      <c r="I1525" s="191">
        <f t="shared" si="129"/>
        <v>558.16</v>
      </c>
    </row>
    <row r="1526" spans="1:9" s="188" customFormat="1" ht="16.899999999999999" customHeight="1" x14ac:dyDescent="0.25">
      <c r="A1526" s="230" t="s">
        <v>621</v>
      </c>
      <c r="B1526" s="190">
        <v>1</v>
      </c>
      <c r="C1526" s="190">
        <f t="shared" si="130"/>
        <v>744</v>
      </c>
      <c r="D1526" s="190">
        <v>663</v>
      </c>
      <c r="E1526" s="190">
        <v>81</v>
      </c>
      <c r="F1526" s="191">
        <v>775</v>
      </c>
      <c r="G1526" s="238">
        <f t="shared" si="131"/>
        <v>4.6083999999999996</v>
      </c>
      <c r="H1526" s="191">
        <f t="shared" si="126"/>
        <v>746.56</v>
      </c>
      <c r="I1526" s="191">
        <f t="shared" si="129"/>
        <v>922.67</v>
      </c>
    </row>
    <row r="1527" spans="1:9" s="188" customFormat="1" ht="16.899999999999999" customHeight="1" x14ac:dyDescent="0.25">
      <c r="A1527" s="230" t="s">
        <v>622</v>
      </c>
      <c r="B1527" s="190">
        <v>1</v>
      </c>
      <c r="C1527" s="190">
        <f t="shared" si="130"/>
        <v>684.5</v>
      </c>
      <c r="D1527" s="190">
        <v>663</v>
      </c>
      <c r="E1527" s="190">
        <v>21.5</v>
      </c>
      <c r="F1527" s="191" t="s">
        <v>623</v>
      </c>
      <c r="G1527" s="238">
        <f t="shared" si="131"/>
        <v>4.3110999999999997</v>
      </c>
      <c r="H1527" s="191">
        <f t="shared" si="126"/>
        <v>185.38</v>
      </c>
      <c r="I1527" s="191">
        <f t="shared" si="129"/>
        <v>229.11</v>
      </c>
    </row>
    <row r="1528" spans="1:9" s="188" customFormat="1" ht="16.899999999999999" customHeight="1" x14ac:dyDescent="0.25">
      <c r="A1528" s="230" t="s">
        <v>622</v>
      </c>
      <c r="B1528" s="190">
        <v>1</v>
      </c>
      <c r="C1528" s="190">
        <f t="shared" si="130"/>
        <v>379</v>
      </c>
      <c r="D1528" s="190">
        <v>360</v>
      </c>
      <c r="E1528" s="190">
        <v>19</v>
      </c>
      <c r="F1528" s="191" t="s">
        <v>623</v>
      </c>
      <c r="G1528" s="238">
        <f t="shared" si="131"/>
        <v>4.3110999999999997</v>
      </c>
      <c r="H1528" s="191">
        <f t="shared" si="126"/>
        <v>163.82</v>
      </c>
      <c r="I1528" s="191">
        <f t="shared" si="129"/>
        <v>202.47</v>
      </c>
    </row>
    <row r="1529" spans="1:9" s="188" customFormat="1" ht="16.899999999999999" customHeight="1" x14ac:dyDescent="0.25">
      <c r="A1529" s="230" t="s">
        <v>622</v>
      </c>
      <c r="B1529" s="190">
        <v>1</v>
      </c>
      <c r="C1529" s="190">
        <f t="shared" si="130"/>
        <v>497</v>
      </c>
      <c r="D1529" s="190">
        <v>487</v>
      </c>
      <c r="E1529" s="190">
        <v>10</v>
      </c>
      <c r="F1529" s="191" t="s">
        <v>623</v>
      </c>
      <c r="G1529" s="238">
        <f t="shared" si="131"/>
        <v>4.3110999999999997</v>
      </c>
      <c r="H1529" s="191">
        <f t="shared" si="126"/>
        <v>86.22</v>
      </c>
      <c r="I1529" s="191">
        <f t="shared" si="129"/>
        <v>106.56</v>
      </c>
    </row>
    <row r="1530" spans="1:9" s="188" customFormat="1" ht="16.899999999999999" customHeight="1" x14ac:dyDescent="0.25">
      <c r="A1530" s="230" t="s">
        <v>622</v>
      </c>
      <c r="B1530" s="190">
        <v>1</v>
      </c>
      <c r="C1530" s="190">
        <f t="shared" si="130"/>
        <v>285.5</v>
      </c>
      <c r="D1530" s="190">
        <v>280</v>
      </c>
      <c r="E1530" s="190">
        <v>5.5</v>
      </c>
      <c r="F1530" s="191" t="s">
        <v>623</v>
      </c>
      <c r="G1530" s="238">
        <f t="shared" si="131"/>
        <v>4.3110999999999997</v>
      </c>
      <c r="H1530" s="191">
        <f t="shared" si="126"/>
        <v>47.42</v>
      </c>
      <c r="I1530" s="191">
        <f t="shared" si="129"/>
        <v>58.61</v>
      </c>
    </row>
    <row r="1531" spans="1:9" s="188" customFormat="1" ht="16.899999999999999" customHeight="1" x14ac:dyDescent="0.25">
      <c r="A1531" s="230" t="s">
        <v>622</v>
      </c>
      <c r="B1531" s="190">
        <v>1</v>
      </c>
      <c r="C1531" s="190">
        <f t="shared" si="130"/>
        <v>559.5</v>
      </c>
      <c r="D1531" s="190">
        <v>551</v>
      </c>
      <c r="E1531" s="190">
        <v>8.5</v>
      </c>
      <c r="F1531" s="191" t="s">
        <v>623</v>
      </c>
      <c r="G1531" s="238">
        <f t="shared" si="131"/>
        <v>4.3110999999999997</v>
      </c>
      <c r="H1531" s="191">
        <f t="shared" si="126"/>
        <v>73.290000000000006</v>
      </c>
      <c r="I1531" s="191">
        <f t="shared" si="129"/>
        <v>90.58</v>
      </c>
    </row>
    <row r="1532" spans="1:9" s="188" customFormat="1" ht="16.899999999999999" customHeight="1" x14ac:dyDescent="0.25">
      <c r="A1532" s="230" t="s">
        <v>622</v>
      </c>
      <c r="B1532" s="190">
        <v>1</v>
      </c>
      <c r="C1532" s="190">
        <f t="shared" si="130"/>
        <v>270.5</v>
      </c>
      <c r="D1532" s="190">
        <v>263</v>
      </c>
      <c r="E1532" s="190">
        <v>7.5</v>
      </c>
      <c r="F1532" s="191" t="s">
        <v>623</v>
      </c>
      <c r="G1532" s="238">
        <f t="shared" si="131"/>
        <v>4.3110999999999997</v>
      </c>
      <c r="H1532" s="191">
        <f t="shared" si="126"/>
        <v>64.67</v>
      </c>
      <c r="I1532" s="191">
        <f t="shared" si="129"/>
        <v>79.930000000000007</v>
      </c>
    </row>
    <row r="1533" spans="1:9" s="188" customFormat="1" ht="16.899999999999999" customHeight="1" x14ac:dyDescent="0.25">
      <c r="A1533" s="230" t="s">
        <v>622</v>
      </c>
      <c r="B1533" s="190">
        <v>1</v>
      </c>
      <c r="C1533" s="190">
        <f t="shared" si="130"/>
        <v>461</v>
      </c>
      <c r="D1533" s="190">
        <v>455</v>
      </c>
      <c r="E1533" s="190">
        <v>6</v>
      </c>
      <c r="F1533" s="191">
        <v>725</v>
      </c>
      <c r="G1533" s="238">
        <f t="shared" si="131"/>
        <v>4.3110999999999997</v>
      </c>
      <c r="H1533" s="191">
        <f t="shared" si="126"/>
        <v>51.73</v>
      </c>
      <c r="I1533" s="191">
        <f t="shared" si="129"/>
        <v>63.93</v>
      </c>
    </row>
    <row r="1534" spans="1:9" s="188" customFormat="1" ht="16.899999999999999" customHeight="1" x14ac:dyDescent="0.25">
      <c r="A1534" s="230" t="s">
        <v>624</v>
      </c>
      <c r="B1534" s="190">
        <v>1</v>
      </c>
      <c r="C1534" s="190">
        <f t="shared" si="130"/>
        <v>591</v>
      </c>
      <c r="D1534" s="190">
        <v>584</v>
      </c>
      <c r="E1534" s="190">
        <v>7</v>
      </c>
      <c r="F1534" s="191">
        <v>753</v>
      </c>
      <c r="G1534" s="238">
        <f t="shared" si="131"/>
        <v>4.4775999999999998</v>
      </c>
      <c r="H1534" s="191">
        <f t="shared" si="126"/>
        <v>62.69</v>
      </c>
      <c r="I1534" s="191">
        <f t="shared" si="129"/>
        <v>77.48</v>
      </c>
    </row>
    <row r="1535" spans="1:9" s="188" customFormat="1" ht="16.899999999999999" customHeight="1" x14ac:dyDescent="0.25">
      <c r="A1535" s="230" t="s">
        <v>624</v>
      </c>
      <c r="B1535" s="190">
        <v>1</v>
      </c>
      <c r="C1535" s="190">
        <f t="shared" si="130"/>
        <v>448</v>
      </c>
      <c r="D1535" s="190">
        <v>447</v>
      </c>
      <c r="E1535" s="190">
        <v>1</v>
      </c>
      <c r="F1535" s="191">
        <v>753</v>
      </c>
      <c r="G1535" s="238">
        <f t="shared" si="131"/>
        <v>4.4775999999999998</v>
      </c>
      <c r="H1535" s="191">
        <f t="shared" si="126"/>
        <v>8.9600000000000009</v>
      </c>
      <c r="I1535" s="191">
        <f t="shared" si="129"/>
        <v>11.07</v>
      </c>
    </row>
    <row r="1536" spans="1:9" s="188" customFormat="1" ht="16.899999999999999" customHeight="1" x14ac:dyDescent="0.25">
      <c r="A1536" s="230" t="s">
        <v>624</v>
      </c>
      <c r="B1536" s="190">
        <v>1</v>
      </c>
      <c r="C1536" s="190">
        <f t="shared" si="130"/>
        <v>600</v>
      </c>
      <c r="D1536" s="190">
        <v>591</v>
      </c>
      <c r="E1536" s="190">
        <v>9</v>
      </c>
      <c r="F1536" s="191">
        <v>753</v>
      </c>
      <c r="G1536" s="238">
        <f t="shared" si="131"/>
        <v>4.4775999999999998</v>
      </c>
      <c r="H1536" s="191">
        <f t="shared" ref="H1536:H1599" si="132">ROUND(E1536*G1536*2,2)</f>
        <v>80.599999999999994</v>
      </c>
      <c r="I1536" s="191">
        <f t="shared" si="129"/>
        <v>99.61</v>
      </c>
    </row>
    <row r="1537" spans="1:9" s="188" customFormat="1" ht="16.899999999999999" customHeight="1" x14ac:dyDescent="0.25">
      <c r="A1537" s="230" t="s">
        <v>624</v>
      </c>
      <c r="B1537" s="190">
        <v>1</v>
      </c>
      <c r="C1537" s="190">
        <f t="shared" si="130"/>
        <v>495.5</v>
      </c>
      <c r="D1537" s="190">
        <v>487</v>
      </c>
      <c r="E1537" s="190">
        <v>8.5</v>
      </c>
      <c r="F1537" s="191">
        <v>753</v>
      </c>
      <c r="G1537" s="238">
        <f t="shared" si="131"/>
        <v>4.4775999999999998</v>
      </c>
      <c r="H1537" s="191">
        <f t="shared" si="132"/>
        <v>76.12</v>
      </c>
      <c r="I1537" s="191">
        <f t="shared" si="129"/>
        <v>94.08</v>
      </c>
    </row>
    <row r="1538" spans="1:9" s="188" customFormat="1" ht="16.899999999999999" customHeight="1" x14ac:dyDescent="0.25">
      <c r="A1538" s="230" t="s">
        <v>624</v>
      </c>
      <c r="B1538" s="190">
        <v>1</v>
      </c>
      <c r="C1538" s="190">
        <f t="shared" si="130"/>
        <v>660.5</v>
      </c>
      <c r="D1538" s="190">
        <v>607</v>
      </c>
      <c r="E1538" s="190">
        <v>53.5</v>
      </c>
      <c r="F1538" s="191">
        <v>753</v>
      </c>
      <c r="G1538" s="238">
        <f t="shared" si="131"/>
        <v>4.4775999999999998</v>
      </c>
      <c r="H1538" s="191">
        <f t="shared" si="132"/>
        <v>479.1</v>
      </c>
      <c r="I1538" s="191">
        <f t="shared" si="129"/>
        <v>592.12</v>
      </c>
    </row>
    <row r="1539" spans="1:9" s="188" customFormat="1" ht="16.899999999999999" customHeight="1" x14ac:dyDescent="0.25">
      <c r="A1539" s="230" t="s">
        <v>624</v>
      </c>
      <c r="B1539" s="190">
        <v>1</v>
      </c>
      <c r="C1539" s="190">
        <f t="shared" si="130"/>
        <v>533.5</v>
      </c>
      <c r="D1539" s="190">
        <v>527</v>
      </c>
      <c r="E1539" s="190">
        <v>6.5</v>
      </c>
      <c r="F1539" s="191">
        <v>753</v>
      </c>
      <c r="G1539" s="238">
        <f t="shared" si="131"/>
        <v>4.4775999999999998</v>
      </c>
      <c r="H1539" s="191">
        <f t="shared" si="132"/>
        <v>58.21</v>
      </c>
      <c r="I1539" s="191">
        <f t="shared" si="129"/>
        <v>71.94</v>
      </c>
    </row>
    <row r="1540" spans="1:9" s="188" customFormat="1" ht="16.899999999999999" customHeight="1" x14ac:dyDescent="0.25">
      <c r="A1540" s="230" t="s">
        <v>624</v>
      </c>
      <c r="B1540" s="190">
        <v>1</v>
      </c>
      <c r="C1540" s="190">
        <f t="shared" si="130"/>
        <v>671.5</v>
      </c>
      <c r="D1540" s="190">
        <v>623</v>
      </c>
      <c r="E1540" s="190">
        <v>48.5</v>
      </c>
      <c r="F1540" s="191">
        <v>753</v>
      </c>
      <c r="G1540" s="238">
        <f t="shared" si="131"/>
        <v>4.4775999999999998</v>
      </c>
      <c r="H1540" s="191">
        <f t="shared" si="132"/>
        <v>434.33</v>
      </c>
      <c r="I1540" s="191">
        <f t="shared" si="129"/>
        <v>536.79</v>
      </c>
    </row>
    <row r="1541" spans="1:9" s="188" customFormat="1" ht="16.899999999999999" customHeight="1" x14ac:dyDescent="0.25">
      <c r="A1541" s="230" t="s">
        <v>624</v>
      </c>
      <c r="B1541" s="190">
        <v>1</v>
      </c>
      <c r="C1541" s="190">
        <f t="shared" si="130"/>
        <v>561</v>
      </c>
      <c r="D1541" s="190">
        <v>551</v>
      </c>
      <c r="E1541" s="190">
        <v>10</v>
      </c>
      <c r="F1541" s="191">
        <v>753</v>
      </c>
      <c r="G1541" s="238">
        <f t="shared" si="131"/>
        <v>4.4775999999999998</v>
      </c>
      <c r="H1541" s="191">
        <f t="shared" si="132"/>
        <v>89.55</v>
      </c>
      <c r="I1541" s="191">
        <f t="shared" si="129"/>
        <v>110.67</v>
      </c>
    </row>
    <row r="1542" spans="1:9" s="188" customFormat="1" ht="16.899999999999999" customHeight="1" x14ac:dyDescent="0.25">
      <c r="A1542" s="230" t="s">
        <v>624</v>
      </c>
      <c r="B1542" s="190">
        <v>1</v>
      </c>
      <c r="C1542" s="190">
        <f t="shared" si="130"/>
        <v>495.5</v>
      </c>
      <c r="D1542" s="190">
        <v>495</v>
      </c>
      <c r="E1542" s="190">
        <v>0.5</v>
      </c>
      <c r="F1542" s="191">
        <v>753</v>
      </c>
      <c r="G1542" s="238">
        <f t="shared" si="131"/>
        <v>4.4775999999999998</v>
      </c>
      <c r="H1542" s="191">
        <f t="shared" si="132"/>
        <v>4.4800000000000004</v>
      </c>
      <c r="I1542" s="191">
        <f t="shared" si="129"/>
        <v>5.54</v>
      </c>
    </row>
    <row r="1543" spans="1:9" s="188" customFormat="1" ht="16.899999999999999" customHeight="1" x14ac:dyDescent="0.25">
      <c r="A1543" s="230" t="s">
        <v>624</v>
      </c>
      <c r="B1543" s="190">
        <v>1</v>
      </c>
      <c r="C1543" s="190">
        <f t="shared" si="130"/>
        <v>620</v>
      </c>
      <c r="D1543" s="190">
        <v>615</v>
      </c>
      <c r="E1543" s="190">
        <v>5</v>
      </c>
      <c r="F1543" s="191">
        <v>753</v>
      </c>
      <c r="G1543" s="238">
        <f t="shared" si="131"/>
        <v>4.4775999999999998</v>
      </c>
      <c r="H1543" s="191">
        <f t="shared" si="132"/>
        <v>44.78</v>
      </c>
      <c r="I1543" s="191">
        <f t="shared" si="129"/>
        <v>55.34</v>
      </c>
    </row>
    <row r="1544" spans="1:9" s="188" customFormat="1" ht="16.899999999999999" customHeight="1" x14ac:dyDescent="0.25">
      <c r="A1544" s="230" t="s">
        <v>624</v>
      </c>
      <c r="B1544" s="190">
        <v>1</v>
      </c>
      <c r="C1544" s="190">
        <f t="shared" si="130"/>
        <v>673</v>
      </c>
      <c r="D1544" s="190">
        <v>663</v>
      </c>
      <c r="E1544" s="190">
        <v>10</v>
      </c>
      <c r="F1544" s="191">
        <v>753</v>
      </c>
      <c r="G1544" s="238">
        <f t="shared" si="131"/>
        <v>4.4775999999999998</v>
      </c>
      <c r="H1544" s="191">
        <f t="shared" si="132"/>
        <v>89.55</v>
      </c>
      <c r="I1544" s="191">
        <f t="shared" si="129"/>
        <v>110.67</v>
      </c>
    </row>
    <row r="1545" spans="1:9" s="188" customFormat="1" ht="16.899999999999999" customHeight="1" x14ac:dyDescent="0.25">
      <c r="A1545" s="230" t="s">
        <v>624</v>
      </c>
      <c r="B1545" s="190">
        <v>1</v>
      </c>
      <c r="C1545" s="190">
        <f t="shared" si="130"/>
        <v>641</v>
      </c>
      <c r="D1545" s="190">
        <v>607</v>
      </c>
      <c r="E1545" s="190">
        <v>34</v>
      </c>
      <c r="F1545" s="191">
        <v>750</v>
      </c>
      <c r="G1545" s="238">
        <f t="shared" si="131"/>
        <v>4.4598000000000004</v>
      </c>
      <c r="H1545" s="191">
        <f t="shared" si="132"/>
        <v>303.27</v>
      </c>
      <c r="I1545" s="191">
        <f t="shared" si="129"/>
        <v>374.81</v>
      </c>
    </row>
    <row r="1546" spans="1:9" s="188" customFormat="1" ht="16.899999999999999" customHeight="1" x14ac:dyDescent="0.25">
      <c r="A1546" s="230" t="s">
        <v>624</v>
      </c>
      <c r="B1546" s="190">
        <v>1</v>
      </c>
      <c r="C1546" s="190">
        <f t="shared" si="130"/>
        <v>411</v>
      </c>
      <c r="D1546" s="190">
        <v>407</v>
      </c>
      <c r="E1546" s="190">
        <v>4</v>
      </c>
      <c r="F1546" s="191">
        <v>750</v>
      </c>
      <c r="G1546" s="238">
        <f t="shared" si="131"/>
        <v>4.4598000000000004</v>
      </c>
      <c r="H1546" s="191">
        <f t="shared" si="132"/>
        <v>35.68</v>
      </c>
      <c r="I1546" s="191">
        <f t="shared" si="129"/>
        <v>44.1</v>
      </c>
    </row>
    <row r="1547" spans="1:9" s="188" customFormat="1" ht="16.899999999999999" customHeight="1" x14ac:dyDescent="0.25">
      <c r="A1547" s="230" t="s">
        <v>624</v>
      </c>
      <c r="B1547" s="190">
        <v>1</v>
      </c>
      <c r="C1547" s="190">
        <f t="shared" si="130"/>
        <v>458</v>
      </c>
      <c r="D1547" s="190">
        <v>447</v>
      </c>
      <c r="E1547" s="190">
        <v>11</v>
      </c>
      <c r="F1547" s="191">
        <v>750</v>
      </c>
      <c r="G1547" s="238">
        <f t="shared" si="131"/>
        <v>4.4598000000000004</v>
      </c>
      <c r="H1547" s="191">
        <f t="shared" si="132"/>
        <v>98.12</v>
      </c>
      <c r="I1547" s="191">
        <f t="shared" si="129"/>
        <v>121.27</v>
      </c>
    </row>
    <row r="1548" spans="1:9" s="188" customFormat="1" ht="16.899999999999999" customHeight="1" x14ac:dyDescent="0.25">
      <c r="A1548" s="230" t="s">
        <v>486</v>
      </c>
      <c r="B1548" s="190">
        <v>1</v>
      </c>
      <c r="C1548" s="190">
        <f t="shared" si="130"/>
        <v>695</v>
      </c>
      <c r="D1548" s="190">
        <v>663</v>
      </c>
      <c r="E1548" s="190">
        <v>32</v>
      </c>
      <c r="F1548" s="191">
        <v>718</v>
      </c>
      <c r="G1548" s="238">
        <f t="shared" si="131"/>
        <v>4.2694999999999999</v>
      </c>
      <c r="H1548" s="191">
        <f t="shared" si="132"/>
        <v>273.25</v>
      </c>
      <c r="I1548" s="191">
        <f t="shared" si="129"/>
        <v>337.71</v>
      </c>
    </row>
    <row r="1549" spans="1:9" s="188" customFormat="1" ht="16.899999999999999" customHeight="1" x14ac:dyDescent="0.25">
      <c r="A1549" s="230" t="s">
        <v>486</v>
      </c>
      <c r="B1549" s="190">
        <v>1</v>
      </c>
      <c r="C1549" s="190">
        <f t="shared" si="130"/>
        <v>559</v>
      </c>
      <c r="D1549" s="190">
        <v>535</v>
      </c>
      <c r="E1549" s="190">
        <v>24</v>
      </c>
      <c r="F1549" s="191">
        <v>718</v>
      </c>
      <c r="G1549" s="238">
        <f t="shared" si="131"/>
        <v>4.2694999999999999</v>
      </c>
      <c r="H1549" s="191">
        <f t="shared" si="132"/>
        <v>204.94</v>
      </c>
      <c r="I1549" s="191">
        <f t="shared" si="129"/>
        <v>253.29</v>
      </c>
    </row>
    <row r="1550" spans="1:9" s="188" customFormat="1" ht="16.899999999999999" customHeight="1" x14ac:dyDescent="0.25">
      <c r="A1550" s="230" t="s">
        <v>486</v>
      </c>
      <c r="B1550" s="190">
        <v>1</v>
      </c>
      <c r="C1550" s="190">
        <f t="shared" si="130"/>
        <v>639</v>
      </c>
      <c r="D1550" s="190">
        <v>599</v>
      </c>
      <c r="E1550" s="190">
        <v>40</v>
      </c>
      <c r="F1550" s="191">
        <v>718</v>
      </c>
      <c r="G1550" s="238">
        <f t="shared" si="131"/>
        <v>4.2694999999999999</v>
      </c>
      <c r="H1550" s="191">
        <f t="shared" si="132"/>
        <v>341.56</v>
      </c>
      <c r="I1550" s="191">
        <f t="shared" si="129"/>
        <v>422.13</v>
      </c>
    </row>
    <row r="1551" spans="1:9" s="188" customFormat="1" ht="16.899999999999999" customHeight="1" x14ac:dyDescent="0.25">
      <c r="A1551" s="230" t="s">
        <v>486</v>
      </c>
      <c r="B1551" s="190">
        <v>1</v>
      </c>
      <c r="C1551" s="190">
        <f t="shared" si="130"/>
        <v>599</v>
      </c>
      <c r="D1551" s="190">
        <v>583</v>
      </c>
      <c r="E1551" s="190">
        <v>16</v>
      </c>
      <c r="F1551" s="191">
        <v>718</v>
      </c>
      <c r="G1551" s="238">
        <f t="shared" si="131"/>
        <v>4.2694999999999999</v>
      </c>
      <c r="H1551" s="191">
        <f t="shared" si="132"/>
        <v>136.62</v>
      </c>
      <c r="I1551" s="191">
        <f t="shared" si="129"/>
        <v>168.85</v>
      </c>
    </row>
    <row r="1552" spans="1:9" s="188" customFormat="1" ht="16.899999999999999" customHeight="1" x14ac:dyDescent="0.25">
      <c r="A1552" s="230" t="s">
        <v>625</v>
      </c>
      <c r="B1552" s="190">
        <v>1</v>
      </c>
      <c r="C1552" s="190">
        <f t="shared" si="130"/>
        <v>562</v>
      </c>
      <c r="D1552" s="190">
        <v>559</v>
      </c>
      <c r="E1552" s="190">
        <v>3</v>
      </c>
      <c r="F1552" s="191">
        <v>715</v>
      </c>
      <c r="G1552" s="238">
        <f t="shared" si="131"/>
        <v>4.2516999999999996</v>
      </c>
      <c r="H1552" s="191">
        <f t="shared" si="132"/>
        <v>25.51</v>
      </c>
      <c r="I1552" s="191">
        <f t="shared" ref="I1552:I1571" si="133">ROUND(H1552*1.2359,2)</f>
        <v>31.53</v>
      </c>
    </row>
    <row r="1553" spans="1:9" s="188" customFormat="1" ht="16.899999999999999" customHeight="1" x14ac:dyDescent="0.25">
      <c r="A1553" s="230" t="s">
        <v>626</v>
      </c>
      <c r="B1553" s="190">
        <v>1</v>
      </c>
      <c r="C1553" s="190">
        <f t="shared" si="130"/>
        <v>617.5</v>
      </c>
      <c r="D1553" s="190">
        <v>583</v>
      </c>
      <c r="E1553" s="190">
        <v>34.5</v>
      </c>
      <c r="F1553" s="191">
        <v>718</v>
      </c>
      <c r="G1553" s="238">
        <f t="shared" si="131"/>
        <v>4.2694999999999999</v>
      </c>
      <c r="H1553" s="191">
        <f t="shared" si="132"/>
        <v>294.60000000000002</v>
      </c>
      <c r="I1553" s="191">
        <f t="shared" si="133"/>
        <v>364.1</v>
      </c>
    </row>
    <row r="1554" spans="1:9" s="188" customFormat="1" ht="16.899999999999999" customHeight="1" x14ac:dyDescent="0.25">
      <c r="A1554" s="230" t="s">
        <v>626</v>
      </c>
      <c r="B1554" s="190">
        <v>1</v>
      </c>
      <c r="C1554" s="190">
        <f t="shared" si="130"/>
        <v>599.5</v>
      </c>
      <c r="D1554" s="190">
        <v>591</v>
      </c>
      <c r="E1554" s="190">
        <v>8.5</v>
      </c>
      <c r="F1554" s="191">
        <v>718</v>
      </c>
      <c r="G1554" s="238">
        <f t="shared" si="131"/>
        <v>4.2694999999999999</v>
      </c>
      <c r="H1554" s="191">
        <f t="shared" si="132"/>
        <v>72.58</v>
      </c>
      <c r="I1554" s="191">
        <f t="shared" si="133"/>
        <v>89.7</v>
      </c>
    </row>
    <row r="1555" spans="1:9" s="188" customFormat="1" ht="16.899999999999999" customHeight="1" x14ac:dyDescent="0.25">
      <c r="A1555" s="230" t="s">
        <v>626</v>
      </c>
      <c r="B1555" s="190">
        <v>1</v>
      </c>
      <c r="C1555" s="190">
        <f t="shared" si="130"/>
        <v>673</v>
      </c>
      <c r="D1555" s="190">
        <v>663</v>
      </c>
      <c r="E1555" s="190">
        <v>10</v>
      </c>
      <c r="F1555" s="191">
        <v>718</v>
      </c>
      <c r="G1555" s="238">
        <f t="shared" si="131"/>
        <v>4.2694999999999999</v>
      </c>
      <c r="H1555" s="191">
        <f t="shared" si="132"/>
        <v>85.39</v>
      </c>
      <c r="I1555" s="191">
        <f t="shared" si="133"/>
        <v>105.53</v>
      </c>
    </row>
    <row r="1556" spans="1:9" s="188" customFormat="1" ht="16.899999999999999" customHeight="1" x14ac:dyDescent="0.25">
      <c r="A1556" s="230" t="s">
        <v>626</v>
      </c>
      <c r="B1556" s="190">
        <v>1</v>
      </c>
      <c r="C1556" s="190">
        <f t="shared" si="130"/>
        <v>425</v>
      </c>
      <c r="D1556" s="190">
        <v>423</v>
      </c>
      <c r="E1556" s="190">
        <v>2</v>
      </c>
      <c r="F1556" s="191">
        <v>715</v>
      </c>
      <c r="G1556" s="238">
        <f t="shared" si="131"/>
        <v>4.2516999999999996</v>
      </c>
      <c r="H1556" s="191">
        <f t="shared" si="132"/>
        <v>17.010000000000002</v>
      </c>
      <c r="I1556" s="191">
        <f t="shared" si="133"/>
        <v>21.02</v>
      </c>
    </row>
    <row r="1557" spans="1:9" s="188" customFormat="1" ht="16.899999999999999" customHeight="1" x14ac:dyDescent="0.25">
      <c r="A1557" s="230" t="s">
        <v>627</v>
      </c>
      <c r="B1557" s="190">
        <v>1</v>
      </c>
      <c r="C1557" s="190">
        <f t="shared" si="130"/>
        <v>636</v>
      </c>
      <c r="D1557" s="190">
        <v>623</v>
      </c>
      <c r="E1557" s="190">
        <v>13</v>
      </c>
      <c r="F1557" s="191">
        <v>718</v>
      </c>
      <c r="G1557" s="238">
        <f t="shared" si="131"/>
        <v>4.2694999999999999</v>
      </c>
      <c r="H1557" s="191">
        <f t="shared" si="132"/>
        <v>111.01</v>
      </c>
      <c r="I1557" s="191">
        <f t="shared" si="133"/>
        <v>137.19999999999999</v>
      </c>
    </row>
    <row r="1558" spans="1:9" s="188" customFormat="1" ht="16.899999999999999" customHeight="1" x14ac:dyDescent="0.25">
      <c r="A1558" s="230" t="s">
        <v>627</v>
      </c>
      <c r="B1558" s="190">
        <v>1</v>
      </c>
      <c r="C1558" s="190">
        <f t="shared" si="130"/>
        <v>499</v>
      </c>
      <c r="D1558" s="190">
        <v>495</v>
      </c>
      <c r="E1558" s="190">
        <v>4</v>
      </c>
      <c r="F1558" s="191">
        <v>718</v>
      </c>
      <c r="G1558" s="238">
        <f t="shared" si="131"/>
        <v>4.2694999999999999</v>
      </c>
      <c r="H1558" s="191">
        <f t="shared" si="132"/>
        <v>34.159999999999997</v>
      </c>
      <c r="I1558" s="191">
        <f t="shared" si="133"/>
        <v>42.22</v>
      </c>
    </row>
    <row r="1559" spans="1:9" s="188" customFormat="1" ht="16.899999999999999" customHeight="1" x14ac:dyDescent="0.25">
      <c r="A1559" s="230" t="s">
        <v>627</v>
      </c>
      <c r="B1559" s="190">
        <v>1</v>
      </c>
      <c r="C1559" s="190">
        <f t="shared" si="130"/>
        <v>386</v>
      </c>
      <c r="D1559" s="190">
        <v>384</v>
      </c>
      <c r="E1559" s="190">
        <v>2</v>
      </c>
      <c r="F1559" s="191">
        <v>718</v>
      </c>
      <c r="G1559" s="238">
        <f t="shared" si="131"/>
        <v>4.2694999999999999</v>
      </c>
      <c r="H1559" s="191">
        <f t="shared" si="132"/>
        <v>17.079999999999998</v>
      </c>
      <c r="I1559" s="191">
        <f t="shared" si="133"/>
        <v>21.11</v>
      </c>
    </row>
    <row r="1560" spans="1:9" s="188" customFormat="1" ht="16.899999999999999" customHeight="1" x14ac:dyDescent="0.25">
      <c r="A1560" s="230" t="s">
        <v>627</v>
      </c>
      <c r="B1560" s="190">
        <v>1</v>
      </c>
      <c r="C1560" s="190">
        <f t="shared" si="130"/>
        <v>587.5</v>
      </c>
      <c r="D1560" s="190">
        <v>583</v>
      </c>
      <c r="E1560" s="190">
        <v>4.5</v>
      </c>
      <c r="F1560" s="191">
        <v>718</v>
      </c>
      <c r="G1560" s="238">
        <f t="shared" si="131"/>
        <v>4.2694999999999999</v>
      </c>
      <c r="H1560" s="191">
        <f t="shared" si="132"/>
        <v>38.43</v>
      </c>
      <c r="I1560" s="191">
        <f t="shared" si="133"/>
        <v>47.5</v>
      </c>
    </row>
    <row r="1561" spans="1:9" s="188" customFormat="1" ht="16.899999999999999" customHeight="1" x14ac:dyDescent="0.25">
      <c r="A1561" s="230" t="s">
        <v>627</v>
      </c>
      <c r="B1561" s="190">
        <v>1</v>
      </c>
      <c r="C1561" s="190">
        <f t="shared" si="130"/>
        <v>612</v>
      </c>
      <c r="D1561" s="190">
        <v>583</v>
      </c>
      <c r="E1561" s="190">
        <v>29</v>
      </c>
      <c r="F1561" s="191">
        <v>718</v>
      </c>
      <c r="G1561" s="238">
        <f t="shared" si="131"/>
        <v>4.2694999999999999</v>
      </c>
      <c r="H1561" s="191">
        <f t="shared" si="132"/>
        <v>247.63</v>
      </c>
      <c r="I1561" s="191">
        <f t="shared" si="133"/>
        <v>306.05</v>
      </c>
    </row>
    <row r="1562" spans="1:9" s="188" customFormat="1" ht="16.899999999999999" customHeight="1" x14ac:dyDescent="0.25">
      <c r="A1562" s="230" t="s">
        <v>627</v>
      </c>
      <c r="B1562" s="190">
        <v>1</v>
      </c>
      <c r="C1562" s="190">
        <f t="shared" si="130"/>
        <v>626</v>
      </c>
      <c r="D1562" s="190">
        <v>616</v>
      </c>
      <c r="E1562" s="190">
        <v>10</v>
      </c>
      <c r="F1562" s="191">
        <v>718</v>
      </c>
      <c r="G1562" s="238">
        <f t="shared" si="131"/>
        <v>4.2694999999999999</v>
      </c>
      <c r="H1562" s="191">
        <f t="shared" si="132"/>
        <v>85.39</v>
      </c>
      <c r="I1562" s="191">
        <f t="shared" si="133"/>
        <v>105.53</v>
      </c>
    </row>
    <row r="1563" spans="1:9" s="188" customFormat="1" ht="16.899999999999999" customHeight="1" x14ac:dyDescent="0.25">
      <c r="A1563" s="230" t="s">
        <v>627</v>
      </c>
      <c r="B1563" s="190">
        <v>1</v>
      </c>
      <c r="C1563" s="190">
        <f t="shared" si="130"/>
        <v>637</v>
      </c>
      <c r="D1563" s="190">
        <v>616</v>
      </c>
      <c r="E1563" s="190">
        <v>21</v>
      </c>
      <c r="F1563" s="191">
        <v>718</v>
      </c>
      <c r="G1563" s="238">
        <f t="shared" si="131"/>
        <v>4.2694999999999999</v>
      </c>
      <c r="H1563" s="191">
        <f t="shared" si="132"/>
        <v>179.32</v>
      </c>
      <c r="I1563" s="191">
        <f t="shared" si="133"/>
        <v>221.62</v>
      </c>
    </row>
    <row r="1564" spans="1:9" s="188" customFormat="1" ht="16.899999999999999" customHeight="1" x14ac:dyDescent="0.25">
      <c r="A1564" s="230" t="s">
        <v>627</v>
      </c>
      <c r="B1564" s="190">
        <v>1</v>
      </c>
      <c r="C1564" s="190">
        <f t="shared" si="130"/>
        <v>641</v>
      </c>
      <c r="D1564" s="190">
        <v>639</v>
      </c>
      <c r="E1564" s="190">
        <v>2</v>
      </c>
      <c r="F1564" s="191">
        <v>718</v>
      </c>
      <c r="G1564" s="238">
        <f t="shared" si="131"/>
        <v>4.2694999999999999</v>
      </c>
      <c r="H1564" s="191">
        <f t="shared" si="132"/>
        <v>17.079999999999998</v>
      </c>
      <c r="I1564" s="191">
        <f t="shared" si="133"/>
        <v>21.11</v>
      </c>
    </row>
    <row r="1565" spans="1:9" s="188" customFormat="1" ht="16.899999999999999" customHeight="1" x14ac:dyDescent="0.25">
      <c r="A1565" s="230" t="s">
        <v>627</v>
      </c>
      <c r="B1565" s="190">
        <v>1</v>
      </c>
      <c r="C1565" s="190">
        <f t="shared" si="130"/>
        <v>582.5</v>
      </c>
      <c r="D1565" s="190">
        <v>575</v>
      </c>
      <c r="E1565" s="190">
        <v>7.5</v>
      </c>
      <c r="F1565" s="191">
        <v>718</v>
      </c>
      <c r="G1565" s="238">
        <f t="shared" si="131"/>
        <v>4.2694999999999999</v>
      </c>
      <c r="H1565" s="191">
        <f t="shared" si="132"/>
        <v>64.040000000000006</v>
      </c>
      <c r="I1565" s="191">
        <f t="shared" si="133"/>
        <v>79.150000000000006</v>
      </c>
    </row>
    <row r="1566" spans="1:9" s="188" customFormat="1" ht="16.899999999999999" customHeight="1" x14ac:dyDescent="0.25">
      <c r="A1566" s="230" t="s">
        <v>627</v>
      </c>
      <c r="B1566" s="190">
        <v>1</v>
      </c>
      <c r="C1566" s="190">
        <f t="shared" si="130"/>
        <v>164</v>
      </c>
      <c r="D1566" s="190">
        <v>151</v>
      </c>
      <c r="E1566" s="190">
        <v>13</v>
      </c>
      <c r="F1566" s="191">
        <v>715</v>
      </c>
      <c r="G1566" s="238">
        <f t="shared" si="131"/>
        <v>4.2516999999999996</v>
      </c>
      <c r="H1566" s="191">
        <f t="shared" si="132"/>
        <v>110.54</v>
      </c>
      <c r="I1566" s="191">
        <f t="shared" si="133"/>
        <v>136.62</v>
      </c>
    </row>
    <row r="1567" spans="1:9" s="232" customFormat="1" ht="16.899999999999999" customHeight="1" x14ac:dyDescent="0.25">
      <c r="A1567" s="230" t="s">
        <v>628</v>
      </c>
      <c r="B1567" s="240">
        <v>1</v>
      </c>
      <c r="C1567" s="240">
        <f>D1567+E1567</f>
        <v>16</v>
      </c>
      <c r="D1567" s="240">
        <v>0</v>
      </c>
      <c r="E1567" s="240">
        <v>16</v>
      </c>
      <c r="F1567" s="241">
        <v>595</v>
      </c>
      <c r="G1567" s="238">
        <f>F1567/168.17</f>
        <v>3.5380864601296311</v>
      </c>
      <c r="H1567" s="241">
        <f>ROUND(E1567*G1567*2,2)</f>
        <v>113.22</v>
      </c>
      <c r="I1567" s="241">
        <f t="shared" si="133"/>
        <v>139.93</v>
      </c>
    </row>
    <row r="1568" spans="1:9" s="188" customFormat="1" ht="16.899999999999999" customHeight="1" x14ac:dyDescent="0.25">
      <c r="A1568" s="230" t="s">
        <v>629</v>
      </c>
      <c r="B1568" s="190">
        <v>1</v>
      </c>
      <c r="C1568" s="190">
        <f t="shared" si="130"/>
        <v>668</v>
      </c>
      <c r="D1568" s="190">
        <v>663</v>
      </c>
      <c r="E1568" s="190">
        <v>5</v>
      </c>
      <c r="F1568" s="191" t="s">
        <v>630</v>
      </c>
      <c r="G1568" s="238">
        <f t="shared" si="131"/>
        <v>6.3625999999999996</v>
      </c>
      <c r="H1568" s="191">
        <f t="shared" si="132"/>
        <v>63.63</v>
      </c>
      <c r="I1568" s="191">
        <f t="shared" si="133"/>
        <v>78.64</v>
      </c>
    </row>
    <row r="1569" spans="1:9" s="188" customFormat="1" ht="16.899999999999999" customHeight="1" x14ac:dyDescent="0.25">
      <c r="A1569" s="230" t="s">
        <v>629</v>
      </c>
      <c r="B1569" s="190">
        <v>1</v>
      </c>
      <c r="C1569" s="190">
        <f t="shared" si="130"/>
        <v>418</v>
      </c>
      <c r="D1569" s="190">
        <v>415</v>
      </c>
      <c r="E1569" s="190">
        <v>3</v>
      </c>
      <c r="F1569" s="191" t="s">
        <v>630</v>
      </c>
      <c r="G1569" s="238">
        <f t="shared" si="131"/>
        <v>6.3625999999999996</v>
      </c>
      <c r="H1569" s="191">
        <f t="shared" si="132"/>
        <v>38.18</v>
      </c>
      <c r="I1569" s="191">
        <f t="shared" si="133"/>
        <v>47.19</v>
      </c>
    </row>
    <row r="1570" spans="1:9" s="188" customFormat="1" ht="16.899999999999999" customHeight="1" x14ac:dyDescent="0.25">
      <c r="A1570" s="230" t="s">
        <v>631</v>
      </c>
      <c r="B1570" s="190">
        <v>1</v>
      </c>
      <c r="C1570" s="190">
        <f t="shared" si="130"/>
        <v>693.5</v>
      </c>
      <c r="D1570" s="190">
        <v>663</v>
      </c>
      <c r="E1570" s="190">
        <v>30.5</v>
      </c>
      <c r="F1570" s="191" t="s">
        <v>632</v>
      </c>
      <c r="G1570" s="238">
        <f t="shared" si="131"/>
        <v>13.379300000000001</v>
      </c>
      <c r="H1570" s="191">
        <f t="shared" si="132"/>
        <v>816.14</v>
      </c>
      <c r="I1570" s="191">
        <f t="shared" si="133"/>
        <v>1008.67</v>
      </c>
    </row>
    <row r="1571" spans="1:9" s="188" customFormat="1" ht="16.899999999999999" customHeight="1" x14ac:dyDescent="0.25">
      <c r="A1571" s="230" t="s">
        <v>633</v>
      </c>
      <c r="B1571" s="190">
        <v>1</v>
      </c>
      <c r="C1571" s="190">
        <f t="shared" si="130"/>
        <v>612.5</v>
      </c>
      <c r="D1571" s="190">
        <v>600</v>
      </c>
      <c r="E1571" s="190">
        <v>12.5</v>
      </c>
      <c r="F1571" s="191" t="s">
        <v>634</v>
      </c>
      <c r="G1571" s="238">
        <f t="shared" si="131"/>
        <v>8.4437999999999995</v>
      </c>
      <c r="H1571" s="191">
        <f t="shared" si="132"/>
        <v>211.1</v>
      </c>
      <c r="I1571" s="191">
        <f t="shared" si="133"/>
        <v>260.89999999999998</v>
      </c>
    </row>
    <row r="1572" spans="1:9" s="188" customFormat="1" ht="16.899999999999999" customHeight="1" x14ac:dyDescent="0.25">
      <c r="A1572" s="230" t="s">
        <v>635</v>
      </c>
      <c r="B1572" s="190">
        <v>1</v>
      </c>
      <c r="C1572" s="190">
        <f t="shared" si="130"/>
        <v>572.5</v>
      </c>
      <c r="D1572" s="190">
        <v>527</v>
      </c>
      <c r="E1572" s="190">
        <v>45.5</v>
      </c>
      <c r="F1572" s="191">
        <v>773</v>
      </c>
      <c r="G1572" s="238">
        <f t="shared" si="131"/>
        <v>4.5964999999999998</v>
      </c>
      <c r="H1572" s="191">
        <f t="shared" si="132"/>
        <v>418.28</v>
      </c>
      <c r="I1572" s="203">
        <f>ROUND(H1572*1.2077,2)</f>
        <v>505.16</v>
      </c>
    </row>
    <row r="1573" spans="1:9" s="188" customFormat="1" ht="16.899999999999999" customHeight="1" x14ac:dyDescent="0.25">
      <c r="A1573" s="230" t="s">
        <v>635</v>
      </c>
      <c r="B1573" s="190">
        <v>1</v>
      </c>
      <c r="C1573" s="190">
        <f t="shared" si="130"/>
        <v>671.5</v>
      </c>
      <c r="D1573" s="190">
        <v>663</v>
      </c>
      <c r="E1573" s="190">
        <v>8.5</v>
      </c>
      <c r="F1573" s="191">
        <v>819</v>
      </c>
      <c r="G1573" s="238">
        <f t="shared" si="131"/>
        <v>4.8700999999999999</v>
      </c>
      <c r="H1573" s="191">
        <f t="shared" si="132"/>
        <v>82.79</v>
      </c>
      <c r="I1573" s="191">
        <f>ROUND(H1573*1.2359,2)</f>
        <v>102.32</v>
      </c>
    </row>
    <row r="1574" spans="1:9" s="188" customFormat="1" ht="16.899999999999999" customHeight="1" x14ac:dyDescent="0.25">
      <c r="A1574" s="230" t="s">
        <v>635</v>
      </c>
      <c r="B1574" s="190">
        <v>1</v>
      </c>
      <c r="C1574" s="190">
        <f t="shared" si="130"/>
        <v>228</v>
      </c>
      <c r="D1574" s="190">
        <v>215</v>
      </c>
      <c r="E1574" s="190">
        <v>13</v>
      </c>
      <c r="F1574" s="191">
        <v>773</v>
      </c>
      <c r="G1574" s="238">
        <f t="shared" si="131"/>
        <v>4.5964999999999998</v>
      </c>
      <c r="H1574" s="191">
        <f t="shared" si="132"/>
        <v>119.51</v>
      </c>
      <c r="I1574" s="191">
        <f>ROUND(H1574*1.2359,2)</f>
        <v>147.69999999999999</v>
      </c>
    </row>
    <row r="1575" spans="1:9" s="188" customFormat="1" ht="16.899999999999999" customHeight="1" x14ac:dyDescent="0.25">
      <c r="A1575" s="230" t="s">
        <v>635</v>
      </c>
      <c r="B1575" s="190">
        <v>1</v>
      </c>
      <c r="C1575" s="190">
        <f t="shared" si="130"/>
        <v>607.5</v>
      </c>
      <c r="D1575" s="190">
        <v>559</v>
      </c>
      <c r="E1575" s="190">
        <v>48.5</v>
      </c>
      <c r="F1575" s="191">
        <v>773</v>
      </c>
      <c r="G1575" s="238">
        <f t="shared" si="131"/>
        <v>4.5964999999999998</v>
      </c>
      <c r="H1575" s="191">
        <f t="shared" si="132"/>
        <v>445.86</v>
      </c>
      <c r="I1575" s="203">
        <f>ROUND(H1575*1.2194,2)</f>
        <v>543.67999999999995</v>
      </c>
    </row>
    <row r="1576" spans="1:9" s="188" customFormat="1" ht="16.899999999999999" customHeight="1" x14ac:dyDescent="0.25">
      <c r="A1576" s="230" t="s">
        <v>636</v>
      </c>
      <c r="B1576" s="190">
        <v>1</v>
      </c>
      <c r="C1576" s="190">
        <f t="shared" si="130"/>
        <v>684</v>
      </c>
      <c r="D1576" s="190">
        <v>607</v>
      </c>
      <c r="E1576" s="190">
        <v>77</v>
      </c>
      <c r="F1576" s="191">
        <v>795</v>
      </c>
      <c r="G1576" s="238">
        <f t="shared" si="131"/>
        <v>4.7274000000000003</v>
      </c>
      <c r="H1576" s="191">
        <f t="shared" si="132"/>
        <v>728.02</v>
      </c>
      <c r="I1576" s="191">
        <f t="shared" ref="I1576:I1596" si="134">ROUND(H1576*1.2359,2)</f>
        <v>899.76</v>
      </c>
    </row>
    <row r="1577" spans="1:9" s="188" customFormat="1" ht="16.899999999999999" customHeight="1" x14ac:dyDescent="0.25">
      <c r="A1577" s="230" t="s">
        <v>636</v>
      </c>
      <c r="B1577" s="190">
        <v>1</v>
      </c>
      <c r="C1577" s="190">
        <f t="shared" si="130"/>
        <v>684</v>
      </c>
      <c r="D1577" s="190">
        <v>579</v>
      </c>
      <c r="E1577" s="190">
        <v>104.99999999999999</v>
      </c>
      <c r="F1577" s="191">
        <v>795</v>
      </c>
      <c r="G1577" s="238">
        <f t="shared" si="131"/>
        <v>4.7274000000000003</v>
      </c>
      <c r="H1577" s="191">
        <f t="shared" si="132"/>
        <v>992.75</v>
      </c>
      <c r="I1577" s="191">
        <f t="shared" si="134"/>
        <v>1226.94</v>
      </c>
    </row>
    <row r="1578" spans="1:9" s="188" customFormat="1" ht="16.899999999999999" customHeight="1" x14ac:dyDescent="0.25">
      <c r="A1578" s="230" t="s">
        <v>608</v>
      </c>
      <c r="B1578" s="190">
        <v>1</v>
      </c>
      <c r="C1578" s="190">
        <f t="shared" si="130"/>
        <v>449</v>
      </c>
      <c r="D1578" s="190">
        <v>0</v>
      </c>
      <c r="E1578" s="190">
        <v>449</v>
      </c>
      <c r="F1578" s="191">
        <v>1427</v>
      </c>
      <c r="G1578" s="238">
        <f t="shared" si="131"/>
        <v>8.4855</v>
      </c>
      <c r="H1578" s="191">
        <f t="shared" si="132"/>
        <v>7619.98</v>
      </c>
      <c r="I1578" s="191">
        <f t="shared" si="134"/>
        <v>9417.5300000000007</v>
      </c>
    </row>
    <row r="1579" spans="1:9" s="188" customFormat="1" ht="16.899999999999999" customHeight="1" x14ac:dyDescent="0.25">
      <c r="A1579" s="230" t="s">
        <v>637</v>
      </c>
      <c r="B1579" s="190">
        <v>1</v>
      </c>
      <c r="C1579" s="190">
        <f t="shared" si="130"/>
        <v>672</v>
      </c>
      <c r="D1579" s="190">
        <v>663</v>
      </c>
      <c r="E1579" s="190">
        <v>9</v>
      </c>
      <c r="F1579" s="191" t="s">
        <v>638</v>
      </c>
      <c r="G1579" s="238">
        <f t="shared" si="131"/>
        <v>4.1624999999999996</v>
      </c>
      <c r="H1579" s="191">
        <f t="shared" si="132"/>
        <v>74.930000000000007</v>
      </c>
      <c r="I1579" s="191">
        <f t="shared" si="134"/>
        <v>92.61</v>
      </c>
    </row>
    <row r="1580" spans="1:9" s="188" customFormat="1" ht="16.899999999999999" customHeight="1" x14ac:dyDescent="0.25">
      <c r="A1580" s="230" t="s">
        <v>637</v>
      </c>
      <c r="B1580" s="190">
        <v>1</v>
      </c>
      <c r="C1580" s="190">
        <f t="shared" si="130"/>
        <v>526</v>
      </c>
      <c r="D1580" s="190">
        <v>519</v>
      </c>
      <c r="E1580" s="190">
        <v>7</v>
      </c>
      <c r="F1580" s="191" t="s">
        <v>638</v>
      </c>
      <c r="G1580" s="238">
        <f t="shared" si="131"/>
        <v>4.1624999999999996</v>
      </c>
      <c r="H1580" s="191">
        <f t="shared" si="132"/>
        <v>58.28</v>
      </c>
      <c r="I1580" s="191">
        <f t="shared" si="134"/>
        <v>72.03</v>
      </c>
    </row>
    <row r="1581" spans="1:9" s="188" customFormat="1" ht="16.899999999999999" customHeight="1" x14ac:dyDescent="0.25">
      <c r="A1581" s="230" t="s">
        <v>637</v>
      </c>
      <c r="B1581" s="190">
        <v>1</v>
      </c>
      <c r="C1581" s="190">
        <f t="shared" si="130"/>
        <v>491.5</v>
      </c>
      <c r="D1581" s="190">
        <v>464</v>
      </c>
      <c r="E1581" s="190">
        <v>27.5</v>
      </c>
      <c r="F1581" s="191" t="s">
        <v>638</v>
      </c>
      <c r="G1581" s="238">
        <f t="shared" si="131"/>
        <v>4.1624999999999996</v>
      </c>
      <c r="H1581" s="191">
        <f t="shared" si="132"/>
        <v>228.94</v>
      </c>
      <c r="I1581" s="191">
        <f t="shared" si="134"/>
        <v>282.95</v>
      </c>
    </row>
    <row r="1582" spans="1:9" s="188" customFormat="1" ht="16.899999999999999" customHeight="1" x14ac:dyDescent="0.25">
      <c r="A1582" s="230" t="s">
        <v>637</v>
      </c>
      <c r="B1582" s="190">
        <v>1</v>
      </c>
      <c r="C1582" s="190">
        <f t="shared" si="130"/>
        <v>518.5</v>
      </c>
      <c r="D1582" s="190">
        <v>455</v>
      </c>
      <c r="E1582" s="190">
        <v>63.5</v>
      </c>
      <c r="F1582" s="191">
        <v>700</v>
      </c>
      <c r="G1582" s="238">
        <f t="shared" si="131"/>
        <v>4.1624999999999996</v>
      </c>
      <c r="H1582" s="191">
        <f t="shared" si="132"/>
        <v>528.64</v>
      </c>
      <c r="I1582" s="191">
        <f t="shared" si="134"/>
        <v>653.35</v>
      </c>
    </row>
    <row r="1583" spans="1:9" s="188" customFormat="1" ht="16.899999999999999" customHeight="1" x14ac:dyDescent="0.25">
      <c r="A1583" s="230" t="s">
        <v>637</v>
      </c>
      <c r="B1583" s="190">
        <v>1</v>
      </c>
      <c r="C1583" s="190">
        <f t="shared" si="130"/>
        <v>582</v>
      </c>
      <c r="D1583" s="190">
        <v>575</v>
      </c>
      <c r="E1583" s="190">
        <v>7</v>
      </c>
      <c r="F1583" s="191">
        <v>700</v>
      </c>
      <c r="G1583" s="238">
        <f t="shared" si="131"/>
        <v>4.1624999999999996</v>
      </c>
      <c r="H1583" s="191">
        <f t="shared" si="132"/>
        <v>58.28</v>
      </c>
      <c r="I1583" s="191">
        <f t="shared" si="134"/>
        <v>72.03</v>
      </c>
    </row>
    <row r="1584" spans="1:9" s="188" customFormat="1" ht="16.899999999999999" customHeight="1" x14ac:dyDescent="0.25">
      <c r="A1584" s="230" t="s">
        <v>639</v>
      </c>
      <c r="B1584" s="190">
        <v>1</v>
      </c>
      <c r="C1584" s="190">
        <f t="shared" si="130"/>
        <v>226</v>
      </c>
      <c r="D1584" s="190">
        <v>223</v>
      </c>
      <c r="E1584" s="190">
        <v>3</v>
      </c>
      <c r="F1584" s="191">
        <v>840</v>
      </c>
      <c r="G1584" s="238">
        <f t="shared" si="131"/>
        <v>4.9949000000000003</v>
      </c>
      <c r="H1584" s="191">
        <f t="shared" si="132"/>
        <v>29.97</v>
      </c>
      <c r="I1584" s="191">
        <f t="shared" si="134"/>
        <v>37.04</v>
      </c>
    </row>
    <row r="1585" spans="1:9" s="188" customFormat="1" ht="16.899999999999999" customHeight="1" x14ac:dyDescent="0.25">
      <c r="A1585" s="230" t="s">
        <v>640</v>
      </c>
      <c r="B1585" s="190">
        <v>1</v>
      </c>
      <c r="C1585" s="190">
        <f t="shared" ref="C1585:C1648" si="135">D1585+E1585</f>
        <v>501.5</v>
      </c>
      <c r="D1585" s="190">
        <v>495</v>
      </c>
      <c r="E1585" s="190">
        <v>6.5</v>
      </c>
      <c r="F1585" s="191" t="s">
        <v>641</v>
      </c>
      <c r="G1585" s="238">
        <f t="shared" ref="G1585:G1648" si="136">ROUND(F1585/168.17,4)</f>
        <v>12.487399999999999</v>
      </c>
      <c r="H1585" s="191">
        <f t="shared" si="132"/>
        <v>162.34</v>
      </c>
      <c r="I1585" s="191">
        <f t="shared" si="134"/>
        <v>200.64</v>
      </c>
    </row>
    <row r="1586" spans="1:9" s="188" customFormat="1" ht="16.899999999999999" customHeight="1" x14ac:dyDescent="0.25">
      <c r="A1586" s="230" t="s">
        <v>642</v>
      </c>
      <c r="B1586" s="190">
        <v>1</v>
      </c>
      <c r="C1586" s="190">
        <f t="shared" si="135"/>
        <v>595</v>
      </c>
      <c r="D1586" s="190">
        <v>584</v>
      </c>
      <c r="E1586" s="190">
        <v>11</v>
      </c>
      <c r="F1586" s="191" t="s">
        <v>643</v>
      </c>
      <c r="G1586" s="238">
        <f t="shared" si="136"/>
        <v>9.1574000000000009</v>
      </c>
      <c r="H1586" s="191">
        <f t="shared" si="132"/>
        <v>201.46</v>
      </c>
      <c r="I1586" s="191">
        <f t="shared" si="134"/>
        <v>248.98</v>
      </c>
    </row>
    <row r="1587" spans="1:9" s="188" customFormat="1" ht="16.899999999999999" customHeight="1" x14ac:dyDescent="0.25">
      <c r="A1587" s="230" t="s">
        <v>644</v>
      </c>
      <c r="B1587" s="190">
        <v>1</v>
      </c>
      <c r="C1587" s="190">
        <f t="shared" si="135"/>
        <v>461</v>
      </c>
      <c r="D1587" s="190">
        <v>440</v>
      </c>
      <c r="E1587" s="190">
        <v>21</v>
      </c>
      <c r="F1587" s="191" t="s">
        <v>645</v>
      </c>
      <c r="G1587" s="238">
        <f t="shared" si="136"/>
        <v>5.4409000000000001</v>
      </c>
      <c r="H1587" s="191">
        <f t="shared" si="132"/>
        <v>228.52</v>
      </c>
      <c r="I1587" s="191">
        <f t="shared" si="134"/>
        <v>282.43</v>
      </c>
    </row>
    <row r="1588" spans="1:9" s="188" customFormat="1" ht="16.899999999999999" customHeight="1" x14ac:dyDescent="0.25">
      <c r="A1588" s="230" t="s">
        <v>644</v>
      </c>
      <c r="B1588" s="190">
        <v>1</v>
      </c>
      <c r="C1588" s="190">
        <f t="shared" si="135"/>
        <v>342.5</v>
      </c>
      <c r="D1588" s="190">
        <v>335</v>
      </c>
      <c r="E1588" s="190">
        <v>7.5</v>
      </c>
      <c r="F1588" s="191" t="s">
        <v>645</v>
      </c>
      <c r="G1588" s="238">
        <f t="shared" si="136"/>
        <v>5.4409000000000001</v>
      </c>
      <c r="H1588" s="191">
        <f t="shared" si="132"/>
        <v>81.61</v>
      </c>
      <c r="I1588" s="191">
        <f t="shared" si="134"/>
        <v>100.86</v>
      </c>
    </row>
    <row r="1589" spans="1:9" s="188" customFormat="1" ht="16.899999999999999" customHeight="1" x14ac:dyDescent="0.25">
      <c r="A1589" s="230" t="s">
        <v>646</v>
      </c>
      <c r="B1589" s="190">
        <v>1</v>
      </c>
      <c r="C1589" s="190">
        <f t="shared" si="135"/>
        <v>745.5</v>
      </c>
      <c r="D1589" s="190">
        <v>663</v>
      </c>
      <c r="E1589" s="190">
        <v>82.5</v>
      </c>
      <c r="F1589" s="191" t="s">
        <v>647</v>
      </c>
      <c r="G1589" s="238">
        <f t="shared" si="136"/>
        <v>13.498200000000001</v>
      </c>
      <c r="H1589" s="191">
        <f t="shared" si="132"/>
        <v>2227.1999999999998</v>
      </c>
      <c r="I1589" s="191">
        <f t="shared" si="134"/>
        <v>2752.6</v>
      </c>
    </row>
    <row r="1590" spans="1:9" s="188" customFormat="1" ht="16.899999999999999" customHeight="1" x14ac:dyDescent="0.25">
      <c r="A1590" s="230" t="s">
        <v>648</v>
      </c>
      <c r="B1590" s="190">
        <v>1</v>
      </c>
      <c r="C1590" s="190">
        <f t="shared" si="135"/>
        <v>471.5</v>
      </c>
      <c r="D1590" s="190">
        <v>456</v>
      </c>
      <c r="E1590" s="190">
        <v>15.5</v>
      </c>
      <c r="F1590" s="191" t="s">
        <v>649</v>
      </c>
      <c r="G1590" s="238">
        <f t="shared" si="136"/>
        <v>7.9443000000000001</v>
      </c>
      <c r="H1590" s="191">
        <f t="shared" si="132"/>
        <v>246.27</v>
      </c>
      <c r="I1590" s="191">
        <f t="shared" si="134"/>
        <v>304.37</v>
      </c>
    </row>
    <row r="1591" spans="1:9" s="188" customFormat="1" ht="16.899999999999999" customHeight="1" x14ac:dyDescent="0.25">
      <c r="A1591" s="230" t="s">
        <v>648</v>
      </c>
      <c r="B1591" s="190">
        <v>1</v>
      </c>
      <c r="C1591" s="190">
        <f t="shared" si="135"/>
        <v>540</v>
      </c>
      <c r="D1591" s="190">
        <v>512</v>
      </c>
      <c r="E1591" s="190">
        <v>28</v>
      </c>
      <c r="F1591" s="191" t="s">
        <v>649</v>
      </c>
      <c r="G1591" s="238">
        <f t="shared" si="136"/>
        <v>7.9443000000000001</v>
      </c>
      <c r="H1591" s="191">
        <f t="shared" si="132"/>
        <v>444.88</v>
      </c>
      <c r="I1591" s="191">
        <f t="shared" si="134"/>
        <v>549.83000000000004</v>
      </c>
    </row>
    <row r="1592" spans="1:9" s="188" customFormat="1" ht="16.899999999999999" customHeight="1" x14ac:dyDescent="0.25">
      <c r="A1592" s="230" t="s">
        <v>648</v>
      </c>
      <c r="B1592" s="190">
        <v>1</v>
      </c>
      <c r="C1592" s="190">
        <f t="shared" si="135"/>
        <v>628</v>
      </c>
      <c r="D1592" s="190">
        <v>568</v>
      </c>
      <c r="E1592" s="190">
        <v>60</v>
      </c>
      <c r="F1592" s="191" t="s">
        <v>649</v>
      </c>
      <c r="G1592" s="238">
        <f t="shared" si="136"/>
        <v>7.9443000000000001</v>
      </c>
      <c r="H1592" s="191">
        <f t="shared" si="132"/>
        <v>953.32</v>
      </c>
      <c r="I1592" s="191">
        <f t="shared" si="134"/>
        <v>1178.21</v>
      </c>
    </row>
    <row r="1593" spans="1:9" s="188" customFormat="1" ht="16.899999999999999" customHeight="1" x14ac:dyDescent="0.25">
      <c r="A1593" s="230" t="s">
        <v>648</v>
      </c>
      <c r="B1593" s="190">
        <v>1</v>
      </c>
      <c r="C1593" s="190">
        <f t="shared" si="135"/>
        <v>675</v>
      </c>
      <c r="D1593" s="190">
        <v>663</v>
      </c>
      <c r="E1593" s="190">
        <v>12</v>
      </c>
      <c r="F1593" s="191" t="s">
        <v>649</v>
      </c>
      <c r="G1593" s="238">
        <f t="shared" si="136"/>
        <v>7.9443000000000001</v>
      </c>
      <c r="H1593" s="191">
        <f t="shared" si="132"/>
        <v>190.66</v>
      </c>
      <c r="I1593" s="191">
        <f t="shared" si="134"/>
        <v>235.64</v>
      </c>
    </row>
    <row r="1594" spans="1:9" s="188" customFormat="1" ht="16.899999999999999" customHeight="1" x14ac:dyDescent="0.25">
      <c r="A1594" s="230" t="s">
        <v>648</v>
      </c>
      <c r="B1594" s="190">
        <v>1</v>
      </c>
      <c r="C1594" s="190">
        <f t="shared" si="135"/>
        <v>669</v>
      </c>
      <c r="D1594" s="190">
        <v>663</v>
      </c>
      <c r="E1594" s="190">
        <v>6</v>
      </c>
      <c r="F1594" s="191" t="s">
        <v>649</v>
      </c>
      <c r="G1594" s="238">
        <f t="shared" si="136"/>
        <v>7.9443000000000001</v>
      </c>
      <c r="H1594" s="191">
        <f t="shared" si="132"/>
        <v>95.33</v>
      </c>
      <c r="I1594" s="191">
        <f t="shared" si="134"/>
        <v>117.82</v>
      </c>
    </row>
    <row r="1595" spans="1:9" s="188" customFormat="1" ht="16.899999999999999" customHeight="1" x14ac:dyDescent="0.25">
      <c r="A1595" s="230" t="s">
        <v>648</v>
      </c>
      <c r="B1595" s="190">
        <v>1</v>
      </c>
      <c r="C1595" s="190">
        <f t="shared" si="135"/>
        <v>322</v>
      </c>
      <c r="D1595" s="190">
        <v>320</v>
      </c>
      <c r="E1595" s="190">
        <v>2</v>
      </c>
      <c r="F1595" s="191" t="s">
        <v>649</v>
      </c>
      <c r="G1595" s="238">
        <f t="shared" si="136"/>
        <v>7.9443000000000001</v>
      </c>
      <c r="H1595" s="191">
        <f t="shared" si="132"/>
        <v>31.78</v>
      </c>
      <c r="I1595" s="191">
        <f t="shared" si="134"/>
        <v>39.28</v>
      </c>
    </row>
    <row r="1596" spans="1:9" s="188" customFormat="1" ht="16.899999999999999" customHeight="1" x14ac:dyDescent="0.25">
      <c r="A1596" s="230" t="s">
        <v>648</v>
      </c>
      <c r="B1596" s="190">
        <v>1</v>
      </c>
      <c r="C1596" s="190">
        <f t="shared" si="135"/>
        <v>666</v>
      </c>
      <c r="D1596" s="190">
        <v>663</v>
      </c>
      <c r="E1596" s="190">
        <v>3</v>
      </c>
      <c r="F1596" s="191" t="s">
        <v>649</v>
      </c>
      <c r="G1596" s="238">
        <f t="shared" si="136"/>
        <v>7.9443000000000001</v>
      </c>
      <c r="H1596" s="191">
        <f t="shared" si="132"/>
        <v>47.67</v>
      </c>
      <c r="I1596" s="191">
        <f t="shared" si="134"/>
        <v>58.92</v>
      </c>
    </row>
    <row r="1597" spans="1:9" s="188" customFormat="1" ht="16.899999999999999" customHeight="1" x14ac:dyDescent="0.25">
      <c r="A1597" s="230" t="s">
        <v>315</v>
      </c>
      <c r="B1597" s="190">
        <v>1</v>
      </c>
      <c r="C1597" s="190">
        <f t="shared" si="135"/>
        <v>242</v>
      </c>
      <c r="D1597" s="190">
        <v>192</v>
      </c>
      <c r="E1597" s="190">
        <v>50</v>
      </c>
      <c r="F1597" s="191" t="s">
        <v>650</v>
      </c>
      <c r="G1597" s="238">
        <f t="shared" si="136"/>
        <v>9.5142000000000007</v>
      </c>
      <c r="H1597" s="191">
        <f t="shared" si="132"/>
        <v>951.42</v>
      </c>
      <c r="I1597" s="203">
        <f>ROUND(H1597*1.2077,2)</f>
        <v>1149.03</v>
      </c>
    </row>
    <row r="1598" spans="1:9" s="188" customFormat="1" ht="16.899999999999999" customHeight="1" x14ac:dyDescent="0.25">
      <c r="A1598" s="230" t="s">
        <v>651</v>
      </c>
      <c r="B1598" s="190">
        <v>1</v>
      </c>
      <c r="C1598" s="190">
        <f t="shared" si="135"/>
        <v>759</v>
      </c>
      <c r="D1598" s="190">
        <v>655</v>
      </c>
      <c r="E1598" s="190">
        <v>104</v>
      </c>
      <c r="F1598" s="191" t="s">
        <v>652</v>
      </c>
      <c r="G1598" s="238">
        <f t="shared" si="136"/>
        <v>5.1139000000000001</v>
      </c>
      <c r="H1598" s="191">
        <f t="shared" si="132"/>
        <v>1063.69</v>
      </c>
      <c r="I1598" s="191">
        <f t="shared" ref="I1598:I1608" si="137">ROUND(H1598*1.2359,2)</f>
        <v>1314.61</v>
      </c>
    </row>
    <row r="1599" spans="1:9" s="188" customFormat="1" ht="16.899999999999999" customHeight="1" x14ac:dyDescent="0.25">
      <c r="A1599" s="230" t="s">
        <v>651</v>
      </c>
      <c r="B1599" s="190">
        <v>1</v>
      </c>
      <c r="C1599" s="190">
        <f t="shared" si="135"/>
        <v>665</v>
      </c>
      <c r="D1599" s="190">
        <v>663</v>
      </c>
      <c r="E1599" s="190">
        <v>2</v>
      </c>
      <c r="F1599" s="191">
        <v>864</v>
      </c>
      <c r="G1599" s="238">
        <f t="shared" si="136"/>
        <v>5.1376999999999997</v>
      </c>
      <c r="H1599" s="191">
        <f t="shared" si="132"/>
        <v>20.55</v>
      </c>
      <c r="I1599" s="191">
        <f t="shared" si="137"/>
        <v>25.4</v>
      </c>
    </row>
    <row r="1600" spans="1:9" s="188" customFormat="1" ht="16.899999999999999" customHeight="1" x14ac:dyDescent="0.25">
      <c r="A1600" s="230" t="s">
        <v>653</v>
      </c>
      <c r="B1600" s="190">
        <v>1</v>
      </c>
      <c r="C1600" s="190">
        <f t="shared" si="135"/>
        <v>451</v>
      </c>
      <c r="D1600" s="190">
        <v>423</v>
      </c>
      <c r="E1600" s="190">
        <v>28</v>
      </c>
      <c r="F1600" s="191" t="s">
        <v>654</v>
      </c>
      <c r="G1600" s="238">
        <f t="shared" si="136"/>
        <v>10.1088</v>
      </c>
      <c r="H1600" s="191">
        <f t="shared" ref="H1600:H1663" si="138">ROUND(E1600*G1600*2,2)</f>
        <v>566.09</v>
      </c>
      <c r="I1600" s="191">
        <f t="shared" si="137"/>
        <v>699.63</v>
      </c>
    </row>
    <row r="1601" spans="1:9" s="188" customFormat="1" ht="16.899999999999999" customHeight="1" x14ac:dyDescent="0.25">
      <c r="A1601" s="230" t="s">
        <v>655</v>
      </c>
      <c r="B1601" s="190">
        <v>1</v>
      </c>
      <c r="C1601" s="190">
        <f t="shared" si="135"/>
        <v>715.5</v>
      </c>
      <c r="D1601" s="190">
        <v>663</v>
      </c>
      <c r="E1601" s="190">
        <v>52.5</v>
      </c>
      <c r="F1601" s="191" t="s">
        <v>652</v>
      </c>
      <c r="G1601" s="238">
        <f t="shared" si="136"/>
        <v>5.1139000000000001</v>
      </c>
      <c r="H1601" s="191">
        <f t="shared" si="138"/>
        <v>536.96</v>
      </c>
      <c r="I1601" s="191">
        <f t="shared" si="137"/>
        <v>663.63</v>
      </c>
    </row>
    <row r="1602" spans="1:9" s="188" customFormat="1" ht="16.899999999999999" customHeight="1" x14ac:dyDescent="0.25">
      <c r="A1602" s="230" t="s">
        <v>655</v>
      </c>
      <c r="B1602" s="190">
        <v>1</v>
      </c>
      <c r="C1602" s="190">
        <f t="shared" si="135"/>
        <v>495</v>
      </c>
      <c r="D1602" s="190">
        <v>487</v>
      </c>
      <c r="E1602" s="190">
        <v>8</v>
      </c>
      <c r="F1602" s="191" t="s">
        <v>652</v>
      </c>
      <c r="G1602" s="238">
        <f t="shared" si="136"/>
        <v>5.1139000000000001</v>
      </c>
      <c r="H1602" s="191">
        <f t="shared" si="138"/>
        <v>81.819999999999993</v>
      </c>
      <c r="I1602" s="191">
        <f t="shared" si="137"/>
        <v>101.12</v>
      </c>
    </row>
    <row r="1603" spans="1:9" s="188" customFormat="1" ht="16.899999999999999" customHeight="1" x14ac:dyDescent="0.25">
      <c r="A1603" s="230" t="s">
        <v>655</v>
      </c>
      <c r="B1603" s="190">
        <v>1</v>
      </c>
      <c r="C1603" s="190">
        <f t="shared" si="135"/>
        <v>609</v>
      </c>
      <c r="D1603" s="190">
        <v>607</v>
      </c>
      <c r="E1603" s="190">
        <v>2</v>
      </c>
      <c r="F1603" s="191">
        <v>864</v>
      </c>
      <c r="G1603" s="238">
        <f t="shared" si="136"/>
        <v>5.1376999999999997</v>
      </c>
      <c r="H1603" s="191">
        <f t="shared" si="138"/>
        <v>20.55</v>
      </c>
      <c r="I1603" s="191">
        <f t="shared" si="137"/>
        <v>25.4</v>
      </c>
    </row>
    <row r="1604" spans="1:9" s="188" customFormat="1" ht="16.899999999999999" customHeight="1" x14ac:dyDescent="0.25">
      <c r="A1604" s="230" t="s">
        <v>655</v>
      </c>
      <c r="B1604" s="190">
        <v>1</v>
      </c>
      <c r="C1604" s="190">
        <f t="shared" si="135"/>
        <v>762.5</v>
      </c>
      <c r="D1604" s="190">
        <v>663</v>
      </c>
      <c r="E1604" s="190">
        <v>99.5</v>
      </c>
      <c r="F1604" s="191">
        <v>864</v>
      </c>
      <c r="G1604" s="238">
        <f t="shared" si="136"/>
        <v>5.1376999999999997</v>
      </c>
      <c r="H1604" s="191">
        <f t="shared" si="138"/>
        <v>1022.4</v>
      </c>
      <c r="I1604" s="191">
        <f t="shared" si="137"/>
        <v>1263.58</v>
      </c>
    </row>
    <row r="1605" spans="1:9" s="188" customFormat="1" ht="16.899999999999999" customHeight="1" x14ac:dyDescent="0.25">
      <c r="A1605" s="230" t="s">
        <v>655</v>
      </c>
      <c r="B1605" s="190">
        <v>1</v>
      </c>
      <c r="C1605" s="190">
        <f t="shared" si="135"/>
        <v>184.5</v>
      </c>
      <c r="D1605" s="190">
        <v>183</v>
      </c>
      <c r="E1605" s="190">
        <v>1.5</v>
      </c>
      <c r="F1605" s="191">
        <v>860</v>
      </c>
      <c r="G1605" s="238">
        <f t="shared" si="136"/>
        <v>5.1139000000000001</v>
      </c>
      <c r="H1605" s="191">
        <f t="shared" si="138"/>
        <v>15.34</v>
      </c>
      <c r="I1605" s="191">
        <f t="shared" si="137"/>
        <v>18.96</v>
      </c>
    </row>
    <row r="1606" spans="1:9" s="188" customFormat="1" ht="16.899999999999999" customHeight="1" x14ac:dyDescent="0.25">
      <c r="A1606" s="230" t="s">
        <v>655</v>
      </c>
      <c r="B1606" s="190">
        <v>1</v>
      </c>
      <c r="C1606" s="190">
        <f t="shared" si="135"/>
        <v>199</v>
      </c>
      <c r="D1606" s="190">
        <v>183</v>
      </c>
      <c r="E1606" s="190">
        <v>16</v>
      </c>
      <c r="F1606" s="191">
        <v>860</v>
      </c>
      <c r="G1606" s="238">
        <f t="shared" si="136"/>
        <v>5.1139000000000001</v>
      </c>
      <c r="H1606" s="191">
        <f t="shared" si="138"/>
        <v>163.63999999999999</v>
      </c>
      <c r="I1606" s="191">
        <f t="shared" si="137"/>
        <v>202.24</v>
      </c>
    </row>
    <row r="1607" spans="1:9" s="188" customFormat="1" ht="16.899999999999999" customHeight="1" x14ac:dyDescent="0.25">
      <c r="A1607" s="230" t="s">
        <v>655</v>
      </c>
      <c r="B1607" s="190">
        <v>1</v>
      </c>
      <c r="C1607" s="190">
        <f t="shared" si="135"/>
        <v>172</v>
      </c>
      <c r="D1607" s="190">
        <v>151</v>
      </c>
      <c r="E1607" s="190">
        <v>21</v>
      </c>
      <c r="F1607" s="191">
        <v>860</v>
      </c>
      <c r="G1607" s="238">
        <f t="shared" si="136"/>
        <v>5.1139000000000001</v>
      </c>
      <c r="H1607" s="191">
        <f t="shared" si="138"/>
        <v>214.78</v>
      </c>
      <c r="I1607" s="191">
        <f t="shared" si="137"/>
        <v>265.45</v>
      </c>
    </row>
    <row r="1608" spans="1:9" s="188" customFormat="1" ht="16.899999999999999" customHeight="1" x14ac:dyDescent="0.25">
      <c r="A1608" s="230" t="s">
        <v>555</v>
      </c>
      <c r="B1608" s="190">
        <v>1</v>
      </c>
      <c r="C1608" s="190">
        <f t="shared" si="135"/>
        <v>689.5</v>
      </c>
      <c r="D1608" s="190">
        <v>583</v>
      </c>
      <c r="E1608" s="190">
        <v>106.5</v>
      </c>
      <c r="F1608" s="191" t="s">
        <v>656</v>
      </c>
      <c r="G1608" s="238">
        <f t="shared" si="136"/>
        <v>15.52</v>
      </c>
      <c r="H1608" s="191">
        <f t="shared" si="138"/>
        <v>3305.76</v>
      </c>
      <c r="I1608" s="191">
        <f t="shared" si="137"/>
        <v>4085.59</v>
      </c>
    </row>
    <row r="1609" spans="1:9" s="188" customFormat="1" ht="16.899999999999999" customHeight="1" x14ac:dyDescent="0.25">
      <c r="A1609" s="230" t="s">
        <v>657</v>
      </c>
      <c r="B1609" s="190">
        <v>1</v>
      </c>
      <c r="C1609" s="190">
        <f t="shared" si="135"/>
        <v>607</v>
      </c>
      <c r="D1609" s="190">
        <v>599</v>
      </c>
      <c r="E1609" s="190">
        <v>8</v>
      </c>
      <c r="F1609" s="191" t="s">
        <v>658</v>
      </c>
      <c r="G1609" s="238">
        <f t="shared" si="136"/>
        <v>4.6976000000000004</v>
      </c>
      <c r="H1609" s="191">
        <f t="shared" si="138"/>
        <v>75.16</v>
      </c>
      <c r="I1609" s="203">
        <f>ROUND(H1609*1.2077,2)</f>
        <v>90.77</v>
      </c>
    </row>
    <row r="1610" spans="1:9" s="188" customFormat="1" ht="16.899999999999999" customHeight="1" x14ac:dyDescent="0.25">
      <c r="A1610" s="230" t="s">
        <v>659</v>
      </c>
      <c r="B1610" s="190">
        <v>1</v>
      </c>
      <c r="C1610" s="190">
        <f t="shared" si="135"/>
        <v>679</v>
      </c>
      <c r="D1610" s="190">
        <v>663</v>
      </c>
      <c r="E1610" s="190">
        <v>16</v>
      </c>
      <c r="F1610" s="191" t="s">
        <v>660</v>
      </c>
      <c r="G1610" s="238">
        <f t="shared" si="136"/>
        <v>4.9058000000000002</v>
      </c>
      <c r="H1610" s="191">
        <f t="shared" si="138"/>
        <v>156.99</v>
      </c>
      <c r="I1610" s="203">
        <f>ROUND(H1610*1.2077,2)</f>
        <v>189.6</v>
      </c>
    </row>
    <row r="1611" spans="1:9" s="188" customFormat="1" ht="16.899999999999999" customHeight="1" x14ac:dyDescent="0.25">
      <c r="A1611" s="230" t="s">
        <v>659</v>
      </c>
      <c r="B1611" s="190">
        <v>1</v>
      </c>
      <c r="C1611" s="190">
        <f t="shared" si="135"/>
        <v>668</v>
      </c>
      <c r="D1611" s="190">
        <v>663</v>
      </c>
      <c r="E1611" s="190">
        <v>5</v>
      </c>
      <c r="F1611" s="191" t="s">
        <v>661</v>
      </c>
      <c r="G1611" s="238">
        <f t="shared" si="136"/>
        <v>5.9463999999999997</v>
      </c>
      <c r="H1611" s="191">
        <f t="shared" si="138"/>
        <v>59.46</v>
      </c>
      <c r="I1611" s="191">
        <f>ROUND(H1611*1.2359,2)</f>
        <v>73.489999999999995</v>
      </c>
    </row>
    <row r="1612" spans="1:9" s="188" customFormat="1" ht="16.899999999999999" customHeight="1" x14ac:dyDescent="0.25">
      <c r="A1612" s="230" t="s">
        <v>662</v>
      </c>
      <c r="B1612" s="190">
        <v>1</v>
      </c>
      <c r="C1612" s="190">
        <f t="shared" si="135"/>
        <v>623.5</v>
      </c>
      <c r="D1612" s="190">
        <v>623</v>
      </c>
      <c r="E1612" s="190">
        <v>0.5</v>
      </c>
      <c r="F1612" s="191">
        <v>728</v>
      </c>
      <c r="G1612" s="238">
        <f t="shared" si="136"/>
        <v>4.3289999999999997</v>
      </c>
      <c r="H1612" s="191">
        <f t="shared" si="138"/>
        <v>4.33</v>
      </c>
      <c r="I1612" s="203">
        <f>ROUND(H1612*1.2077,2)</f>
        <v>5.23</v>
      </c>
    </row>
    <row r="1613" spans="1:9" s="188" customFormat="1" ht="16.899999999999999" customHeight="1" x14ac:dyDescent="0.25">
      <c r="A1613" s="230" t="s">
        <v>662</v>
      </c>
      <c r="B1613" s="190">
        <v>1</v>
      </c>
      <c r="C1613" s="190">
        <f t="shared" si="135"/>
        <v>663.5</v>
      </c>
      <c r="D1613" s="190">
        <v>663</v>
      </c>
      <c r="E1613" s="190">
        <v>0.5</v>
      </c>
      <c r="F1613" s="191">
        <v>728</v>
      </c>
      <c r="G1613" s="238">
        <f t="shared" si="136"/>
        <v>4.3289999999999997</v>
      </c>
      <c r="H1613" s="191">
        <f t="shared" si="138"/>
        <v>4.33</v>
      </c>
      <c r="I1613" s="191">
        <f>ROUND(H1613*1.2359,2)</f>
        <v>5.35</v>
      </c>
    </row>
    <row r="1614" spans="1:9" s="188" customFormat="1" ht="16.899999999999999" customHeight="1" x14ac:dyDescent="0.25">
      <c r="A1614" s="230" t="s">
        <v>663</v>
      </c>
      <c r="B1614" s="190">
        <v>1</v>
      </c>
      <c r="C1614" s="190">
        <f t="shared" si="135"/>
        <v>626.5</v>
      </c>
      <c r="D1614" s="190">
        <v>623</v>
      </c>
      <c r="E1614" s="190">
        <v>3.5</v>
      </c>
      <c r="F1614" s="191">
        <v>728</v>
      </c>
      <c r="G1614" s="238">
        <f t="shared" si="136"/>
        <v>4.3289999999999997</v>
      </c>
      <c r="H1614" s="191">
        <f t="shared" si="138"/>
        <v>30.3</v>
      </c>
      <c r="I1614" s="203">
        <f>ROUND(H1614*1.2077,2)</f>
        <v>36.590000000000003</v>
      </c>
    </row>
    <row r="1615" spans="1:9" s="188" customFormat="1" ht="16.899999999999999" customHeight="1" x14ac:dyDescent="0.25">
      <c r="A1615" s="230" t="s">
        <v>663</v>
      </c>
      <c r="B1615" s="190">
        <v>1</v>
      </c>
      <c r="C1615" s="190">
        <f t="shared" si="135"/>
        <v>575.5</v>
      </c>
      <c r="D1615" s="190">
        <v>575</v>
      </c>
      <c r="E1615" s="190">
        <v>0.5</v>
      </c>
      <c r="F1615" s="191">
        <v>728</v>
      </c>
      <c r="G1615" s="238">
        <f t="shared" si="136"/>
        <v>4.3289999999999997</v>
      </c>
      <c r="H1615" s="191">
        <f t="shared" si="138"/>
        <v>4.33</v>
      </c>
      <c r="I1615" s="191">
        <f>ROUND(H1615*1.2359,2)</f>
        <v>5.35</v>
      </c>
    </row>
    <row r="1616" spans="1:9" s="188" customFormat="1" ht="16.899999999999999" customHeight="1" x14ac:dyDescent="0.25">
      <c r="A1616" s="230" t="s">
        <v>663</v>
      </c>
      <c r="B1616" s="190">
        <v>1</v>
      </c>
      <c r="C1616" s="190">
        <f t="shared" si="135"/>
        <v>663.5</v>
      </c>
      <c r="D1616" s="190">
        <v>663</v>
      </c>
      <c r="E1616" s="190">
        <v>0.5</v>
      </c>
      <c r="F1616" s="191">
        <v>728</v>
      </c>
      <c r="G1616" s="238">
        <f t="shared" si="136"/>
        <v>4.3289999999999997</v>
      </c>
      <c r="H1616" s="191">
        <f t="shared" si="138"/>
        <v>4.33</v>
      </c>
      <c r="I1616" s="191">
        <f>ROUND(H1616*1.2359,2)</f>
        <v>5.35</v>
      </c>
    </row>
    <row r="1617" spans="1:9" s="188" customFormat="1" ht="16.899999999999999" customHeight="1" x14ac:dyDescent="0.25">
      <c r="A1617" s="230" t="s">
        <v>663</v>
      </c>
      <c r="B1617" s="190">
        <v>1</v>
      </c>
      <c r="C1617" s="190">
        <f t="shared" si="135"/>
        <v>665</v>
      </c>
      <c r="D1617" s="190">
        <v>663</v>
      </c>
      <c r="E1617" s="190">
        <v>2</v>
      </c>
      <c r="F1617" s="191">
        <v>728</v>
      </c>
      <c r="G1617" s="238">
        <f t="shared" si="136"/>
        <v>4.3289999999999997</v>
      </c>
      <c r="H1617" s="191">
        <f t="shared" si="138"/>
        <v>17.32</v>
      </c>
      <c r="I1617" s="203">
        <f>ROUND(H1617*1.2077,2)</f>
        <v>20.92</v>
      </c>
    </row>
    <row r="1618" spans="1:9" s="188" customFormat="1" ht="16.899999999999999" customHeight="1" x14ac:dyDescent="0.25">
      <c r="A1618" s="230" t="s">
        <v>663</v>
      </c>
      <c r="B1618" s="190">
        <v>1</v>
      </c>
      <c r="C1618" s="190">
        <f t="shared" si="135"/>
        <v>665</v>
      </c>
      <c r="D1618" s="190">
        <v>663</v>
      </c>
      <c r="E1618" s="190">
        <v>2</v>
      </c>
      <c r="F1618" s="191">
        <v>728</v>
      </c>
      <c r="G1618" s="238">
        <f t="shared" si="136"/>
        <v>4.3289999999999997</v>
      </c>
      <c r="H1618" s="191">
        <f t="shared" si="138"/>
        <v>17.32</v>
      </c>
      <c r="I1618" s="203">
        <f>ROUND(H1618*1.2077,2)</f>
        <v>20.92</v>
      </c>
    </row>
    <row r="1619" spans="1:9" s="188" customFormat="1" ht="16.899999999999999" customHeight="1" x14ac:dyDescent="0.25">
      <c r="A1619" s="230" t="s">
        <v>663</v>
      </c>
      <c r="B1619" s="190">
        <v>1</v>
      </c>
      <c r="C1619" s="190">
        <f t="shared" si="135"/>
        <v>665</v>
      </c>
      <c r="D1619" s="190">
        <v>663</v>
      </c>
      <c r="E1619" s="190">
        <v>2</v>
      </c>
      <c r="F1619" s="191">
        <v>728</v>
      </c>
      <c r="G1619" s="238">
        <f t="shared" si="136"/>
        <v>4.3289999999999997</v>
      </c>
      <c r="H1619" s="191">
        <f t="shared" si="138"/>
        <v>17.32</v>
      </c>
      <c r="I1619" s="191">
        <f>ROUND(H1619*1.2359,2)</f>
        <v>21.41</v>
      </c>
    </row>
    <row r="1620" spans="1:9" s="188" customFormat="1" ht="16.899999999999999" customHeight="1" x14ac:dyDescent="0.25">
      <c r="A1620" s="230" t="s">
        <v>663</v>
      </c>
      <c r="B1620" s="190">
        <v>1</v>
      </c>
      <c r="C1620" s="190">
        <f t="shared" si="135"/>
        <v>664.5</v>
      </c>
      <c r="D1620" s="190">
        <v>663</v>
      </c>
      <c r="E1620" s="190">
        <v>1.5</v>
      </c>
      <c r="F1620" s="191">
        <v>728</v>
      </c>
      <c r="G1620" s="238">
        <f t="shared" si="136"/>
        <v>4.3289999999999997</v>
      </c>
      <c r="H1620" s="191">
        <f t="shared" si="138"/>
        <v>12.99</v>
      </c>
      <c r="I1620" s="191">
        <f>ROUND(H1620*1.2359,2)</f>
        <v>16.05</v>
      </c>
    </row>
    <row r="1621" spans="1:9" s="188" customFormat="1" ht="16.899999999999999" customHeight="1" x14ac:dyDescent="0.25">
      <c r="A1621" s="230" t="s">
        <v>664</v>
      </c>
      <c r="B1621" s="190">
        <v>1</v>
      </c>
      <c r="C1621" s="190">
        <f t="shared" si="135"/>
        <v>694.5</v>
      </c>
      <c r="D1621" s="190">
        <v>567</v>
      </c>
      <c r="E1621" s="190">
        <v>127.5</v>
      </c>
      <c r="F1621" s="191" t="s">
        <v>665</v>
      </c>
      <c r="G1621" s="238">
        <f t="shared" si="136"/>
        <v>10.7927</v>
      </c>
      <c r="H1621" s="191">
        <f t="shared" si="138"/>
        <v>2752.14</v>
      </c>
      <c r="I1621" s="203">
        <f>ROUND(H1621*1.2077,2)</f>
        <v>3323.76</v>
      </c>
    </row>
    <row r="1622" spans="1:9" s="188" customFormat="1" ht="16.899999999999999" customHeight="1" x14ac:dyDescent="0.25">
      <c r="A1622" s="230" t="s">
        <v>666</v>
      </c>
      <c r="B1622" s="190">
        <v>1</v>
      </c>
      <c r="C1622" s="190">
        <f t="shared" si="135"/>
        <v>754.5</v>
      </c>
      <c r="D1622" s="190">
        <v>575</v>
      </c>
      <c r="E1622" s="190">
        <v>179.5</v>
      </c>
      <c r="F1622" s="191" t="s">
        <v>665</v>
      </c>
      <c r="G1622" s="238">
        <f t="shared" si="136"/>
        <v>10.7927</v>
      </c>
      <c r="H1622" s="191">
        <f t="shared" si="138"/>
        <v>3874.58</v>
      </c>
      <c r="I1622" s="191">
        <f t="shared" ref="I1622:I1629" si="139">ROUND(H1622*1.2359,2)</f>
        <v>4788.59</v>
      </c>
    </row>
    <row r="1623" spans="1:9" s="188" customFormat="1" ht="16.899999999999999" customHeight="1" x14ac:dyDescent="0.25">
      <c r="A1623" s="230" t="s">
        <v>607</v>
      </c>
      <c r="B1623" s="190">
        <v>1</v>
      </c>
      <c r="C1623" s="190">
        <f t="shared" si="135"/>
        <v>126</v>
      </c>
      <c r="D1623" s="190">
        <v>0</v>
      </c>
      <c r="E1623" s="190">
        <v>126</v>
      </c>
      <c r="F1623" s="191">
        <v>910</v>
      </c>
      <c r="G1623" s="238">
        <f t="shared" si="136"/>
        <v>5.4112</v>
      </c>
      <c r="H1623" s="191">
        <f t="shared" si="138"/>
        <v>1363.62</v>
      </c>
      <c r="I1623" s="191">
        <f t="shared" si="139"/>
        <v>1685.3</v>
      </c>
    </row>
    <row r="1624" spans="1:9" s="188" customFormat="1" ht="16.899999999999999" customHeight="1" x14ac:dyDescent="0.25">
      <c r="A1624" s="230" t="s">
        <v>667</v>
      </c>
      <c r="B1624" s="190">
        <v>1</v>
      </c>
      <c r="C1624" s="190">
        <f t="shared" si="135"/>
        <v>690</v>
      </c>
      <c r="D1624" s="190">
        <v>663</v>
      </c>
      <c r="E1624" s="190">
        <v>27</v>
      </c>
      <c r="F1624" s="191" t="s">
        <v>668</v>
      </c>
      <c r="G1624" s="238">
        <f t="shared" si="136"/>
        <v>4.8166000000000002</v>
      </c>
      <c r="H1624" s="191">
        <f t="shared" si="138"/>
        <v>260.10000000000002</v>
      </c>
      <c r="I1624" s="191">
        <f t="shared" si="139"/>
        <v>321.45999999999998</v>
      </c>
    </row>
    <row r="1625" spans="1:9" s="188" customFormat="1" ht="16.899999999999999" customHeight="1" x14ac:dyDescent="0.25">
      <c r="A1625" s="230" t="s">
        <v>669</v>
      </c>
      <c r="B1625" s="190">
        <v>1</v>
      </c>
      <c r="C1625" s="190">
        <f t="shared" si="135"/>
        <v>498</v>
      </c>
      <c r="D1625" s="190">
        <v>423</v>
      </c>
      <c r="E1625" s="190">
        <v>75</v>
      </c>
      <c r="F1625" s="191" t="s">
        <v>670</v>
      </c>
      <c r="G1625" s="238">
        <f t="shared" si="136"/>
        <v>7.4626999999999999</v>
      </c>
      <c r="H1625" s="191">
        <f t="shared" si="138"/>
        <v>1119.4100000000001</v>
      </c>
      <c r="I1625" s="191">
        <f t="shared" si="139"/>
        <v>1383.48</v>
      </c>
    </row>
    <row r="1626" spans="1:9" s="188" customFormat="1" ht="16.899999999999999" customHeight="1" x14ac:dyDescent="0.25">
      <c r="A1626" s="230" t="s">
        <v>669</v>
      </c>
      <c r="B1626" s="190">
        <v>1</v>
      </c>
      <c r="C1626" s="190">
        <f t="shared" si="135"/>
        <v>718</v>
      </c>
      <c r="D1626" s="190">
        <v>663</v>
      </c>
      <c r="E1626" s="190">
        <v>55</v>
      </c>
      <c r="F1626" s="191" t="s">
        <v>671</v>
      </c>
      <c r="G1626" s="238">
        <f t="shared" si="136"/>
        <v>7.7004999999999999</v>
      </c>
      <c r="H1626" s="191">
        <f t="shared" si="138"/>
        <v>847.06</v>
      </c>
      <c r="I1626" s="191">
        <f t="shared" si="139"/>
        <v>1046.8800000000001</v>
      </c>
    </row>
    <row r="1627" spans="1:9" s="188" customFormat="1" ht="16.899999999999999" customHeight="1" x14ac:dyDescent="0.25">
      <c r="A1627" s="230" t="s">
        <v>672</v>
      </c>
      <c r="B1627" s="190">
        <v>1</v>
      </c>
      <c r="C1627" s="190">
        <f t="shared" si="135"/>
        <v>690</v>
      </c>
      <c r="D1627" s="190">
        <v>583</v>
      </c>
      <c r="E1627" s="190">
        <v>107</v>
      </c>
      <c r="F1627" s="191" t="s">
        <v>665</v>
      </c>
      <c r="G1627" s="238">
        <f t="shared" si="136"/>
        <v>10.7927</v>
      </c>
      <c r="H1627" s="191">
        <f t="shared" si="138"/>
        <v>2309.64</v>
      </c>
      <c r="I1627" s="191">
        <f t="shared" si="139"/>
        <v>2854.48</v>
      </c>
    </row>
    <row r="1628" spans="1:9" s="188" customFormat="1" ht="16.899999999999999" customHeight="1" x14ac:dyDescent="0.25">
      <c r="A1628" s="230" t="s">
        <v>673</v>
      </c>
      <c r="B1628" s="190">
        <v>1</v>
      </c>
      <c r="C1628" s="190">
        <f t="shared" si="135"/>
        <v>831</v>
      </c>
      <c r="D1628" s="190">
        <v>623</v>
      </c>
      <c r="E1628" s="190">
        <v>208</v>
      </c>
      <c r="F1628" s="191" t="s">
        <v>674</v>
      </c>
      <c r="G1628" s="238">
        <f t="shared" si="136"/>
        <v>9.7818000000000005</v>
      </c>
      <c r="H1628" s="191">
        <f t="shared" si="138"/>
        <v>4069.23</v>
      </c>
      <c r="I1628" s="191">
        <f t="shared" si="139"/>
        <v>5029.16</v>
      </c>
    </row>
    <row r="1629" spans="1:9" s="188" customFormat="1" ht="16.899999999999999" customHeight="1" x14ac:dyDescent="0.25">
      <c r="A1629" s="230" t="s">
        <v>611</v>
      </c>
      <c r="B1629" s="190">
        <v>1</v>
      </c>
      <c r="C1629" s="190">
        <f t="shared" si="135"/>
        <v>183.5</v>
      </c>
      <c r="D1629" s="190">
        <v>165.75</v>
      </c>
      <c r="E1629" s="190">
        <v>17.75</v>
      </c>
      <c r="F1629" s="191">
        <v>1229</v>
      </c>
      <c r="G1629" s="238">
        <f t="shared" si="136"/>
        <v>7.3080999999999996</v>
      </c>
      <c r="H1629" s="191">
        <f t="shared" si="138"/>
        <v>259.44</v>
      </c>
      <c r="I1629" s="191">
        <f t="shared" si="139"/>
        <v>320.64</v>
      </c>
    </row>
    <row r="1630" spans="1:9" s="188" customFormat="1" ht="16.899999999999999" customHeight="1" x14ac:dyDescent="0.25">
      <c r="A1630" s="230" t="s">
        <v>628</v>
      </c>
      <c r="B1630" s="190">
        <v>1</v>
      </c>
      <c r="C1630" s="190">
        <f t="shared" si="135"/>
        <v>512</v>
      </c>
      <c r="D1630" s="190">
        <v>472</v>
      </c>
      <c r="E1630" s="190">
        <v>40</v>
      </c>
      <c r="F1630" s="191">
        <v>595</v>
      </c>
      <c r="G1630" s="238">
        <f t="shared" si="136"/>
        <v>3.5381</v>
      </c>
      <c r="H1630" s="191">
        <f t="shared" si="138"/>
        <v>283.05</v>
      </c>
      <c r="I1630" s="203">
        <f>ROUND(H1630*1.2077,2)</f>
        <v>341.84</v>
      </c>
    </row>
    <row r="1631" spans="1:9" s="188" customFormat="1" ht="16.899999999999999" customHeight="1" x14ac:dyDescent="0.25">
      <c r="A1631" s="230" t="s">
        <v>628</v>
      </c>
      <c r="B1631" s="190">
        <v>1</v>
      </c>
      <c r="C1631" s="190">
        <f t="shared" si="135"/>
        <v>334.125</v>
      </c>
      <c r="D1631" s="190">
        <v>306</v>
      </c>
      <c r="E1631" s="190">
        <v>28.125</v>
      </c>
      <c r="F1631" s="191">
        <v>595</v>
      </c>
      <c r="G1631" s="238">
        <f t="shared" si="136"/>
        <v>3.5381</v>
      </c>
      <c r="H1631" s="191">
        <f t="shared" si="138"/>
        <v>199.02</v>
      </c>
      <c r="I1631" s="191">
        <f>ROUND(H1631*1.2359,2)</f>
        <v>245.97</v>
      </c>
    </row>
    <row r="1632" spans="1:9" s="188" customFormat="1" ht="16.899999999999999" customHeight="1" x14ac:dyDescent="0.25">
      <c r="A1632" s="230" t="s">
        <v>27</v>
      </c>
      <c r="B1632" s="190">
        <v>1</v>
      </c>
      <c r="C1632" s="190">
        <f t="shared" si="135"/>
        <v>139.91999999999999</v>
      </c>
      <c r="D1632" s="190">
        <v>139.75</v>
      </c>
      <c r="E1632" s="190">
        <v>0.17</v>
      </c>
      <c r="F1632" s="191">
        <v>886</v>
      </c>
      <c r="G1632" s="238">
        <f t="shared" si="136"/>
        <v>5.2685000000000004</v>
      </c>
      <c r="H1632" s="191">
        <f t="shared" si="138"/>
        <v>1.79</v>
      </c>
      <c r="I1632" s="191">
        <f>ROUND(H1632*1.2359,2)</f>
        <v>2.21</v>
      </c>
    </row>
    <row r="1633" spans="1:9" s="188" customFormat="1" ht="16.899999999999999" customHeight="1" x14ac:dyDescent="0.25">
      <c r="A1633" s="230" t="s">
        <v>675</v>
      </c>
      <c r="B1633" s="190">
        <v>1</v>
      </c>
      <c r="C1633" s="190">
        <f t="shared" si="135"/>
        <v>539</v>
      </c>
      <c r="D1633" s="190">
        <v>535</v>
      </c>
      <c r="E1633" s="190">
        <v>4</v>
      </c>
      <c r="F1633" s="191" t="s">
        <v>676</v>
      </c>
      <c r="G1633" s="238">
        <f t="shared" si="136"/>
        <v>5.2446999999999999</v>
      </c>
      <c r="H1633" s="191">
        <f t="shared" si="138"/>
        <v>41.96</v>
      </c>
      <c r="I1633" s="203">
        <f>ROUND(H1633*1.2077,2)</f>
        <v>50.68</v>
      </c>
    </row>
    <row r="1634" spans="1:9" s="188" customFormat="1" ht="16.899999999999999" customHeight="1" x14ac:dyDescent="0.25">
      <c r="A1634" s="230" t="s">
        <v>675</v>
      </c>
      <c r="B1634" s="190">
        <v>1</v>
      </c>
      <c r="C1634" s="190">
        <f t="shared" si="135"/>
        <v>401</v>
      </c>
      <c r="D1634" s="190">
        <v>391</v>
      </c>
      <c r="E1634" s="190">
        <v>10</v>
      </c>
      <c r="F1634" s="191">
        <v>735</v>
      </c>
      <c r="G1634" s="238">
        <f t="shared" si="136"/>
        <v>4.3705999999999996</v>
      </c>
      <c r="H1634" s="191">
        <f t="shared" si="138"/>
        <v>87.41</v>
      </c>
      <c r="I1634" s="191">
        <f>ROUND(H1634*1.2359,2)</f>
        <v>108.03</v>
      </c>
    </row>
    <row r="1635" spans="1:9" s="188" customFormat="1" ht="16.899999999999999" customHeight="1" x14ac:dyDescent="0.25">
      <c r="A1635" s="230" t="s">
        <v>675</v>
      </c>
      <c r="B1635" s="190">
        <v>1</v>
      </c>
      <c r="C1635" s="190">
        <f t="shared" si="135"/>
        <v>680</v>
      </c>
      <c r="D1635" s="190">
        <v>663</v>
      </c>
      <c r="E1635" s="190">
        <v>17</v>
      </c>
      <c r="F1635" s="191">
        <v>750</v>
      </c>
      <c r="G1635" s="238">
        <f t="shared" si="136"/>
        <v>4.4598000000000004</v>
      </c>
      <c r="H1635" s="191">
        <f t="shared" si="138"/>
        <v>151.63</v>
      </c>
      <c r="I1635" s="203">
        <f>ROUND(H1635*1.2077,2)</f>
        <v>183.12</v>
      </c>
    </row>
    <row r="1636" spans="1:9" s="188" customFormat="1" ht="16.899999999999999" customHeight="1" x14ac:dyDescent="0.25">
      <c r="A1636" s="230" t="s">
        <v>675</v>
      </c>
      <c r="B1636" s="190">
        <v>1</v>
      </c>
      <c r="C1636" s="190">
        <f t="shared" si="135"/>
        <v>749</v>
      </c>
      <c r="D1636" s="190">
        <v>663</v>
      </c>
      <c r="E1636" s="190">
        <v>86</v>
      </c>
      <c r="F1636" s="191">
        <v>750</v>
      </c>
      <c r="G1636" s="238">
        <f t="shared" si="136"/>
        <v>4.4598000000000004</v>
      </c>
      <c r="H1636" s="191">
        <f t="shared" si="138"/>
        <v>767.09</v>
      </c>
      <c r="I1636" s="203">
        <f>ROUND(H1636*1.2077,2)</f>
        <v>926.41</v>
      </c>
    </row>
    <row r="1637" spans="1:9" s="188" customFormat="1" ht="16.899999999999999" customHeight="1" x14ac:dyDescent="0.25">
      <c r="A1637" s="230" t="s">
        <v>675</v>
      </c>
      <c r="B1637" s="190">
        <v>1</v>
      </c>
      <c r="C1637" s="190">
        <f t="shared" si="135"/>
        <v>712</v>
      </c>
      <c r="D1637" s="190">
        <v>663</v>
      </c>
      <c r="E1637" s="190">
        <v>49</v>
      </c>
      <c r="F1637" s="191">
        <v>735</v>
      </c>
      <c r="G1637" s="238">
        <f t="shared" si="136"/>
        <v>4.3705999999999996</v>
      </c>
      <c r="H1637" s="191">
        <f t="shared" si="138"/>
        <v>428.32</v>
      </c>
      <c r="I1637" s="203">
        <f>ROUND(H1637*1.2077,2)</f>
        <v>517.28</v>
      </c>
    </row>
    <row r="1638" spans="1:9" s="188" customFormat="1" ht="16.899999999999999" customHeight="1" x14ac:dyDescent="0.25">
      <c r="A1638" s="230" t="s">
        <v>675</v>
      </c>
      <c r="B1638" s="190">
        <v>1</v>
      </c>
      <c r="C1638" s="190">
        <f t="shared" si="135"/>
        <v>681</v>
      </c>
      <c r="D1638" s="190">
        <v>655</v>
      </c>
      <c r="E1638" s="190">
        <v>26</v>
      </c>
      <c r="F1638" s="191">
        <v>795</v>
      </c>
      <c r="G1638" s="238">
        <f t="shared" si="136"/>
        <v>4.7274000000000003</v>
      </c>
      <c r="H1638" s="191">
        <f t="shared" si="138"/>
        <v>245.82</v>
      </c>
      <c r="I1638" s="191">
        <f>ROUND(H1638*1.2359,2)</f>
        <v>303.81</v>
      </c>
    </row>
    <row r="1639" spans="1:9" s="188" customFormat="1" ht="16.899999999999999" customHeight="1" x14ac:dyDescent="0.25">
      <c r="A1639" s="230" t="s">
        <v>675</v>
      </c>
      <c r="B1639" s="190">
        <v>1</v>
      </c>
      <c r="C1639" s="190">
        <f t="shared" si="135"/>
        <v>724</v>
      </c>
      <c r="D1639" s="190">
        <v>663</v>
      </c>
      <c r="E1639" s="190">
        <v>61</v>
      </c>
      <c r="F1639" s="191">
        <v>795</v>
      </c>
      <c r="G1639" s="238">
        <f t="shared" si="136"/>
        <v>4.7274000000000003</v>
      </c>
      <c r="H1639" s="191">
        <f t="shared" si="138"/>
        <v>576.74</v>
      </c>
      <c r="I1639" s="191">
        <f>ROUND(H1639*1.2359,2)</f>
        <v>712.79</v>
      </c>
    </row>
    <row r="1640" spans="1:9" s="188" customFormat="1" ht="16.899999999999999" customHeight="1" x14ac:dyDescent="0.25">
      <c r="A1640" s="230" t="s">
        <v>675</v>
      </c>
      <c r="B1640" s="190">
        <v>1</v>
      </c>
      <c r="C1640" s="190">
        <f t="shared" si="135"/>
        <v>630.5</v>
      </c>
      <c r="D1640" s="190">
        <v>559</v>
      </c>
      <c r="E1640" s="190">
        <v>71.5</v>
      </c>
      <c r="F1640" s="191">
        <v>785</v>
      </c>
      <c r="G1640" s="238">
        <f t="shared" si="136"/>
        <v>4.6679000000000004</v>
      </c>
      <c r="H1640" s="191">
        <f t="shared" si="138"/>
        <v>667.51</v>
      </c>
      <c r="I1640" s="191">
        <f>ROUND(H1640*1.2359,2)</f>
        <v>824.98</v>
      </c>
    </row>
    <row r="1641" spans="1:9" s="188" customFormat="1" ht="16.899999999999999" customHeight="1" x14ac:dyDescent="0.25">
      <c r="A1641" s="230" t="s">
        <v>675</v>
      </c>
      <c r="B1641" s="190">
        <v>1</v>
      </c>
      <c r="C1641" s="190">
        <f t="shared" si="135"/>
        <v>586</v>
      </c>
      <c r="D1641" s="190">
        <v>511</v>
      </c>
      <c r="E1641" s="190">
        <v>75</v>
      </c>
      <c r="F1641" s="191">
        <v>785</v>
      </c>
      <c r="G1641" s="238">
        <f t="shared" si="136"/>
        <v>4.6679000000000004</v>
      </c>
      <c r="H1641" s="191">
        <f t="shared" si="138"/>
        <v>700.19</v>
      </c>
      <c r="I1641" s="191">
        <f>ROUND(H1641*1.2359,2)</f>
        <v>865.36</v>
      </c>
    </row>
    <row r="1642" spans="1:9" s="188" customFormat="1" ht="16.899999999999999" customHeight="1" x14ac:dyDescent="0.25">
      <c r="A1642" s="230" t="s">
        <v>675</v>
      </c>
      <c r="B1642" s="190">
        <v>1</v>
      </c>
      <c r="C1642" s="190">
        <f t="shared" si="135"/>
        <v>587</v>
      </c>
      <c r="D1642" s="190">
        <v>583</v>
      </c>
      <c r="E1642" s="190">
        <v>4</v>
      </c>
      <c r="F1642" s="191">
        <v>735</v>
      </c>
      <c r="G1642" s="238">
        <f t="shared" si="136"/>
        <v>4.3705999999999996</v>
      </c>
      <c r="H1642" s="191">
        <f t="shared" si="138"/>
        <v>34.96</v>
      </c>
      <c r="I1642" s="203">
        <f>ROUND(H1642*1.2077,2)</f>
        <v>42.22</v>
      </c>
    </row>
    <row r="1643" spans="1:9" s="188" customFormat="1" ht="16.899999999999999" customHeight="1" x14ac:dyDescent="0.25">
      <c r="A1643" s="230" t="s">
        <v>675</v>
      </c>
      <c r="B1643" s="190">
        <v>1</v>
      </c>
      <c r="C1643" s="190">
        <f t="shared" si="135"/>
        <v>745</v>
      </c>
      <c r="D1643" s="190">
        <v>663</v>
      </c>
      <c r="E1643" s="190">
        <v>82</v>
      </c>
      <c r="F1643" s="191">
        <v>735</v>
      </c>
      <c r="G1643" s="238">
        <f t="shared" si="136"/>
        <v>4.3705999999999996</v>
      </c>
      <c r="H1643" s="191">
        <f t="shared" si="138"/>
        <v>716.78</v>
      </c>
      <c r="I1643" s="203">
        <f>ROUND(H1643*1.2077,2)</f>
        <v>865.66</v>
      </c>
    </row>
    <row r="1644" spans="1:9" s="188" customFormat="1" ht="16.899999999999999" customHeight="1" x14ac:dyDescent="0.25">
      <c r="A1644" s="230" t="s">
        <v>675</v>
      </c>
      <c r="B1644" s="190">
        <v>1</v>
      </c>
      <c r="C1644" s="190">
        <f t="shared" si="135"/>
        <v>840</v>
      </c>
      <c r="D1644" s="190">
        <v>663</v>
      </c>
      <c r="E1644" s="190">
        <v>177</v>
      </c>
      <c r="F1644" s="191">
        <v>815</v>
      </c>
      <c r="G1644" s="238">
        <f t="shared" si="136"/>
        <v>4.8463000000000003</v>
      </c>
      <c r="H1644" s="191">
        <f t="shared" si="138"/>
        <v>1715.59</v>
      </c>
      <c r="I1644" s="203">
        <f>ROUND(H1644*1.2194,2)</f>
        <v>2091.9899999999998</v>
      </c>
    </row>
    <row r="1645" spans="1:9" s="188" customFormat="1" ht="16.899999999999999" customHeight="1" x14ac:dyDescent="0.25">
      <c r="A1645" s="230" t="s">
        <v>675</v>
      </c>
      <c r="B1645" s="190">
        <v>1</v>
      </c>
      <c r="C1645" s="190">
        <f t="shared" si="135"/>
        <v>664</v>
      </c>
      <c r="D1645" s="190">
        <v>600</v>
      </c>
      <c r="E1645" s="190">
        <v>64</v>
      </c>
      <c r="F1645" s="191">
        <v>815</v>
      </c>
      <c r="G1645" s="238">
        <f t="shared" si="136"/>
        <v>4.8463000000000003</v>
      </c>
      <c r="H1645" s="191">
        <f t="shared" si="138"/>
        <v>620.33000000000004</v>
      </c>
      <c r="I1645" s="191">
        <f t="shared" ref="I1645:I1657" si="140">ROUND(H1645*1.2359,2)</f>
        <v>766.67</v>
      </c>
    </row>
    <row r="1646" spans="1:9" s="188" customFormat="1" ht="16.899999999999999" customHeight="1" x14ac:dyDescent="0.25">
      <c r="A1646" s="230" t="s">
        <v>675</v>
      </c>
      <c r="B1646" s="190">
        <v>1</v>
      </c>
      <c r="C1646" s="190">
        <f t="shared" si="135"/>
        <v>743</v>
      </c>
      <c r="D1646" s="190">
        <v>559</v>
      </c>
      <c r="E1646" s="190">
        <v>184</v>
      </c>
      <c r="F1646" s="191">
        <v>815</v>
      </c>
      <c r="G1646" s="238">
        <f t="shared" si="136"/>
        <v>4.8463000000000003</v>
      </c>
      <c r="H1646" s="191">
        <f t="shared" si="138"/>
        <v>1783.44</v>
      </c>
      <c r="I1646" s="191">
        <f t="shared" si="140"/>
        <v>2204.15</v>
      </c>
    </row>
    <row r="1647" spans="1:9" s="188" customFormat="1" ht="16.899999999999999" customHeight="1" x14ac:dyDescent="0.25">
      <c r="A1647" s="230" t="s">
        <v>675</v>
      </c>
      <c r="B1647" s="190">
        <v>1</v>
      </c>
      <c r="C1647" s="190">
        <f t="shared" si="135"/>
        <v>456</v>
      </c>
      <c r="D1647" s="190">
        <v>416</v>
      </c>
      <c r="E1647" s="190">
        <v>40</v>
      </c>
      <c r="F1647" s="191">
        <v>815</v>
      </c>
      <c r="G1647" s="238">
        <f t="shared" si="136"/>
        <v>4.8463000000000003</v>
      </c>
      <c r="H1647" s="191">
        <f t="shared" si="138"/>
        <v>387.7</v>
      </c>
      <c r="I1647" s="191">
        <f t="shared" si="140"/>
        <v>479.16</v>
      </c>
    </row>
    <row r="1648" spans="1:9" s="188" customFormat="1" ht="16.899999999999999" customHeight="1" x14ac:dyDescent="0.25">
      <c r="A1648" s="230" t="s">
        <v>675</v>
      </c>
      <c r="B1648" s="190">
        <v>1</v>
      </c>
      <c r="C1648" s="190">
        <f t="shared" si="135"/>
        <v>815</v>
      </c>
      <c r="D1648" s="190">
        <v>663</v>
      </c>
      <c r="E1648" s="190">
        <v>152</v>
      </c>
      <c r="F1648" s="191">
        <v>815</v>
      </c>
      <c r="G1648" s="238">
        <f t="shared" si="136"/>
        <v>4.8463000000000003</v>
      </c>
      <c r="H1648" s="191">
        <f t="shared" si="138"/>
        <v>1473.28</v>
      </c>
      <c r="I1648" s="191">
        <f t="shared" si="140"/>
        <v>1820.83</v>
      </c>
    </row>
    <row r="1649" spans="1:9" s="188" customFormat="1" ht="16.899999999999999" customHeight="1" x14ac:dyDescent="0.25">
      <c r="A1649" s="230" t="s">
        <v>675</v>
      </c>
      <c r="B1649" s="190">
        <v>1</v>
      </c>
      <c r="C1649" s="190">
        <f t="shared" ref="C1649:C1712" si="141">D1649+E1649</f>
        <v>784</v>
      </c>
      <c r="D1649" s="190">
        <v>584</v>
      </c>
      <c r="E1649" s="190">
        <v>200</v>
      </c>
      <c r="F1649" s="191">
        <v>815</v>
      </c>
      <c r="G1649" s="238">
        <f t="shared" ref="G1649:G1712" si="142">ROUND(F1649/168.17,4)</f>
        <v>4.8463000000000003</v>
      </c>
      <c r="H1649" s="191">
        <f t="shared" si="138"/>
        <v>1938.52</v>
      </c>
      <c r="I1649" s="191">
        <f t="shared" si="140"/>
        <v>2395.8200000000002</v>
      </c>
    </row>
    <row r="1650" spans="1:9" s="188" customFormat="1" ht="16.899999999999999" customHeight="1" x14ac:dyDescent="0.25">
      <c r="A1650" s="230" t="s">
        <v>675</v>
      </c>
      <c r="B1650" s="190">
        <v>1</v>
      </c>
      <c r="C1650" s="190">
        <f t="shared" si="141"/>
        <v>992</v>
      </c>
      <c r="D1650" s="190">
        <v>663</v>
      </c>
      <c r="E1650" s="190">
        <v>329</v>
      </c>
      <c r="F1650" s="191">
        <v>815</v>
      </c>
      <c r="G1650" s="238">
        <f t="shared" si="142"/>
        <v>4.8463000000000003</v>
      </c>
      <c r="H1650" s="191">
        <f t="shared" si="138"/>
        <v>3188.87</v>
      </c>
      <c r="I1650" s="191">
        <f t="shared" si="140"/>
        <v>3941.12</v>
      </c>
    </row>
    <row r="1651" spans="1:9" s="188" customFormat="1" ht="16.899999999999999" customHeight="1" x14ac:dyDescent="0.25">
      <c r="A1651" s="230" t="s">
        <v>675</v>
      </c>
      <c r="B1651" s="190">
        <v>1</v>
      </c>
      <c r="C1651" s="190">
        <f t="shared" si="141"/>
        <v>552</v>
      </c>
      <c r="D1651" s="190">
        <v>503</v>
      </c>
      <c r="E1651" s="190">
        <v>49</v>
      </c>
      <c r="F1651" s="191">
        <v>815</v>
      </c>
      <c r="G1651" s="238">
        <f t="shared" si="142"/>
        <v>4.8463000000000003</v>
      </c>
      <c r="H1651" s="191">
        <f t="shared" si="138"/>
        <v>474.94</v>
      </c>
      <c r="I1651" s="191">
        <f t="shared" si="140"/>
        <v>586.98</v>
      </c>
    </row>
    <row r="1652" spans="1:9" s="188" customFormat="1" ht="16.899999999999999" customHeight="1" x14ac:dyDescent="0.25">
      <c r="A1652" s="230" t="s">
        <v>675</v>
      </c>
      <c r="B1652" s="190">
        <v>1</v>
      </c>
      <c r="C1652" s="190">
        <f t="shared" si="141"/>
        <v>744</v>
      </c>
      <c r="D1652" s="190">
        <v>663</v>
      </c>
      <c r="E1652" s="190">
        <v>81</v>
      </c>
      <c r="F1652" s="191">
        <v>815</v>
      </c>
      <c r="G1652" s="238">
        <f t="shared" si="142"/>
        <v>4.8463000000000003</v>
      </c>
      <c r="H1652" s="191">
        <f t="shared" si="138"/>
        <v>785.1</v>
      </c>
      <c r="I1652" s="191">
        <f t="shared" si="140"/>
        <v>970.31</v>
      </c>
    </row>
    <row r="1653" spans="1:9" s="188" customFormat="1" ht="16.899999999999999" customHeight="1" x14ac:dyDescent="0.25">
      <c r="A1653" s="230" t="s">
        <v>675</v>
      </c>
      <c r="B1653" s="190">
        <v>1</v>
      </c>
      <c r="C1653" s="190">
        <f t="shared" si="141"/>
        <v>755</v>
      </c>
      <c r="D1653" s="190">
        <v>543</v>
      </c>
      <c r="E1653" s="190">
        <v>212</v>
      </c>
      <c r="F1653" s="191">
        <v>815</v>
      </c>
      <c r="G1653" s="238">
        <f t="shared" si="142"/>
        <v>4.8463000000000003</v>
      </c>
      <c r="H1653" s="191">
        <f t="shared" si="138"/>
        <v>2054.83</v>
      </c>
      <c r="I1653" s="191">
        <f t="shared" si="140"/>
        <v>2539.56</v>
      </c>
    </row>
    <row r="1654" spans="1:9" s="188" customFormat="1" ht="16.899999999999999" customHeight="1" x14ac:dyDescent="0.25">
      <c r="A1654" s="230" t="s">
        <v>675</v>
      </c>
      <c r="B1654" s="190">
        <v>1</v>
      </c>
      <c r="C1654" s="190">
        <f t="shared" si="141"/>
        <v>460</v>
      </c>
      <c r="D1654" s="190">
        <v>328</v>
      </c>
      <c r="E1654" s="190">
        <v>132</v>
      </c>
      <c r="F1654" s="191">
        <v>815</v>
      </c>
      <c r="G1654" s="238">
        <f t="shared" si="142"/>
        <v>4.8463000000000003</v>
      </c>
      <c r="H1654" s="191">
        <f t="shared" si="138"/>
        <v>1279.42</v>
      </c>
      <c r="I1654" s="191">
        <f t="shared" si="140"/>
        <v>1581.24</v>
      </c>
    </row>
    <row r="1655" spans="1:9" s="188" customFormat="1" ht="16.899999999999999" customHeight="1" x14ac:dyDescent="0.25">
      <c r="A1655" s="230" t="s">
        <v>675</v>
      </c>
      <c r="B1655" s="190">
        <v>1</v>
      </c>
      <c r="C1655" s="190">
        <f t="shared" si="141"/>
        <v>280</v>
      </c>
      <c r="D1655" s="190">
        <v>247</v>
      </c>
      <c r="E1655" s="190">
        <v>33</v>
      </c>
      <c r="F1655" s="191">
        <v>815</v>
      </c>
      <c r="G1655" s="238">
        <f t="shared" si="142"/>
        <v>4.8463000000000003</v>
      </c>
      <c r="H1655" s="191">
        <f t="shared" si="138"/>
        <v>319.86</v>
      </c>
      <c r="I1655" s="191">
        <f t="shared" si="140"/>
        <v>395.31</v>
      </c>
    </row>
    <row r="1656" spans="1:9" s="188" customFormat="1" ht="16.899999999999999" customHeight="1" x14ac:dyDescent="0.25">
      <c r="A1656" s="230" t="s">
        <v>675</v>
      </c>
      <c r="B1656" s="190">
        <v>1</v>
      </c>
      <c r="C1656" s="190">
        <f t="shared" si="141"/>
        <v>719</v>
      </c>
      <c r="D1656" s="190">
        <v>663</v>
      </c>
      <c r="E1656" s="190">
        <v>56</v>
      </c>
      <c r="F1656" s="191">
        <v>735</v>
      </c>
      <c r="G1656" s="238">
        <f t="shared" si="142"/>
        <v>4.3705999999999996</v>
      </c>
      <c r="H1656" s="191">
        <f t="shared" si="138"/>
        <v>489.51</v>
      </c>
      <c r="I1656" s="191">
        <f t="shared" si="140"/>
        <v>604.99</v>
      </c>
    </row>
    <row r="1657" spans="1:9" s="188" customFormat="1" ht="16.899999999999999" customHeight="1" x14ac:dyDescent="0.25">
      <c r="A1657" s="230" t="s">
        <v>675</v>
      </c>
      <c r="B1657" s="190">
        <v>1</v>
      </c>
      <c r="C1657" s="190">
        <f t="shared" si="141"/>
        <v>576</v>
      </c>
      <c r="D1657" s="190">
        <v>536</v>
      </c>
      <c r="E1657" s="190">
        <v>40</v>
      </c>
      <c r="F1657" s="191">
        <v>785</v>
      </c>
      <c r="G1657" s="238">
        <f t="shared" si="142"/>
        <v>4.6679000000000004</v>
      </c>
      <c r="H1657" s="191">
        <f t="shared" si="138"/>
        <v>373.43</v>
      </c>
      <c r="I1657" s="191">
        <f t="shared" si="140"/>
        <v>461.52</v>
      </c>
    </row>
    <row r="1658" spans="1:9" s="188" customFormat="1" ht="16.899999999999999" customHeight="1" x14ac:dyDescent="0.25">
      <c r="A1658" s="230" t="s">
        <v>675</v>
      </c>
      <c r="B1658" s="190">
        <v>1</v>
      </c>
      <c r="C1658" s="190">
        <f t="shared" si="141"/>
        <v>656</v>
      </c>
      <c r="D1658" s="190">
        <v>599</v>
      </c>
      <c r="E1658" s="190">
        <v>57</v>
      </c>
      <c r="F1658" s="191">
        <v>785</v>
      </c>
      <c r="G1658" s="238">
        <f t="shared" si="142"/>
        <v>4.6679000000000004</v>
      </c>
      <c r="H1658" s="191">
        <f t="shared" si="138"/>
        <v>532.14</v>
      </c>
      <c r="I1658" s="203">
        <f>ROUND(H1658*1.2077,2)</f>
        <v>642.66999999999996</v>
      </c>
    </row>
    <row r="1659" spans="1:9" s="188" customFormat="1" ht="16.899999999999999" customHeight="1" x14ac:dyDescent="0.25">
      <c r="A1659" s="230" t="s">
        <v>675</v>
      </c>
      <c r="B1659" s="190">
        <v>1</v>
      </c>
      <c r="C1659" s="190">
        <f t="shared" si="141"/>
        <v>695.5</v>
      </c>
      <c r="D1659" s="190">
        <v>631</v>
      </c>
      <c r="E1659" s="190">
        <v>64.5</v>
      </c>
      <c r="F1659" s="191">
        <v>735</v>
      </c>
      <c r="G1659" s="238">
        <f t="shared" si="142"/>
        <v>4.3705999999999996</v>
      </c>
      <c r="H1659" s="191">
        <f t="shared" si="138"/>
        <v>563.80999999999995</v>
      </c>
      <c r="I1659" s="191">
        <f>ROUND(H1659*1.2359,2)</f>
        <v>696.81</v>
      </c>
    </row>
    <row r="1660" spans="1:9" s="188" customFormat="1" ht="16.899999999999999" customHeight="1" x14ac:dyDescent="0.25">
      <c r="A1660" s="230" t="s">
        <v>675</v>
      </c>
      <c r="B1660" s="190">
        <v>1</v>
      </c>
      <c r="C1660" s="190">
        <f t="shared" si="141"/>
        <v>744</v>
      </c>
      <c r="D1660" s="190">
        <v>591</v>
      </c>
      <c r="E1660" s="190">
        <v>153</v>
      </c>
      <c r="F1660" s="191">
        <v>815</v>
      </c>
      <c r="G1660" s="238">
        <f t="shared" si="142"/>
        <v>4.8463000000000003</v>
      </c>
      <c r="H1660" s="191">
        <f t="shared" si="138"/>
        <v>1482.97</v>
      </c>
      <c r="I1660" s="191">
        <f>ROUND(H1660*1.2359,2)</f>
        <v>1832.8</v>
      </c>
    </row>
    <row r="1661" spans="1:9" s="188" customFormat="1" ht="16.899999999999999" customHeight="1" x14ac:dyDescent="0.25">
      <c r="A1661" s="230" t="s">
        <v>675</v>
      </c>
      <c r="B1661" s="190">
        <v>1</v>
      </c>
      <c r="C1661" s="190">
        <f t="shared" si="141"/>
        <v>609</v>
      </c>
      <c r="D1661" s="190">
        <v>607</v>
      </c>
      <c r="E1661" s="190">
        <v>2</v>
      </c>
      <c r="F1661" s="191">
        <v>795</v>
      </c>
      <c r="G1661" s="238">
        <f t="shared" si="142"/>
        <v>4.7274000000000003</v>
      </c>
      <c r="H1661" s="191">
        <f t="shared" si="138"/>
        <v>18.91</v>
      </c>
      <c r="I1661" s="191">
        <f>ROUND(H1661*1.2359,2)</f>
        <v>23.37</v>
      </c>
    </row>
    <row r="1662" spans="1:9" s="188" customFormat="1" ht="16.899999999999999" customHeight="1" x14ac:dyDescent="0.25">
      <c r="A1662" s="230" t="s">
        <v>675</v>
      </c>
      <c r="B1662" s="190">
        <v>1</v>
      </c>
      <c r="C1662" s="190">
        <f t="shared" si="141"/>
        <v>163</v>
      </c>
      <c r="D1662" s="190">
        <v>151</v>
      </c>
      <c r="E1662" s="190">
        <v>12</v>
      </c>
      <c r="F1662" s="191">
        <v>735</v>
      </c>
      <c r="G1662" s="238">
        <f t="shared" si="142"/>
        <v>4.3705999999999996</v>
      </c>
      <c r="H1662" s="191">
        <f t="shared" si="138"/>
        <v>104.89</v>
      </c>
      <c r="I1662" s="203">
        <f>ROUND(H1662*1.2077,2)</f>
        <v>126.68</v>
      </c>
    </row>
    <row r="1663" spans="1:9" s="188" customFormat="1" ht="16.899999999999999" customHeight="1" x14ac:dyDescent="0.25">
      <c r="A1663" s="230" t="s">
        <v>675</v>
      </c>
      <c r="B1663" s="190">
        <v>1</v>
      </c>
      <c r="C1663" s="190">
        <f t="shared" si="141"/>
        <v>848</v>
      </c>
      <c r="D1663" s="190">
        <v>639</v>
      </c>
      <c r="E1663" s="190">
        <v>209</v>
      </c>
      <c r="F1663" s="191">
        <v>815</v>
      </c>
      <c r="G1663" s="238">
        <f t="shared" si="142"/>
        <v>4.8463000000000003</v>
      </c>
      <c r="H1663" s="191">
        <f t="shared" si="138"/>
        <v>2025.75</v>
      </c>
      <c r="I1663" s="203">
        <f>ROUND(H1663*1.2077,2)</f>
        <v>2446.5</v>
      </c>
    </row>
    <row r="1664" spans="1:9" s="188" customFormat="1" ht="16.899999999999999" customHeight="1" x14ac:dyDescent="0.25">
      <c r="A1664" s="230" t="s">
        <v>675</v>
      </c>
      <c r="B1664" s="190">
        <v>1</v>
      </c>
      <c r="C1664" s="190">
        <f t="shared" si="141"/>
        <v>727</v>
      </c>
      <c r="D1664" s="190">
        <v>615</v>
      </c>
      <c r="E1664" s="190">
        <v>112</v>
      </c>
      <c r="F1664" s="191">
        <v>735</v>
      </c>
      <c r="G1664" s="238">
        <f t="shared" si="142"/>
        <v>4.3705999999999996</v>
      </c>
      <c r="H1664" s="191">
        <f t="shared" ref="H1664:H1727" si="143">ROUND(E1664*G1664*2,2)</f>
        <v>979.01</v>
      </c>
      <c r="I1664" s="191">
        <f t="shared" ref="I1664:I1669" si="144">ROUND(H1664*1.2359,2)</f>
        <v>1209.96</v>
      </c>
    </row>
    <row r="1665" spans="1:9" s="188" customFormat="1" ht="16.899999999999999" customHeight="1" x14ac:dyDescent="0.25">
      <c r="A1665" s="230" t="s">
        <v>675</v>
      </c>
      <c r="B1665" s="190">
        <v>1</v>
      </c>
      <c r="C1665" s="190">
        <f t="shared" si="141"/>
        <v>638</v>
      </c>
      <c r="D1665" s="190">
        <v>543</v>
      </c>
      <c r="E1665" s="190">
        <v>95</v>
      </c>
      <c r="F1665" s="191">
        <v>735</v>
      </c>
      <c r="G1665" s="238">
        <f t="shared" si="142"/>
        <v>4.3705999999999996</v>
      </c>
      <c r="H1665" s="191">
        <f t="shared" si="143"/>
        <v>830.41</v>
      </c>
      <c r="I1665" s="191">
        <f t="shared" si="144"/>
        <v>1026.3</v>
      </c>
    </row>
    <row r="1666" spans="1:9" s="188" customFormat="1" ht="16.899999999999999" customHeight="1" x14ac:dyDescent="0.25">
      <c r="A1666" s="230" t="s">
        <v>675</v>
      </c>
      <c r="B1666" s="190">
        <v>1</v>
      </c>
      <c r="C1666" s="190">
        <f t="shared" si="141"/>
        <v>498.32</v>
      </c>
      <c r="D1666" s="190">
        <v>497.25</v>
      </c>
      <c r="E1666" s="190">
        <v>1.07</v>
      </c>
      <c r="F1666" s="191">
        <v>815</v>
      </c>
      <c r="G1666" s="238">
        <f t="shared" si="142"/>
        <v>4.8463000000000003</v>
      </c>
      <c r="H1666" s="191">
        <f t="shared" si="143"/>
        <v>10.37</v>
      </c>
      <c r="I1666" s="191">
        <f t="shared" si="144"/>
        <v>12.82</v>
      </c>
    </row>
    <row r="1667" spans="1:9" s="188" customFormat="1" ht="16.899999999999999" customHeight="1" x14ac:dyDescent="0.25">
      <c r="A1667" s="230" t="s">
        <v>675</v>
      </c>
      <c r="B1667" s="190">
        <v>1</v>
      </c>
      <c r="C1667" s="190">
        <f t="shared" si="141"/>
        <v>575</v>
      </c>
      <c r="D1667" s="190">
        <v>535</v>
      </c>
      <c r="E1667" s="190">
        <v>40</v>
      </c>
      <c r="F1667" s="191">
        <v>750</v>
      </c>
      <c r="G1667" s="238">
        <f t="shared" si="142"/>
        <v>4.4598000000000004</v>
      </c>
      <c r="H1667" s="191">
        <f t="shared" si="143"/>
        <v>356.78</v>
      </c>
      <c r="I1667" s="191">
        <f t="shared" si="144"/>
        <v>440.94</v>
      </c>
    </row>
    <row r="1668" spans="1:9" s="188" customFormat="1" ht="16.899999999999999" customHeight="1" x14ac:dyDescent="0.25">
      <c r="A1668" s="230" t="s">
        <v>675</v>
      </c>
      <c r="B1668" s="190">
        <v>1</v>
      </c>
      <c r="C1668" s="190">
        <f t="shared" si="141"/>
        <v>552</v>
      </c>
      <c r="D1668" s="190">
        <v>512</v>
      </c>
      <c r="E1668" s="190">
        <v>40</v>
      </c>
      <c r="F1668" s="191">
        <v>815</v>
      </c>
      <c r="G1668" s="238">
        <f t="shared" si="142"/>
        <v>4.8463000000000003</v>
      </c>
      <c r="H1668" s="191">
        <f t="shared" si="143"/>
        <v>387.7</v>
      </c>
      <c r="I1668" s="191">
        <f t="shared" si="144"/>
        <v>479.16</v>
      </c>
    </row>
    <row r="1669" spans="1:9" s="188" customFormat="1" ht="16.899999999999999" customHeight="1" x14ac:dyDescent="0.25">
      <c r="A1669" s="230" t="s">
        <v>675</v>
      </c>
      <c r="B1669" s="190">
        <v>1</v>
      </c>
      <c r="C1669" s="190">
        <f t="shared" si="141"/>
        <v>687.5</v>
      </c>
      <c r="D1669" s="190">
        <v>663</v>
      </c>
      <c r="E1669" s="190">
        <v>24.5</v>
      </c>
      <c r="F1669" s="191">
        <v>735</v>
      </c>
      <c r="G1669" s="238">
        <f t="shared" si="142"/>
        <v>4.3705999999999996</v>
      </c>
      <c r="H1669" s="191">
        <f t="shared" si="143"/>
        <v>214.16</v>
      </c>
      <c r="I1669" s="191">
        <f t="shared" si="144"/>
        <v>264.68</v>
      </c>
    </row>
    <row r="1670" spans="1:9" s="188" customFormat="1" ht="16.899999999999999" customHeight="1" x14ac:dyDescent="0.25">
      <c r="A1670" s="230" t="s">
        <v>675</v>
      </c>
      <c r="B1670" s="190">
        <v>1</v>
      </c>
      <c r="C1670" s="190">
        <f t="shared" si="141"/>
        <v>583.5</v>
      </c>
      <c r="D1670" s="190">
        <v>567</v>
      </c>
      <c r="E1670" s="190">
        <v>16.5</v>
      </c>
      <c r="F1670" s="191">
        <v>735</v>
      </c>
      <c r="G1670" s="238">
        <f t="shared" si="142"/>
        <v>4.3705999999999996</v>
      </c>
      <c r="H1670" s="191">
        <f t="shared" si="143"/>
        <v>144.22999999999999</v>
      </c>
      <c r="I1670" s="203">
        <f>ROUND(H1670*1.2077,2)</f>
        <v>174.19</v>
      </c>
    </row>
    <row r="1671" spans="1:9" s="188" customFormat="1" ht="16.899999999999999" customHeight="1" x14ac:dyDescent="0.25">
      <c r="A1671" s="230" t="s">
        <v>675</v>
      </c>
      <c r="B1671" s="190">
        <v>1</v>
      </c>
      <c r="C1671" s="190">
        <f t="shared" si="141"/>
        <v>673</v>
      </c>
      <c r="D1671" s="190">
        <v>663</v>
      </c>
      <c r="E1671" s="190">
        <v>10</v>
      </c>
      <c r="F1671" s="191">
        <v>846</v>
      </c>
      <c r="G1671" s="238">
        <f t="shared" si="142"/>
        <v>5.0305999999999997</v>
      </c>
      <c r="H1671" s="191">
        <f t="shared" si="143"/>
        <v>100.61</v>
      </c>
      <c r="I1671" s="191">
        <f>ROUND(H1671*1.2359,2)</f>
        <v>124.34</v>
      </c>
    </row>
    <row r="1672" spans="1:9" s="188" customFormat="1" ht="16.899999999999999" customHeight="1" x14ac:dyDescent="0.25">
      <c r="A1672" s="230" t="s">
        <v>675</v>
      </c>
      <c r="B1672" s="190">
        <v>1</v>
      </c>
      <c r="C1672" s="190">
        <f t="shared" si="141"/>
        <v>827</v>
      </c>
      <c r="D1672" s="190">
        <v>499</v>
      </c>
      <c r="E1672" s="190">
        <v>328</v>
      </c>
      <c r="F1672" s="191">
        <v>815</v>
      </c>
      <c r="G1672" s="238">
        <f t="shared" si="142"/>
        <v>4.8463000000000003</v>
      </c>
      <c r="H1672" s="191">
        <f t="shared" si="143"/>
        <v>3179.17</v>
      </c>
      <c r="I1672" s="191">
        <f>ROUND(H1672*1.2359,2)</f>
        <v>3929.14</v>
      </c>
    </row>
    <row r="1673" spans="1:9" s="188" customFormat="1" ht="16.899999999999999" customHeight="1" x14ac:dyDescent="0.25">
      <c r="A1673" s="230" t="s">
        <v>675</v>
      </c>
      <c r="B1673" s="190">
        <v>1</v>
      </c>
      <c r="C1673" s="190">
        <f t="shared" si="141"/>
        <v>729.5</v>
      </c>
      <c r="D1673" s="190">
        <v>584</v>
      </c>
      <c r="E1673" s="190">
        <v>145.5</v>
      </c>
      <c r="F1673" s="191">
        <v>735</v>
      </c>
      <c r="G1673" s="238">
        <f t="shared" si="142"/>
        <v>4.3705999999999996</v>
      </c>
      <c r="H1673" s="191">
        <f t="shared" si="143"/>
        <v>1271.8399999999999</v>
      </c>
      <c r="I1673" s="191">
        <f>ROUND(H1673*1.2359,2)</f>
        <v>1571.87</v>
      </c>
    </row>
    <row r="1674" spans="1:9" s="188" customFormat="1" ht="16.899999999999999" customHeight="1" x14ac:dyDescent="0.25">
      <c r="A1674" s="230" t="s">
        <v>675</v>
      </c>
      <c r="B1674" s="190">
        <v>1</v>
      </c>
      <c r="C1674" s="190">
        <f t="shared" si="141"/>
        <v>427</v>
      </c>
      <c r="D1674" s="190">
        <v>280</v>
      </c>
      <c r="E1674" s="190">
        <v>146.99999999999997</v>
      </c>
      <c r="F1674" s="191">
        <v>815</v>
      </c>
      <c r="G1674" s="238">
        <f t="shared" si="142"/>
        <v>4.8463000000000003</v>
      </c>
      <c r="H1674" s="191">
        <f t="shared" si="143"/>
        <v>1424.81</v>
      </c>
      <c r="I1674" s="191">
        <f>ROUND(H1674*1.2359,2)</f>
        <v>1760.92</v>
      </c>
    </row>
    <row r="1675" spans="1:9" s="188" customFormat="1" ht="16.899999999999999" customHeight="1" x14ac:dyDescent="0.25">
      <c r="A1675" s="230" t="s">
        <v>675</v>
      </c>
      <c r="B1675" s="190">
        <v>1</v>
      </c>
      <c r="C1675" s="190">
        <f t="shared" si="141"/>
        <v>688.5</v>
      </c>
      <c r="D1675" s="190">
        <v>623</v>
      </c>
      <c r="E1675" s="190">
        <v>65.5</v>
      </c>
      <c r="F1675" s="191">
        <v>735</v>
      </c>
      <c r="G1675" s="238">
        <f t="shared" si="142"/>
        <v>4.3705999999999996</v>
      </c>
      <c r="H1675" s="191">
        <f t="shared" si="143"/>
        <v>572.54999999999995</v>
      </c>
      <c r="I1675" s="203">
        <f>ROUND(H1675*1.2077,2)</f>
        <v>691.47</v>
      </c>
    </row>
    <row r="1676" spans="1:9" s="188" customFormat="1" ht="16.899999999999999" customHeight="1" x14ac:dyDescent="0.25">
      <c r="A1676" s="230" t="s">
        <v>675</v>
      </c>
      <c r="B1676" s="190">
        <v>1</v>
      </c>
      <c r="C1676" s="190">
        <f t="shared" si="141"/>
        <v>480</v>
      </c>
      <c r="D1676" s="190">
        <v>448</v>
      </c>
      <c r="E1676" s="190">
        <v>31.999999999999996</v>
      </c>
      <c r="F1676" s="191">
        <v>760</v>
      </c>
      <c r="G1676" s="238">
        <f t="shared" si="142"/>
        <v>4.5191999999999997</v>
      </c>
      <c r="H1676" s="191">
        <f t="shared" si="143"/>
        <v>289.23</v>
      </c>
      <c r="I1676" s="191">
        <f>ROUND(H1676*1.2359,2)</f>
        <v>357.46</v>
      </c>
    </row>
    <row r="1677" spans="1:9" s="188" customFormat="1" ht="16.899999999999999" customHeight="1" x14ac:dyDescent="0.25">
      <c r="A1677" s="230" t="s">
        <v>675</v>
      </c>
      <c r="B1677" s="190">
        <v>1</v>
      </c>
      <c r="C1677" s="190">
        <f t="shared" si="141"/>
        <v>584.5</v>
      </c>
      <c r="D1677" s="190">
        <v>576</v>
      </c>
      <c r="E1677" s="190">
        <v>8.5</v>
      </c>
      <c r="F1677" s="191">
        <v>735</v>
      </c>
      <c r="G1677" s="238">
        <f t="shared" si="142"/>
        <v>4.3705999999999996</v>
      </c>
      <c r="H1677" s="191">
        <f t="shared" si="143"/>
        <v>74.3</v>
      </c>
      <c r="I1677" s="191">
        <f>ROUND(H1677*1.2359,2)</f>
        <v>91.83</v>
      </c>
    </row>
    <row r="1678" spans="1:9" s="188" customFormat="1" ht="16.899999999999999" customHeight="1" x14ac:dyDescent="0.25">
      <c r="A1678" s="230" t="s">
        <v>675</v>
      </c>
      <c r="B1678" s="190">
        <v>1</v>
      </c>
      <c r="C1678" s="190">
        <f t="shared" si="141"/>
        <v>695</v>
      </c>
      <c r="D1678" s="190">
        <v>663</v>
      </c>
      <c r="E1678" s="190">
        <v>32</v>
      </c>
      <c r="F1678" s="191">
        <v>735</v>
      </c>
      <c r="G1678" s="238">
        <f t="shared" si="142"/>
        <v>4.3705999999999996</v>
      </c>
      <c r="H1678" s="191">
        <f t="shared" si="143"/>
        <v>279.72000000000003</v>
      </c>
      <c r="I1678" s="203">
        <f>ROUND(H1678*1.2077,2)</f>
        <v>337.82</v>
      </c>
    </row>
    <row r="1679" spans="1:9" s="188" customFormat="1" ht="16.899999999999999" customHeight="1" x14ac:dyDescent="0.25">
      <c r="A1679" s="230" t="s">
        <v>675</v>
      </c>
      <c r="B1679" s="190">
        <v>1</v>
      </c>
      <c r="C1679" s="190">
        <f t="shared" si="141"/>
        <v>576</v>
      </c>
      <c r="D1679" s="190">
        <v>479</v>
      </c>
      <c r="E1679" s="190">
        <v>97</v>
      </c>
      <c r="F1679" s="191">
        <v>815</v>
      </c>
      <c r="G1679" s="238">
        <f t="shared" si="142"/>
        <v>4.8463000000000003</v>
      </c>
      <c r="H1679" s="191">
        <f t="shared" si="143"/>
        <v>940.18</v>
      </c>
      <c r="I1679" s="191">
        <f t="shared" ref="I1679:I1694" si="145">ROUND(H1679*1.2359,2)</f>
        <v>1161.97</v>
      </c>
    </row>
    <row r="1680" spans="1:9" s="188" customFormat="1" ht="16.899999999999999" customHeight="1" x14ac:dyDescent="0.25">
      <c r="A1680" s="230" t="s">
        <v>675</v>
      </c>
      <c r="B1680" s="190">
        <v>1</v>
      </c>
      <c r="C1680" s="190">
        <f t="shared" si="141"/>
        <v>497</v>
      </c>
      <c r="D1680" s="190">
        <v>495</v>
      </c>
      <c r="E1680" s="190">
        <v>2</v>
      </c>
      <c r="F1680" s="191">
        <v>735</v>
      </c>
      <c r="G1680" s="238">
        <f t="shared" si="142"/>
        <v>4.3705999999999996</v>
      </c>
      <c r="H1680" s="191">
        <f t="shared" si="143"/>
        <v>17.48</v>
      </c>
      <c r="I1680" s="191">
        <f t="shared" si="145"/>
        <v>21.6</v>
      </c>
    </row>
    <row r="1681" spans="1:9" s="188" customFormat="1" ht="16.899999999999999" customHeight="1" x14ac:dyDescent="0.25">
      <c r="A1681" s="230" t="s">
        <v>675</v>
      </c>
      <c r="B1681" s="190">
        <v>1</v>
      </c>
      <c r="C1681" s="190">
        <f t="shared" si="141"/>
        <v>633</v>
      </c>
      <c r="D1681" s="190">
        <v>615</v>
      </c>
      <c r="E1681" s="190">
        <v>18</v>
      </c>
      <c r="F1681" s="191">
        <v>735</v>
      </c>
      <c r="G1681" s="238">
        <f t="shared" si="142"/>
        <v>4.3705999999999996</v>
      </c>
      <c r="H1681" s="191">
        <f t="shared" si="143"/>
        <v>157.34</v>
      </c>
      <c r="I1681" s="191">
        <f t="shared" si="145"/>
        <v>194.46</v>
      </c>
    </row>
    <row r="1682" spans="1:9" s="188" customFormat="1" ht="16.899999999999999" customHeight="1" x14ac:dyDescent="0.25">
      <c r="A1682" s="230" t="s">
        <v>675</v>
      </c>
      <c r="B1682" s="190">
        <v>1</v>
      </c>
      <c r="C1682" s="190">
        <f t="shared" si="141"/>
        <v>569</v>
      </c>
      <c r="D1682" s="190">
        <v>496</v>
      </c>
      <c r="E1682" s="190">
        <v>73</v>
      </c>
      <c r="F1682" s="191">
        <v>785</v>
      </c>
      <c r="G1682" s="238">
        <f t="shared" si="142"/>
        <v>4.6679000000000004</v>
      </c>
      <c r="H1682" s="191">
        <f t="shared" si="143"/>
        <v>681.51</v>
      </c>
      <c r="I1682" s="191">
        <f t="shared" si="145"/>
        <v>842.28</v>
      </c>
    </row>
    <row r="1683" spans="1:9" s="188" customFormat="1" ht="16.899999999999999" customHeight="1" x14ac:dyDescent="0.25">
      <c r="A1683" s="230" t="s">
        <v>675</v>
      </c>
      <c r="B1683" s="190">
        <v>1</v>
      </c>
      <c r="C1683" s="190">
        <f t="shared" si="141"/>
        <v>514.5</v>
      </c>
      <c r="D1683" s="190">
        <v>503</v>
      </c>
      <c r="E1683" s="190">
        <v>11.5</v>
      </c>
      <c r="F1683" s="191">
        <v>795</v>
      </c>
      <c r="G1683" s="238">
        <f t="shared" si="142"/>
        <v>4.7274000000000003</v>
      </c>
      <c r="H1683" s="191">
        <f t="shared" si="143"/>
        <v>108.73</v>
      </c>
      <c r="I1683" s="191">
        <f t="shared" si="145"/>
        <v>134.38</v>
      </c>
    </row>
    <row r="1684" spans="1:9" s="188" customFormat="1" ht="16.899999999999999" customHeight="1" x14ac:dyDescent="0.25">
      <c r="A1684" s="230" t="s">
        <v>675</v>
      </c>
      <c r="B1684" s="190">
        <v>1</v>
      </c>
      <c r="C1684" s="190">
        <f t="shared" si="141"/>
        <v>634</v>
      </c>
      <c r="D1684" s="190">
        <v>591</v>
      </c>
      <c r="E1684" s="190">
        <v>43</v>
      </c>
      <c r="F1684" s="191">
        <v>735</v>
      </c>
      <c r="G1684" s="238">
        <f t="shared" si="142"/>
        <v>4.3705999999999996</v>
      </c>
      <c r="H1684" s="191">
        <f t="shared" si="143"/>
        <v>375.87</v>
      </c>
      <c r="I1684" s="191">
        <f t="shared" si="145"/>
        <v>464.54</v>
      </c>
    </row>
    <row r="1685" spans="1:9" s="188" customFormat="1" ht="16.899999999999999" customHeight="1" x14ac:dyDescent="0.25">
      <c r="A1685" s="230" t="s">
        <v>675</v>
      </c>
      <c r="B1685" s="190">
        <v>1</v>
      </c>
      <c r="C1685" s="190">
        <f t="shared" si="141"/>
        <v>615</v>
      </c>
      <c r="D1685" s="190">
        <v>527</v>
      </c>
      <c r="E1685" s="190">
        <v>88</v>
      </c>
      <c r="F1685" s="191">
        <v>785</v>
      </c>
      <c r="G1685" s="238">
        <f t="shared" si="142"/>
        <v>4.6679000000000004</v>
      </c>
      <c r="H1685" s="191">
        <f t="shared" si="143"/>
        <v>821.55</v>
      </c>
      <c r="I1685" s="191">
        <f t="shared" si="145"/>
        <v>1015.35</v>
      </c>
    </row>
    <row r="1686" spans="1:9" s="188" customFormat="1" ht="16.899999999999999" customHeight="1" x14ac:dyDescent="0.25">
      <c r="A1686" s="230" t="s">
        <v>675</v>
      </c>
      <c r="B1686" s="190">
        <v>1</v>
      </c>
      <c r="C1686" s="190">
        <f t="shared" si="141"/>
        <v>586</v>
      </c>
      <c r="D1686" s="190">
        <v>535</v>
      </c>
      <c r="E1686" s="190">
        <v>51</v>
      </c>
      <c r="F1686" s="191">
        <v>735</v>
      </c>
      <c r="G1686" s="238">
        <f t="shared" si="142"/>
        <v>4.3705999999999996</v>
      </c>
      <c r="H1686" s="191">
        <f t="shared" si="143"/>
        <v>445.8</v>
      </c>
      <c r="I1686" s="191">
        <f t="shared" si="145"/>
        <v>550.96</v>
      </c>
    </row>
    <row r="1687" spans="1:9" s="188" customFormat="1" ht="16.899999999999999" customHeight="1" x14ac:dyDescent="0.25">
      <c r="A1687" s="230" t="s">
        <v>675</v>
      </c>
      <c r="B1687" s="190">
        <v>1</v>
      </c>
      <c r="C1687" s="190">
        <f t="shared" si="141"/>
        <v>634</v>
      </c>
      <c r="D1687" s="190">
        <v>599</v>
      </c>
      <c r="E1687" s="190">
        <v>35</v>
      </c>
      <c r="F1687" s="191">
        <v>735</v>
      </c>
      <c r="G1687" s="238">
        <f t="shared" si="142"/>
        <v>4.3705999999999996</v>
      </c>
      <c r="H1687" s="191">
        <f t="shared" si="143"/>
        <v>305.94</v>
      </c>
      <c r="I1687" s="191">
        <f t="shared" si="145"/>
        <v>378.11</v>
      </c>
    </row>
    <row r="1688" spans="1:9" s="188" customFormat="1" ht="16.899999999999999" customHeight="1" x14ac:dyDescent="0.25">
      <c r="A1688" s="230" t="s">
        <v>675</v>
      </c>
      <c r="B1688" s="190">
        <v>1</v>
      </c>
      <c r="C1688" s="190">
        <f t="shared" si="141"/>
        <v>675</v>
      </c>
      <c r="D1688" s="190">
        <v>663</v>
      </c>
      <c r="E1688" s="190">
        <v>12</v>
      </c>
      <c r="F1688" s="191">
        <v>735</v>
      </c>
      <c r="G1688" s="238">
        <f t="shared" si="142"/>
        <v>4.3705999999999996</v>
      </c>
      <c r="H1688" s="191">
        <f t="shared" si="143"/>
        <v>104.89</v>
      </c>
      <c r="I1688" s="191">
        <f t="shared" si="145"/>
        <v>129.63</v>
      </c>
    </row>
    <row r="1689" spans="1:9" s="188" customFormat="1" ht="16.899999999999999" customHeight="1" x14ac:dyDescent="0.25">
      <c r="A1689" s="230" t="s">
        <v>675</v>
      </c>
      <c r="B1689" s="190">
        <v>1</v>
      </c>
      <c r="C1689" s="190">
        <f t="shared" si="141"/>
        <v>591</v>
      </c>
      <c r="D1689" s="190">
        <v>567</v>
      </c>
      <c r="E1689" s="190">
        <v>24</v>
      </c>
      <c r="F1689" s="191">
        <v>795</v>
      </c>
      <c r="G1689" s="238">
        <f t="shared" si="142"/>
        <v>4.7274000000000003</v>
      </c>
      <c r="H1689" s="191">
        <f t="shared" si="143"/>
        <v>226.92</v>
      </c>
      <c r="I1689" s="191">
        <f t="shared" si="145"/>
        <v>280.45</v>
      </c>
    </row>
    <row r="1690" spans="1:9" s="188" customFormat="1" ht="16.899999999999999" customHeight="1" x14ac:dyDescent="0.25">
      <c r="A1690" s="230" t="s">
        <v>675</v>
      </c>
      <c r="B1690" s="190">
        <v>1</v>
      </c>
      <c r="C1690" s="190">
        <f t="shared" si="141"/>
        <v>584.5</v>
      </c>
      <c r="D1690" s="190">
        <v>567</v>
      </c>
      <c r="E1690" s="190">
        <v>17.5</v>
      </c>
      <c r="F1690" s="191">
        <v>826</v>
      </c>
      <c r="G1690" s="238">
        <f t="shared" si="142"/>
        <v>4.9116999999999997</v>
      </c>
      <c r="H1690" s="191">
        <f t="shared" si="143"/>
        <v>171.91</v>
      </c>
      <c r="I1690" s="191">
        <f t="shared" si="145"/>
        <v>212.46</v>
      </c>
    </row>
    <row r="1691" spans="1:9" s="188" customFormat="1" ht="16.899999999999999" customHeight="1" x14ac:dyDescent="0.25">
      <c r="A1691" s="230" t="s">
        <v>675</v>
      </c>
      <c r="B1691" s="190">
        <v>1</v>
      </c>
      <c r="C1691" s="190">
        <f t="shared" si="141"/>
        <v>568.5</v>
      </c>
      <c r="D1691" s="190">
        <v>543</v>
      </c>
      <c r="E1691" s="190">
        <v>25.5</v>
      </c>
      <c r="F1691" s="191">
        <v>826</v>
      </c>
      <c r="G1691" s="238">
        <f t="shared" si="142"/>
        <v>4.9116999999999997</v>
      </c>
      <c r="H1691" s="191">
        <f t="shared" si="143"/>
        <v>250.5</v>
      </c>
      <c r="I1691" s="191">
        <f t="shared" si="145"/>
        <v>309.58999999999997</v>
      </c>
    </row>
    <row r="1692" spans="1:9" s="188" customFormat="1" ht="16.899999999999999" customHeight="1" x14ac:dyDescent="0.25">
      <c r="A1692" s="230" t="s">
        <v>675</v>
      </c>
      <c r="B1692" s="190">
        <v>1</v>
      </c>
      <c r="C1692" s="190">
        <f t="shared" si="141"/>
        <v>655</v>
      </c>
      <c r="D1692" s="190">
        <v>623</v>
      </c>
      <c r="E1692" s="190">
        <v>32</v>
      </c>
      <c r="F1692" s="191">
        <v>826</v>
      </c>
      <c r="G1692" s="238">
        <f t="shared" si="142"/>
        <v>4.9116999999999997</v>
      </c>
      <c r="H1692" s="191">
        <f t="shared" si="143"/>
        <v>314.35000000000002</v>
      </c>
      <c r="I1692" s="191">
        <f t="shared" si="145"/>
        <v>388.51</v>
      </c>
    </row>
    <row r="1693" spans="1:9" s="188" customFormat="1" ht="16.899999999999999" customHeight="1" x14ac:dyDescent="0.25">
      <c r="A1693" s="230" t="s">
        <v>675</v>
      </c>
      <c r="B1693" s="190">
        <v>1</v>
      </c>
      <c r="C1693" s="190">
        <f t="shared" si="141"/>
        <v>428.5</v>
      </c>
      <c r="D1693" s="190">
        <v>307.5</v>
      </c>
      <c r="E1693" s="190">
        <v>120.99999999999999</v>
      </c>
      <c r="F1693" s="191">
        <v>815</v>
      </c>
      <c r="G1693" s="238">
        <f t="shared" si="142"/>
        <v>4.8463000000000003</v>
      </c>
      <c r="H1693" s="191">
        <f t="shared" si="143"/>
        <v>1172.8</v>
      </c>
      <c r="I1693" s="191">
        <f t="shared" si="145"/>
        <v>1449.46</v>
      </c>
    </row>
    <row r="1694" spans="1:9" s="188" customFormat="1" ht="16.899999999999999" customHeight="1" x14ac:dyDescent="0.25">
      <c r="A1694" s="230" t="s">
        <v>675</v>
      </c>
      <c r="B1694" s="190">
        <v>1</v>
      </c>
      <c r="C1694" s="190">
        <f t="shared" si="141"/>
        <v>504</v>
      </c>
      <c r="D1694" s="190">
        <v>487</v>
      </c>
      <c r="E1694" s="190">
        <v>17</v>
      </c>
      <c r="F1694" s="191">
        <v>735</v>
      </c>
      <c r="G1694" s="238">
        <f t="shared" si="142"/>
        <v>4.3705999999999996</v>
      </c>
      <c r="H1694" s="191">
        <f t="shared" si="143"/>
        <v>148.6</v>
      </c>
      <c r="I1694" s="191">
        <f t="shared" si="145"/>
        <v>183.65</v>
      </c>
    </row>
    <row r="1695" spans="1:9" s="188" customFormat="1" ht="16.899999999999999" customHeight="1" x14ac:dyDescent="0.25">
      <c r="A1695" s="230" t="s">
        <v>675</v>
      </c>
      <c r="B1695" s="190">
        <v>1</v>
      </c>
      <c r="C1695" s="190">
        <f t="shared" si="141"/>
        <v>688</v>
      </c>
      <c r="D1695" s="190">
        <v>599</v>
      </c>
      <c r="E1695" s="190">
        <v>89</v>
      </c>
      <c r="F1695" s="191">
        <v>750</v>
      </c>
      <c r="G1695" s="238">
        <f t="shared" si="142"/>
        <v>4.4598000000000004</v>
      </c>
      <c r="H1695" s="191">
        <f t="shared" si="143"/>
        <v>793.84</v>
      </c>
      <c r="I1695" s="203">
        <f>ROUND(H1695*1.2077,2)</f>
        <v>958.72</v>
      </c>
    </row>
    <row r="1696" spans="1:9" s="188" customFormat="1" ht="16.899999999999999" customHeight="1" x14ac:dyDescent="0.25">
      <c r="A1696" s="230" t="s">
        <v>675</v>
      </c>
      <c r="B1696" s="190">
        <v>1</v>
      </c>
      <c r="C1696" s="190">
        <f t="shared" si="141"/>
        <v>510</v>
      </c>
      <c r="D1696" s="190">
        <v>479</v>
      </c>
      <c r="E1696" s="190">
        <v>31</v>
      </c>
      <c r="F1696" s="191">
        <v>735</v>
      </c>
      <c r="G1696" s="238">
        <f t="shared" si="142"/>
        <v>4.3705999999999996</v>
      </c>
      <c r="H1696" s="191">
        <f t="shared" si="143"/>
        <v>270.98</v>
      </c>
      <c r="I1696" s="191">
        <f t="shared" ref="I1696:I1718" si="146">ROUND(H1696*1.2359,2)</f>
        <v>334.9</v>
      </c>
    </row>
    <row r="1697" spans="1:9" s="188" customFormat="1" ht="16.899999999999999" customHeight="1" x14ac:dyDescent="0.25">
      <c r="A1697" s="230" t="s">
        <v>675</v>
      </c>
      <c r="B1697" s="190">
        <v>1</v>
      </c>
      <c r="C1697" s="190">
        <f t="shared" si="141"/>
        <v>679</v>
      </c>
      <c r="D1697" s="190">
        <v>663</v>
      </c>
      <c r="E1697" s="190">
        <v>16</v>
      </c>
      <c r="F1697" s="191">
        <v>735</v>
      </c>
      <c r="G1697" s="238">
        <f t="shared" si="142"/>
        <v>4.3705999999999996</v>
      </c>
      <c r="H1697" s="191">
        <f t="shared" si="143"/>
        <v>139.86000000000001</v>
      </c>
      <c r="I1697" s="191">
        <f t="shared" si="146"/>
        <v>172.85</v>
      </c>
    </row>
    <row r="1698" spans="1:9" s="188" customFormat="1" ht="16.899999999999999" customHeight="1" x14ac:dyDescent="0.25">
      <c r="A1698" s="230" t="s">
        <v>675</v>
      </c>
      <c r="B1698" s="190">
        <v>1</v>
      </c>
      <c r="C1698" s="190">
        <f t="shared" si="141"/>
        <v>532</v>
      </c>
      <c r="D1698" s="190">
        <v>424</v>
      </c>
      <c r="E1698" s="190">
        <v>108</v>
      </c>
      <c r="F1698" s="191">
        <v>770</v>
      </c>
      <c r="G1698" s="238">
        <f t="shared" si="142"/>
        <v>4.5787000000000004</v>
      </c>
      <c r="H1698" s="191">
        <f t="shared" si="143"/>
        <v>989</v>
      </c>
      <c r="I1698" s="191">
        <f t="shared" si="146"/>
        <v>1222.31</v>
      </c>
    </row>
    <row r="1699" spans="1:9" s="188" customFormat="1" ht="16.899999999999999" customHeight="1" x14ac:dyDescent="0.25">
      <c r="A1699" s="230" t="s">
        <v>675</v>
      </c>
      <c r="B1699" s="190">
        <v>1</v>
      </c>
      <c r="C1699" s="190">
        <f t="shared" si="141"/>
        <v>587.5</v>
      </c>
      <c r="D1699" s="190">
        <v>559</v>
      </c>
      <c r="E1699" s="190">
        <v>28.5</v>
      </c>
      <c r="F1699" s="191">
        <v>735</v>
      </c>
      <c r="G1699" s="238">
        <f t="shared" si="142"/>
        <v>4.3705999999999996</v>
      </c>
      <c r="H1699" s="191">
        <f t="shared" si="143"/>
        <v>249.12</v>
      </c>
      <c r="I1699" s="191">
        <f t="shared" si="146"/>
        <v>307.89</v>
      </c>
    </row>
    <row r="1700" spans="1:9" s="188" customFormat="1" ht="16.899999999999999" customHeight="1" x14ac:dyDescent="0.25">
      <c r="A1700" s="230" t="s">
        <v>675</v>
      </c>
      <c r="B1700" s="190">
        <v>1</v>
      </c>
      <c r="C1700" s="190">
        <f t="shared" si="141"/>
        <v>472</v>
      </c>
      <c r="D1700" s="190">
        <v>432</v>
      </c>
      <c r="E1700" s="190">
        <v>40</v>
      </c>
      <c r="F1700" s="191">
        <v>735</v>
      </c>
      <c r="G1700" s="238">
        <f t="shared" si="142"/>
        <v>4.3705999999999996</v>
      </c>
      <c r="H1700" s="191">
        <f t="shared" si="143"/>
        <v>349.65</v>
      </c>
      <c r="I1700" s="191">
        <f t="shared" si="146"/>
        <v>432.13</v>
      </c>
    </row>
    <row r="1701" spans="1:9" s="188" customFormat="1" ht="16.899999999999999" customHeight="1" x14ac:dyDescent="0.25">
      <c r="A1701" s="230" t="s">
        <v>675</v>
      </c>
      <c r="B1701" s="190">
        <v>1</v>
      </c>
      <c r="C1701" s="190">
        <f t="shared" si="141"/>
        <v>663</v>
      </c>
      <c r="D1701" s="190">
        <v>623</v>
      </c>
      <c r="E1701" s="190">
        <v>40</v>
      </c>
      <c r="F1701" s="191">
        <v>755</v>
      </c>
      <c r="G1701" s="238">
        <f t="shared" si="142"/>
        <v>4.4894999999999996</v>
      </c>
      <c r="H1701" s="191">
        <f t="shared" si="143"/>
        <v>359.16</v>
      </c>
      <c r="I1701" s="191">
        <f t="shared" si="146"/>
        <v>443.89</v>
      </c>
    </row>
    <row r="1702" spans="1:9" s="188" customFormat="1" ht="16.899999999999999" customHeight="1" x14ac:dyDescent="0.25">
      <c r="A1702" s="230" t="s">
        <v>675</v>
      </c>
      <c r="B1702" s="190">
        <v>1</v>
      </c>
      <c r="C1702" s="190">
        <f t="shared" si="141"/>
        <v>610.5</v>
      </c>
      <c r="D1702" s="190">
        <v>503</v>
      </c>
      <c r="E1702" s="190">
        <v>107.5</v>
      </c>
      <c r="F1702" s="191">
        <v>735</v>
      </c>
      <c r="G1702" s="238">
        <f t="shared" si="142"/>
        <v>4.3705999999999996</v>
      </c>
      <c r="H1702" s="191">
        <f t="shared" si="143"/>
        <v>939.68</v>
      </c>
      <c r="I1702" s="191">
        <f t="shared" si="146"/>
        <v>1161.3499999999999</v>
      </c>
    </row>
    <row r="1703" spans="1:9" s="188" customFormat="1" ht="16.899999999999999" customHeight="1" x14ac:dyDescent="0.25">
      <c r="A1703" s="230" t="s">
        <v>675</v>
      </c>
      <c r="B1703" s="190">
        <v>1</v>
      </c>
      <c r="C1703" s="190">
        <f t="shared" si="141"/>
        <v>620</v>
      </c>
      <c r="D1703" s="190">
        <v>607</v>
      </c>
      <c r="E1703" s="190">
        <v>13</v>
      </c>
      <c r="F1703" s="191">
        <v>735</v>
      </c>
      <c r="G1703" s="238">
        <f t="shared" si="142"/>
        <v>4.3705999999999996</v>
      </c>
      <c r="H1703" s="191">
        <f t="shared" si="143"/>
        <v>113.64</v>
      </c>
      <c r="I1703" s="191">
        <f t="shared" si="146"/>
        <v>140.44999999999999</v>
      </c>
    </row>
    <row r="1704" spans="1:9" s="188" customFormat="1" ht="16.899999999999999" customHeight="1" x14ac:dyDescent="0.25">
      <c r="A1704" s="230" t="s">
        <v>675</v>
      </c>
      <c r="B1704" s="190">
        <v>1</v>
      </c>
      <c r="C1704" s="190">
        <f t="shared" si="141"/>
        <v>552</v>
      </c>
      <c r="D1704" s="190">
        <v>551</v>
      </c>
      <c r="E1704" s="190">
        <v>1</v>
      </c>
      <c r="F1704" s="191">
        <v>815</v>
      </c>
      <c r="G1704" s="238">
        <f t="shared" si="142"/>
        <v>4.8463000000000003</v>
      </c>
      <c r="H1704" s="191">
        <f t="shared" si="143"/>
        <v>9.69</v>
      </c>
      <c r="I1704" s="191">
        <f t="shared" si="146"/>
        <v>11.98</v>
      </c>
    </row>
    <row r="1705" spans="1:9" s="188" customFormat="1" ht="16.899999999999999" customHeight="1" x14ac:dyDescent="0.25">
      <c r="A1705" s="230" t="s">
        <v>675</v>
      </c>
      <c r="B1705" s="190">
        <v>1</v>
      </c>
      <c r="C1705" s="190">
        <f t="shared" si="141"/>
        <v>631</v>
      </c>
      <c r="D1705" s="190">
        <v>583</v>
      </c>
      <c r="E1705" s="190">
        <v>48</v>
      </c>
      <c r="F1705" s="191">
        <v>750</v>
      </c>
      <c r="G1705" s="238">
        <f t="shared" si="142"/>
        <v>4.4598000000000004</v>
      </c>
      <c r="H1705" s="191">
        <f t="shared" si="143"/>
        <v>428.14</v>
      </c>
      <c r="I1705" s="191">
        <f t="shared" si="146"/>
        <v>529.14</v>
      </c>
    </row>
    <row r="1706" spans="1:9" s="188" customFormat="1" ht="16.899999999999999" customHeight="1" x14ac:dyDescent="0.25">
      <c r="A1706" s="230" t="s">
        <v>675</v>
      </c>
      <c r="B1706" s="190">
        <v>1</v>
      </c>
      <c r="C1706" s="190">
        <f t="shared" si="141"/>
        <v>623</v>
      </c>
      <c r="D1706" s="190">
        <v>583</v>
      </c>
      <c r="E1706" s="190">
        <v>40</v>
      </c>
      <c r="F1706" s="191">
        <v>750</v>
      </c>
      <c r="G1706" s="238">
        <f t="shared" si="142"/>
        <v>4.4598000000000004</v>
      </c>
      <c r="H1706" s="191">
        <f t="shared" si="143"/>
        <v>356.78</v>
      </c>
      <c r="I1706" s="191">
        <f t="shared" si="146"/>
        <v>440.94</v>
      </c>
    </row>
    <row r="1707" spans="1:9" s="188" customFormat="1" ht="16.899999999999999" customHeight="1" x14ac:dyDescent="0.25">
      <c r="A1707" s="230" t="s">
        <v>675</v>
      </c>
      <c r="B1707" s="190">
        <v>1</v>
      </c>
      <c r="C1707" s="190">
        <f t="shared" si="141"/>
        <v>559</v>
      </c>
      <c r="D1707" s="190">
        <v>519</v>
      </c>
      <c r="E1707" s="190">
        <v>40</v>
      </c>
      <c r="F1707" s="191">
        <v>750</v>
      </c>
      <c r="G1707" s="238">
        <f t="shared" si="142"/>
        <v>4.4598000000000004</v>
      </c>
      <c r="H1707" s="191">
        <f t="shared" si="143"/>
        <v>356.78</v>
      </c>
      <c r="I1707" s="191">
        <f t="shared" si="146"/>
        <v>440.94</v>
      </c>
    </row>
    <row r="1708" spans="1:9" s="188" customFormat="1" ht="16.899999999999999" customHeight="1" x14ac:dyDescent="0.25">
      <c r="A1708" s="230" t="s">
        <v>675</v>
      </c>
      <c r="B1708" s="190">
        <v>1</v>
      </c>
      <c r="C1708" s="190">
        <f t="shared" si="141"/>
        <v>623</v>
      </c>
      <c r="D1708" s="190">
        <v>599</v>
      </c>
      <c r="E1708" s="190">
        <v>24</v>
      </c>
      <c r="F1708" s="191">
        <v>750</v>
      </c>
      <c r="G1708" s="238">
        <f t="shared" si="142"/>
        <v>4.4598000000000004</v>
      </c>
      <c r="H1708" s="191">
        <f t="shared" si="143"/>
        <v>214.07</v>
      </c>
      <c r="I1708" s="191">
        <f t="shared" si="146"/>
        <v>264.57</v>
      </c>
    </row>
    <row r="1709" spans="1:9" s="188" customFormat="1" ht="16.899999999999999" customHeight="1" x14ac:dyDescent="0.25">
      <c r="A1709" s="230" t="s">
        <v>675</v>
      </c>
      <c r="B1709" s="190">
        <v>1</v>
      </c>
      <c r="C1709" s="190">
        <f t="shared" si="141"/>
        <v>479</v>
      </c>
      <c r="D1709" s="190">
        <v>456</v>
      </c>
      <c r="E1709" s="190">
        <v>23</v>
      </c>
      <c r="F1709" s="191">
        <v>750</v>
      </c>
      <c r="G1709" s="238">
        <f t="shared" si="142"/>
        <v>4.4598000000000004</v>
      </c>
      <c r="H1709" s="191">
        <f t="shared" si="143"/>
        <v>205.15</v>
      </c>
      <c r="I1709" s="191">
        <f t="shared" si="146"/>
        <v>253.54</v>
      </c>
    </row>
    <row r="1710" spans="1:9" s="188" customFormat="1" ht="16.899999999999999" customHeight="1" x14ac:dyDescent="0.25">
      <c r="A1710" s="230" t="s">
        <v>675</v>
      </c>
      <c r="B1710" s="190">
        <v>1</v>
      </c>
      <c r="C1710" s="190">
        <f t="shared" si="141"/>
        <v>710</v>
      </c>
      <c r="D1710" s="190">
        <v>663</v>
      </c>
      <c r="E1710" s="190">
        <v>47</v>
      </c>
      <c r="F1710" s="191">
        <v>750</v>
      </c>
      <c r="G1710" s="238">
        <f t="shared" si="142"/>
        <v>4.4598000000000004</v>
      </c>
      <c r="H1710" s="191">
        <f t="shared" si="143"/>
        <v>419.22</v>
      </c>
      <c r="I1710" s="191">
        <f t="shared" si="146"/>
        <v>518.11</v>
      </c>
    </row>
    <row r="1711" spans="1:9" s="188" customFormat="1" ht="16.899999999999999" customHeight="1" x14ac:dyDescent="0.25">
      <c r="A1711" s="230" t="s">
        <v>675</v>
      </c>
      <c r="B1711" s="190">
        <v>1</v>
      </c>
      <c r="C1711" s="190">
        <f t="shared" si="141"/>
        <v>720</v>
      </c>
      <c r="D1711" s="190">
        <v>663</v>
      </c>
      <c r="E1711" s="190">
        <v>57</v>
      </c>
      <c r="F1711" s="191">
        <v>815</v>
      </c>
      <c r="G1711" s="238">
        <f t="shared" si="142"/>
        <v>4.8463000000000003</v>
      </c>
      <c r="H1711" s="191">
        <f t="shared" si="143"/>
        <v>552.48</v>
      </c>
      <c r="I1711" s="191">
        <f t="shared" si="146"/>
        <v>682.81</v>
      </c>
    </row>
    <row r="1712" spans="1:9" s="188" customFormat="1" ht="16.899999999999999" customHeight="1" x14ac:dyDescent="0.25">
      <c r="A1712" s="230" t="s">
        <v>675</v>
      </c>
      <c r="B1712" s="190">
        <v>1</v>
      </c>
      <c r="C1712" s="190">
        <f t="shared" si="141"/>
        <v>570</v>
      </c>
      <c r="D1712" s="190">
        <v>535</v>
      </c>
      <c r="E1712" s="190">
        <v>35</v>
      </c>
      <c r="F1712" s="191">
        <v>795</v>
      </c>
      <c r="G1712" s="238">
        <f t="shared" si="142"/>
        <v>4.7274000000000003</v>
      </c>
      <c r="H1712" s="191">
        <f t="shared" si="143"/>
        <v>330.92</v>
      </c>
      <c r="I1712" s="191">
        <f t="shared" si="146"/>
        <v>408.98</v>
      </c>
    </row>
    <row r="1713" spans="1:9" s="188" customFormat="1" ht="16.899999999999999" customHeight="1" x14ac:dyDescent="0.25">
      <c r="A1713" s="230" t="s">
        <v>675</v>
      </c>
      <c r="B1713" s="190">
        <v>1</v>
      </c>
      <c r="C1713" s="190">
        <f t="shared" ref="C1713:C1776" si="147">D1713+E1713</f>
        <v>656</v>
      </c>
      <c r="D1713" s="190">
        <v>544</v>
      </c>
      <c r="E1713" s="190">
        <v>112</v>
      </c>
      <c r="F1713" s="191">
        <v>735</v>
      </c>
      <c r="G1713" s="238">
        <f t="shared" ref="G1713:G1776" si="148">ROUND(F1713/168.17,4)</f>
        <v>4.3705999999999996</v>
      </c>
      <c r="H1713" s="191">
        <f t="shared" si="143"/>
        <v>979.01</v>
      </c>
      <c r="I1713" s="191">
        <f t="shared" si="146"/>
        <v>1209.96</v>
      </c>
    </row>
    <row r="1714" spans="1:9" s="188" customFormat="1" ht="16.899999999999999" customHeight="1" x14ac:dyDescent="0.25">
      <c r="A1714" s="230" t="s">
        <v>675</v>
      </c>
      <c r="B1714" s="190">
        <v>1</v>
      </c>
      <c r="C1714" s="190">
        <f t="shared" si="147"/>
        <v>570</v>
      </c>
      <c r="D1714" s="190">
        <v>559</v>
      </c>
      <c r="E1714" s="190">
        <v>11</v>
      </c>
      <c r="F1714" s="191">
        <v>735</v>
      </c>
      <c r="G1714" s="238">
        <f t="shared" si="148"/>
        <v>4.3705999999999996</v>
      </c>
      <c r="H1714" s="191">
        <f t="shared" si="143"/>
        <v>96.15</v>
      </c>
      <c r="I1714" s="191">
        <f t="shared" si="146"/>
        <v>118.83</v>
      </c>
    </row>
    <row r="1715" spans="1:9" s="188" customFormat="1" ht="16.899999999999999" customHeight="1" x14ac:dyDescent="0.25">
      <c r="A1715" s="230" t="s">
        <v>675</v>
      </c>
      <c r="B1715" s="190">
        <v>1</v>
      </c>
      <c r="C1715" s="190">
        <f t="shared" si="147"/>
        <v>663</v>
      </c>
      <c r="D1715" s="190">
        <v>575</v>
      </c>
      <c r="E1715" s="190">
        <v>88</v>
      </c>
      <c r="F1715" s="191">
        <v>735</v>
      </c>
      <c r="G1715" s="238">
        <f t="shared" si="148"/>
        <v>4.3705999999999996</v>
      </c>
      <c r="H1715" s="191">
        <f t="shared" si="143"/>
        <v>769.23</v>
      </c>
      <c r="I1715" s="191">
        <f t="shared" si="146"/>
        <v>950.69</v>
      </c>
    </row>
    <row r="1716" spans="1:9" s="188" customFormat="1" ht="16.899999999999999" customHeight="1" x14ac:dyDescent="0.25">
      <c r="A1716" s="230" t="s">
        <v>675</v>
      </c>
      <c r="B1716" s="190">
        <v>1</v>
      </c>
      <c r="C1716" s="190">
        <f t="shared" si="147"/>
        <v>482</v>
      </c>
      <c r="D1716" s="190">
        <v>464</v>
      </c>
      <c r="E1716" s="190">
        <v>18</v>
      </c>
      <c r="F1716" s="191">
        <v>735</v>
      </c>
      <c r="G1716" s="238">
        <f t="shared" si="148"/>
        <v>4.3705999999999996</v>
      </c>
      <c r="H1716" s="191">
        <f t="shared" si="143"/>
        <v>157.34</v>
      </c>
      <c r="I1716" s="191">
        <f t="shared" si="146"/>
        <v>194.46</v>
      </c>
    </row>
    <row r="1717" spans="1:9" s="188" customFormat="1" ht="16.899999999999999" customHeight="1" x14ac:dyDescent="0.25">
      <c r="A1717" s="230" t="s">
        <v>675</v>
      </c>
      <c r="B1717" s="190">
        <v>1</v>
      </c>
      <c r="C1717" s="190">
        <f t="shared" si="147"/>
        <v>647</v>
      </c>
      <c r="D1717" s="190">
        <v>615</v>
      </c>
      <c r="E1717" s="190">
        <v>32</v>
      </c>
      <c r="F1717" s="191">
        <v>755</v>
      </c>
      <c r="G1717" s="238">
        <f t="shared" si="148"/>
        <v>4.4894999999999996</v>
      </c>
      <c r="H1717" s="191">
        <f t="shared" si="143"/>
        <v>287.33</v>
      </c>
      <c r="I1717" s="191">
        <f t="shared" si="146"/>
        <v>355.11</v>
      </c>
    </row>
    <row r="1718" spans="1:9" s="188" customFormat="1" ht="16.899999999999999" customHeight="1" x14ac:dyDescent="0.25">
      <c r="A1718" s="230" t="s">
        <v>675</v>
      </c>
      <c r="B1718" s="190">
        <v>1</v>
      </c>
      <c r="C1718" s="190">
        <f t="shared" si="147"/>
        <v>669</v>
      </c>
      <c r="D1718" s="190">
        <v>583</v>
      </c>
      <c r="E1718" s="190">
        <v>86</v>
      </c>
      <c r="F1718" s="191">
        <v>735</v>
      </c>
      <c r="G1718" s="238">
        <f t="shared" si="148"/>
        <v>4.3705999999999996</v>
      </c>
      <c r="H1718" s="191">
        <f t="shared" si="143"/>
        <v>751.74</v>
      </c>
      <c r="I1718" s="191">
        <f t="shared" si="146"/>
        <v>929.08</v>
      </c>
    </row>
    <row r="1719" spans="1:9" s="188" customFormat="1" ht="16.899999999999999" customHeight="1" x14ac:dyDescent="0.25">
      <c r="A1719" s="230" t="s">
        <v>675</v>
      </c>
      <c r="B1719" s="190">
        <v>1</v>
      </c>
      <c r="C1719" s="190">
        <f t="shared" si="147"/>
        <v>696</v>
      </c>
      <c r="D1719" s="190">
        <v>663</v>
      </c>
      <c r="E1719" s="190">
        <v>33</v>
      </c>
      <c r="F1719" s="191">
        <v>826</v>
      </c>
      <c r="G1719" s="238">
        <f t="shared" si="148"/>
        <v>4.9116999999999997</v>
      </c>
      <c r="H1719" s="191">
        <f t="shared" si="143"/>
        <v>324.17</v>
      </c>
      <c r="I1719" s="203">
        <f>ROUND(H1719*1.2077,2)</f>
        <v>391.5</v>
      </c>
    </row>
    <row r="1720" spans="1:9" s="188" customFormat="1" ht="16.899999999999999" customHeight="1" x14ac:dyDescent="0.25">
      <c r="A1720" s="230" t="s">
        <v>675</v>
      </c>
      <c r="B1720" s="190">
        <v>1</v>
      </c>
      <c r="C1720" s="190">
        <f t="shared" si="147"/>
        <v>711.5</v>
      </c>
      <c r="D1720" s="190">
        <v>663</v>
      </c>
      <c r="E1720" s="190">
        <v>48.5</v>
      </c>
      <c r="F1720" s="191">
        <v>826</v>
      </c>
      <c r="G1720" s="238">
        <f t="shared" si="148"/>
        <v>4.9116999999999997</v>
      </c>
      <c r="H1720" s="191">
        <f t="shared" si="143"/>
        <v>476.43</v>
      </c>
      <c r="I1720" s="191">
        <f>ROUND(H1720*1.2359,2)</f>
        <v>588.82000000000005</v>
      </c>
    </row>
    <row r="1721" spans="1:9" s="188" customFormat="1" ht="16.899999999999999" customHeight="1" x14ac:dyDescent="0.25">
      <c r="A1721" s="230" t="s">
        <v>675</v>
      </c>
      <c r="B1721" s="190">
        <v>1</v>
      </c>
      <c r="C1721" s="190">
        <f t="shared" si="147"/>
        <v>656.5</v>
      </c>
      <c r="D1721" s="190">
        <v>615</v>
      </c>
      <c r="E1721" s="190">
        <v>41.5</v>
      </c>
      <c r="F1721" s="191">
        <v>826</v>
      </c>
      <c r="G1721" s="238">
        <f t="shared" si="148"/>
        <v>4.9116999999999997</v>
      </c>
      <c r="H1721" s="191">
        <f t="shared" si="143"/>
        <v>407.67</v>
      </c>
      <c r="I1721" s="203">
        <f>ROUND(H1721*1.2077,2)</f>
        <v>492.34</v>
      </c>
    </row>
    <row r="1722" spans="1:9" s="188" customFormat="1" ht="16.899999999999999" customHeight="1" x14ac:dyDescent="0.25">
      <c r="A1722" s="230" t="s">
        <v>675</v>
      </c>
      <c r="B1722" s="190">
        <v>1</v>
      </c>
      <c r="C1722" s="190">
        <f t="shared" si="147"/>
        <v>600</v>
      </c>
      <c r="D1722" s="190">
        <v>583</v>
      </c>
      <c r="E1722" s="190">
        <v>17</v>
      </c>
      <c r="F1722" s="191">
        <v>826</v>
      </c>
      <c r="G1722" s="238">
        <f t="shared" si="148"/>
        <v>4.9116999999999997</v>
      </c>
      <c r="H1722" s="191">
        <f t="shared" si="143"/>
        <v>167</v>
      </c>
      <c r="I1722" s="191">
        <f>ROUND(H1722*1.2359,2)</f>
        <v>206.4</v>
      </c>
    </row>
    <row r="1723" spans="1:9" s="188" customFormat="1" ht="16.899999999999999" customHeight="1" x14ac:dyDescent="0.25">
      <c r="A1723" s="230" t="s">
        <v>675</v>
      </c>
      <c r="B1723" s="190">
        <v>1</v>
      </c>
      <c r="C1723" s="190">
        <f t="shared" si="147"/>
        <v>654.5</v>
      </c>
      <c r="D1723" s="190">
        <v>591</v>
      </c>
      <c r="E1723" s="190">
        <v>63.5</v>
      </c>
      <c r="F1723" s="191">
        <v>826</v>
      </c>
      <c r="G1723" s="238">
        <f t="shared" si="148"/>
        <v>4.9116999999999997</v>
      </c>
      <c r="H1723" s="191">
        <f t="shared" si="143"/>
        <v>623.79</v>
      </c>
      <c r="I1723" s="203">
        <f>ROUND(H1723*1.2077,2)</f>
        <v>753.35</v>
      </c>
    </row>
    <row r="1724" spans="1:9" s="188" customFormat="1" ht="16.899999999999999" customHeight="1" x14ac:dyDescent="0.25">
      <c r="A1724" s="230" t="s">
        <v>675</v>
      </c>
      <c r="B1724" s="190">
        <v>1</v>
      </c>
      <c r="C1724" s="190">
        <f t="shared" si="147"/>
        <v>593.5</v>
      </c>
      <c r="D1724" s="190">
        <v>583</v>
      </c>
      <c r="E1724" s="190">
        <v>10.5</v>
      </c>
      <c r="F1724" s="191">
        <v>826</v>
      </c>
      <c r="G1724" s="238">
        <f t="shared" si="148"/>
        <v>4.9116999999999997</v>
      </c>
      <c r="H1724" s="191">
        <f t="shared" si="143"/>
        <v>103.15</v>
      </c>
      <c r="I1724" s="191">
        <f t="shared" ref="I1724:I1729" si="149">ROUND(H1724*1.2359,2)</f>
        <v>127.48</v>
      </c>
    </row>
    <row r="1725" spans="1:9" s="188" customFormat="1" ht="16.899999999999999" customHeight="1" x14ac:dyDescent="0.25">
      <c r="A1725" s="230" t="s">
        <v>675</v>
      </c>
      <c r="B1725" s="190">
        <v>1</v>
      </c>
      <c r="C1725" s="190">
        <f t="shared" si="147"/>
        <v>503</v>
      </c>
      <c r="D1725" s="190">
        <v>415</v>
      </c>
      <c r="E1725" s="190">
        <v>88</v>
      </c>
      <c r="F1725" s="191">
        <v>826</v>
      </c>
      <c r="G1725" s="238">
        <f t="shared" si="148"/>
        <v>4.9116999999999997</v>
      </c>
      <c r="H1725" s="191">
        <f t="shared" si="143"/>
        <v>864.46</v>
      </c>
      <c r="I1725" s="191">
        <f t="shared" si="149"/>
        <v>1068.3900000000001</v>
      </c>
    </row>
    <row r="1726" spans="1:9" s="188" customFormat="1" ht="16.899999999999999" customHeight="1" x14ac:dyDescent="0.25">
      <c r="A1726" s="230" t="s">
        <v>675</v>
      </c>
      <c r="B1726" s="190">
        <v>1</v>
      </c>
      <c r="C1726" s="190">
        <f t="shared" si="147"/>
        <v>792</v>
      </c>
      <c r="D1726" s="190">
        <v>599</v>
      </c>
      <c r="E1726" s="190">
        <v>193</v>
      </c>
      <c r="F1726" s="191">
        <v>815</v>
      </c>
      <c r="G1726" s="238">
        <f t="shared" si="148"/>
        <v>4.8463000000000003</v>
      </c>
      <c r="H1726" s="191">
        <f t="shared" si="143"/>
        <v>1870.67</v>
      </c>
      <c r="I1726" s="191">
        <f t="shared" si="149"/>
        <v>2311.96</v>
      </c>
    </row>
    <row r="1727" spans="1:9" s="188" customFormat="1" ht="16.899999999999999" customHeight="1" x14ac:dyDescent="0.25">
      <c r="A1727" s="230" t="s">
        <v>675</v>
      </c>
      <c r="B1727" s="190">
        <v>1</v>
      </c>
      <c r="C1727" s="190">
        <f t="shared" si="147"/>
        <v>451</v>
      </c>
      <c r="D1727" s="190">
        <v>431</v>
      </c>
      <c r="E1727" s="190">
        <v>20</v>
      </c>
      <c r="F1727" s="191">
        <v>735</v>
      </c>
      <c r="G1727" s="238">
        <f t="shared" si="148"/>
        <v>4.3705999999999996</v>
      </c>
      <c r="H1727" s="191">
        <f t="shared" si="143"/>
        <v>174.82</v>
      </c>
      <c r="I1727" s="191">
        <f t="shared" si="149"/>
        <v>216.06</v>
      </c>
    </row>
    <row r="1728" spans="1:9" s="188" customFormat="1" ht="16.899999999999999" customHeight="1" x14ac:dyDescent="0.25">
      <c r="A1728" s="230" t="s">
        <v>675</v>
      </c>
      <c r="B1728" s="190">
        <v>1</v>
      </c>
      <c r="C1728" s="190">
        <f t="shared" si="147"/>
        <v>644</v>
      </c>
      <c r="D1728" s="190">
        <v>599</v>
      </c>
      <c r="E1728" s="190">
        <v>45</v>
      </c>
      <c r="F1728" s="191">
        <v>735</v>
      </c>
      <c r="G1728" s="238">
        <f t="shared" si="148"/>
        <v>4.3705999999999996</v>
      </c>
      <c r="H1728" s="191">
        <f t="shared" ref="H1728:H1791" si="150">ROUND(E1728*G1728*2,2)</f>
        <v>393.35</v>
      </c>
      <c r="I1728" s="191">
        <f t="shared" si="149"/>
        <v>486.14</v>
      </c>
    </row>
    <row r="1729" spans="1:9" s="188" customFormat="1" ht="16.899999999999999" customHeight="1" x14ac:dyDescent="0.25">
      <c r="A1729" s="230" t="s">
        <v>675</v>
      </c>
      <c r="B1729" s="190">
        <v>1</v>
      </c>
      <c r="C1729" s="190">
        <f t="shared" si="147"/>
        <v>234</v>
      </c>
      <c r="D1729" s="190">
        <v>232</v>
      </c>
      <c r="E1729" s="190">
        <v>2</v>
      </c>
      <c r="F1729" s="191">
        <v>735</v>
      </c>
      <c r="G1729" s="238">
        <f t="shared" si="148"/>
        <v>4.3705999999999996</v>
      </c>
      <c r="H1729" s="191">
        <f t="shared" si="150"/>
        <v>17.48</v>
      </c>
      <c r="I1729" s="191">
        <f t="shared" si="149"/>
        <v>21.6</v>
      </c>
    </row>
    <row r="1730" spans="1:9" s="188" customFormat="1" ht="16.899999999999999" customHeight="1" x14ac:dyDescent="0.25">
      <c r="A1730" s="230" t="s">
        <v>675</v>
      </c>
      <c r="B1730" s="190">
        <v>1</v>
      </c>
      <c r="C1730" s="190">
        <f t="shared" si="147"/>
        <v>581</v>
      </c>
      <c r="D1730" s="190">
        <v>535</v>
      </c>
      <c r="E1730" s="190">
        <v>46</v>
      </c>
      <c r="F1730" s="191">
        <v>735</v>
      </c>
      <c r="G1730" s="238">
        <f t="shared" si="148"/>
        <v>4.3705999999999996</v>
      </c>
      <c r="H1730" s="191">
        <f t="shared" si="150"/>
        <v>402.1</v>
      </c>
      <c r="I1730" s="203">
        <f>ROUND(H1730*1.2077,2)</f>
        <v>485.62</v>
      </c>
    </row>
    <row r="1731" spans="1:9" s="188" customFormat="1" ht="16.899999999999999" customHeight="1" x14ac:dyDescent="0.25">
      <c r="A1731" s="230" t="s">
        <v>675</v>
      </c>
      <c r="B1731" s="190">
        <v>1</v>
      </c>
      <c r="C1731" s="190">
        <f t="shared" si="147"/>
        <v>752.5</v>
      </c>
      <c r="D1731" s="190">
        <v>663</v>
      </c>
      <c r="E1731" s="190">
        <v>89.5</v>
      </c>
      <c r="F1731" s="191">
        <v>826</v>
      </c>
      <c r="G1731" s="238">
        <f t="shared" si="148"/>
        <v>4.9116999999999997</v>
      </c>
      <c r="H1731" s="191">
        <f t="shared" si="150"/>
        <v>879.19</v>
      </c>
      <c r="I1731" s="191">
        <f>ROUND(H1731*1.2359,2)</f>
        <v>1086.5899999999999</v>
      </c>
    </row>
    <row r="1732" spans="1:9" s="188" customFormat="1" ht="16.899999999999999" customHeight="1" x14ac:dyDescent="0.25">
      <c r="A1732" s="230" t="s">
        <v>675</v>
      </c>
      <c r="B1732" s="190">
        <v>1</v>
      </c>
      <c r="C1732" s="190">
        <f t="shared" si="147"/>
        <v>522.5</v>
      </c>
      <c r="D1732" s="190">
        <v>495</v>
      </c>
      <c r="E1732" s="190">
        <v>27.5</v>
      </c>
      <c r="F1732" s="191">
        <v>826</v>
      </c>
      <c r="G1732" s="238">
        <f t="shared" si="148"/>
        <v>4.9116999999999997</v>
      </c>
      <c r="H1732" s="191">
        <f t="shared" si="150"/>
        <v>270.14</v>
      </c>
      <c r="I1732" s="191">
        <f>ROUND(H1732*1.2359,2)</f>
        <v>333.87</v>
      </c>
    </row>
    <row r="1733" spans="1:9" s="188" customFormat="1" ht="16.899999999999999" customHeight="1" x14ac:dyDescent="0.25">
      <c r="A1733" s="230" t="s">
        <v>675</v>
      </c>
      <c r="B1733" s="190">
        <v>1</v>
      </c>
      <c r="C1733" s="190">
        <f t="shared" si="147"/>
        <v>778</v>
      </c>
      <c r="D1733" s="190">
        <v>663</v>
      </c>
      <c r="E1733" s="190">
        <v>115</v>
      </c>
      <c r="F1733" s="191">
        <v>826</v>
      </c>
      <c r="G1733" s="238">
        <f t="shared" si="148"/>
        <v>4.9116999999999997</v>
      </c>
      <c r="H1733" s="191">
        <f t="shared" si="150"/>
        <v>1129.69</v>
      </c>
      <c r="I1733" s="191">
        <f>ROUND(H1733*1.2359,2)</f>
        <v>1396.18</v>
      </c>
    </row>
    <row r="1734" spans="1:9" s="188" customFormat="1" ht="16.899999999999999" customHeight="1" x14ac:dyDescent="0.25">
      <c r="A1734" s="230" t="s">
        <v>675</v>
      </c>
      <c r="B1734" s="190">
        <v>1</v>
      </c>
      <c r="C1734" s="190">
        <f t="shared" si="147"/>
        <v>678</v>
      </c>
      <c r="D1734" s="190">
        <v>615</v>
      </c>
      <c r="E1734" s="190">
        <v>63</v>
      </c>
      <c r="F1734" s="191">
        <v>826</v>
      </c>
      <c r="G1734" s="238">
        <f t="shared" si="148"/>
        <v>4.9116999999999997</v>
      </c>
      <c r="H1734" s="191">
        <f t="shared" si="150"/>
        <v>618.87</v>
      </c>
      <c r="I1734" s="191">
        <f>ROUND(H1734*1.2359,2)</f>
        <v>764.86</v>
      </c>
    </row>
    <row r="1735" spans="1:9" s="188" customFormat="1" ht="16.899999999999999" customHeight="1" x14ac:dyDescent="0.25">
      <c r="A1735" s="230" t="s">
        <v>675</v>
      </c>
      <c r="B1735" s="190">
        <v>1</v>
      </c>
      <c r="C1735" s="190">
        <f t="shared" si="147"/>
        <v>527</v>
      </c>
      <c r="D1735" s="190">
        <v>487</v>
      </c>
      <c r="E1735" s="190">
        <v>40</v>
      </c>
      <c r="F1735" s="191">
        <v>826</v>
      </c>
      <c r="G1735" s="238">
        <f t="shared" si="148"/>
        <v>4.9116999999999997</v>
      </c>
      <c r="H1735" s="191">
        <f t="shared" si="150"/>
        <v>392.94</v>
      </c>
      <c r="I1735" s="203">
        <f>ROUND(H1735*1.2077,2)</f>
        <v>474.55</v>
      </c>
    </row>
    <row r="1736" spans="1:9" s="188" customFormat="1" ht="16.899999999999999" customHeight="1" x14ac:dyDescent="0.25">
      <c r="A1736" s="230" t="s">
        <v>675</v>
      </c>
      <c r="B1736" s="190">
        <v>1</v>
      </c>
      <c r="C1736" s="190">
        <f t="shared" si="147"/>
        <v>551</v>
      </c>
      <c r="D1736" s="190">
        <v>544</v>
      </c>
      <c r="E1736" s="190">
        <v>7</v>
      </c>
      <c r="F1736" s="191">
        <v>826</v>
      </c>
      <c r="G1736" s="238">
        <f t="shared" si="148"/>
        <v>4.9116999999999997</v>
      </c>
      <c r="H1736" s="191">
        <f t="shared" si="150"/>
        <v>68.760000000000005</v>
      </c>
      <c r="I1736" s="191">
        <f t="shared" ref="I1736:I1744" si="151">ROUND(H1736*1.2359,2)</f>
        <v>84.98</v>
      </c>
    </row>
    <row r="1737" spans="1:9" s="188" customFormat="1" ht="16.899999999999999" customHeight="1" x14ac:dyDescent="0.25">
      <c r="A1737" s="230" t="s">
        <v>675</v>
      </c>
      <c r="B1737" s="190">
        <v>1</v>
      </c>
      <c r="C1737" s="190">
        <f t="shared" si="147"/>
        <v>695</v>
      </c>
      <c r="D1737" s="190">
        <v>663</v>
      </c>
      <c r="E1737" s="190">
        <v>32</v>
      </c>
      <c r="F1737" s="191">
        <v>826</v>
      </c>
      <c r="G1737" s="238">
        <f t="shared" si="148"/>
        <v>4.9116999999999997</v>
      </c>
      <c r="H1737" s="191">
        <f t="shared" si="150"/>
        <v>314.35000000000002</v>
      </c>
      <c r="I1737" s="191">
        <f t="shared" si="151"/>
        <v>388.51</v>
      </c>
    </row>
    <row r="1738" spans="1:9" s="188" customFormat="1" ht="16.899999999999999" customHeight="1" x14ac:dyDescent="0.25">
      <c r="A1738" s="230" t="s">
        <v>675</v>
      </c>
      <c r="B1738" s="190">
        <v>1</v>
      </c>
      <c r="C1738" s="190">
        <f t="shared" si="147"/>
        <v>576</v>
      </c>
      <c r="D1738" s="190">
        <v>575</v>
      </c>
      <c r="E1738" s="190">
        <v>1</v>
      </c>
      <c r="F1738" s="191">
        <v>826</v>
      </c>
      <c r="G1738" s="238">
        <f t="shared" si="148"/>
        <v>4.9116999999999997</v>
      </c>
      <c r="H1738" s="191">
        <f t="shared" si="150"/>
        <v>9.82</v>
      </c>
      <c r="I1738" s="191">
        <f t="shared" si="151"/>
        <v>12.14</v>
      </c>
    </row>
    <row r="1739" spans="1:9" s="188" customFormat="1" ht="16.899999999999999" customHeight="1" x14ac:dyDescent="0.25">
      <c r="A1739" s="230" t="s">
        <v>675</v>
      </c>
      <c r="B1739" s="190">
        <v>1</v>
      </c>
      <c r="C1739" s="190">
        <f t="shared" si="147"/>
        <v>672</v>
      </c>
      <c r="D1739" s="190">
        <v>663</v>
      </c>
      <c r="E1739" s="190">
        <v>9</v>
      </c>
      <c r="F1739" s="191">
        <v>826</v>
      </c>
      <c r="G1739" s="238">
        <f t="shared" si="148"/>
        <v>4.9116999999999997</v>
      </c>
      <c r="H1739" s="191">
        <f t="shared" si="150"/>
        <v>88.41</v>
      </c>
      <c r="I1739" s="191">
        <f t="shared" si="151"/>
        <v>109.27</v>
      </c>
    </row>
    <row r="1740" spans="1:9" s="188" customFormat="1" ht="16.899999999999999" customHeight="1" x14ac:dyDescent="0.25">
      <c r="A1740" s="230" t="s">
        <v>675</v>
      </c>
      <c r="B1740" s="190">
        <v>1</v>
      </c>
      <c r="C1740" s="190">
        <f t="shared" si="147"/>
        <v>600</v>
      </c>
      <c r="D1740" s="190">
        <v>583</v>
      </c>
      <c r="E1740" s="190">
        <v>17</v>
      </c>
      <c r="F1740" s="191">
        <v>826</v>
      </c>
      <c r="G1740" s="238">
        <f t="shared" si="148"/>
        <v>4.9116999999999997</v>
      </c>
      <c r="H1740" s="191">
        <f t="shared" si="150"/>
        <v>167</v>
      </c>
      <c r="I1740" s="191">
        <f t="shared" si="151"/>
        <v>206.4</v>
      </c>
    </row>
    <row r="1741" spans="1:9" s="188" customFormat="1" ht="16.899999999999999" customHeight="1" x14ac:dyDescent="0.25">
      <c r="A1741" s="230" t="s">
        <v>675</v>
      </c>
      <c r="B1741" s="190">
        <v>1</v>
      </c>
      <c r="C1741" s="190">
        <f t="shared" si="147"/>
        <v>583</v>
      </c>
      <c r="D1741" s="190">
        <v>575</v>
      </c>
      <c r="E1741" s="190">
        <v>8</v>
      </c>
      <c r="F1741" s="191">
        <v>826</v>
      </c>
      <c r="G1741" s="238">
        <f t="shared" si="148"/>
        <v>4.9116999999999997</v>
      </c>
      <c r="H1741" s="191">
        <f t="shared" si="150"/>
        <v>78.59</v>
      </c>
      <c r="I1741" s="191">
        <f t="shared" si="151"/>
        <v>97.13</v>
      </c>
    </row>
    <row r="1742" spans="1:9" s="188" customFormat="1" ht="16.899999999999999" customHeight="1" x14ac:dyDescent="0.25">
      <c r="A1742" s="230" t="s">
        <v>675</v>
      </c>
      <c r="B1742" s="190">
        <v>1</v>
      </c>
      <c r="C1742" s="190">
        <f t="shared" si="147"/>
        <v>719</v>
      </c>
      <c r="D1742" s="190">
        <v>663</v>
      </c>
      <c r="E1742" s="190">
        <v>56</v>
      </c>
      <c r="F1742" s="191">
        <v>735</v>
      </c>
      <c r="G1742" s="238">
        <f t="shared" si="148"/>
        <v>4.3705999999999996</v>
      </c>
      <c r="H1742" s="191">
        <f t="shared" si="150"/>
        <v>489.51</v>
      </c>
      <c r="I1742" s="191">
        <f t="shared" si="151"/>
        <v>604.99</v>
      </c>
    </row>
    <row r="1743" spans="1:9" s="188" customFormat="1" ht="16.899999999999999" customHeight="1" x14ac:dyDescent="0.25">
      <c r="A1743" s="230" t="s">
        <v>675</v>
      </c>
      <c r="B1743" s="190">
        <v>1</v>
      </c>
      <c r="C1743" s="190">
        <f t="shared" si="147"/>
        <v>320</v>
      </c>
      <c r="D1743" s="190">
        <v>288</v>
      </c>
      <c r="E1743" s="190">
        <v>32</v>
      </c>
      <c r="F1743" s="191">
        <v>735</v>
      </c>
      <c r="G1743" s="238">
        <f t="shared" si="148"/>
        <v>4.3705999999999996</v>
      </c>
      <c r="H1743" s="191">
        <f t="shared" si="150"/>
        <v>279.72000000000003</v>
      </c>
      <c r="I1743" s="191">
        <f t="shared" si="151"/>
        <v>345.71</v>
      </c>
    </row>
    <row r="1744" spans="1:9" s="188" customFormat="1" ht="16.899999999999999" customHeight="1" x14ac:dyDescent="0.25">
      <c r="A1744" s="230" t="s">
        <v>675</v>
      </c>
      <c r="B1744" s="190">
        <v>1</v>
      </c>
      <c r="C1744" s="190">
        <f t="shared" si="147"/>
        <v>576</v>
      </c>
      <c r="D1744" s="190">
        <v>543</v>
      </c>
      <c r="E1744" s="190">
        <v>33</v>
      </c>
      <c r="F1744" s="191">
        <v>735</v>
      </c>
      <c r="G1744" s="238">
        <f t="shared" si="148"/>
        <v>4.3705999999999996</v>
      </c>
      <c r="H1744" s="191">
        <f t="shared" si="150"/>
        <v>288.45999999999998</v>
      </c>
      <c r="I1744" s="191">
        <f t="shared" si="151"/>
        <v>356.51</v>
      </c>
    </row>
    <row r="1745" spans="1:9" s="188" customFormat="1" ht="16.899999999999999" customHeight="1" x14ac:dyDescent="0.25">
      <c r="A1745" s="230" t="s">
        <v>675</v>
      </c>
      <c r="B1745" s="190">
        <v>1</v>
      </c>
      <c r="C1745" s="190">
        <f t="shared" si="147"/>
        <v>614.5</v>
      </c>
      <c r="D1745" s="190">
        <v>583</v>
      </c>
      <c r="E1745" s="190">
        <v>31.5</v>
      </c>
      <c r="F1745" s="191">
        <v>735</v>
      </c>
      <c r="G1745" s="238">
        <f t="shared" si="148"/>
        <v>4.3705999999999996</v>
      </c>
      <c r="H1745" s="191">
        <f t="shared" si="150"/>
        <v>275.35000000000002</v>
      </c>
      <c r="I1745" s="203">
        <f>ROUND(H1745*1.2077,2)</f>
        <v>332.54</v>
      </c>
    </row>
    <row r="1746" spans="1:9" s="188" customFormat="1" ht="16.899999999999999" customHeight="1" x14ac:dyDescent="0.25">
      <c r="A1746" s="230" t="s">
        <v>675</v>
      </c>
      <c r="B1746" s="190">
        <v>1</v>
      </c>
      <c r="C1746" s="190">
        <f t="shared" si="147"/>
        <v>707</v>
      </c>
      <c r="D1746" s="190">
        <v>623</v>
      </c>
      <c r="E1746" s="190">
        <v>84</v>
      </c>
      <c r="F1746" s="191">
        <v>735</v>
      </c>
      <c r="G1746" s="238">
        <f t="shared" si="148"/>
        <v>4.3705999999999996</v>
      </c>
      <c r="H1746" s="191">
        <f t="shared" si="150"/>
        <v>734.26</v>
      </c>
      <c r="I1746" s="203">
        <f>ROUND(H1746*1.2077,2)</f>
        <v>886.77</v>
      </c>
    </row>
    <row r="1747" spans="1:9" s="188" customFormat="1" ht="16.899999999999999" customHeight="1" x14ac:dyDescent="0.25">
      <c r="A1747" s="230" t="s">
        <v>675</v>
      </c>
      <c r="B1747" s="190">
        <v>1</v>
      </c>
      <c r="C1747" s="190">
        <f t="shared" si="147"/>
        <v>551</v>
      </c>
      <c r="D1747" s="190">
        <v>479</v>
      </c>
      <c r="E1747" s="190">
        <v>72</v>
      </c>
      <c r="F1747" s="191">
        <v>735</v>
      </c>
      <c r="G1747" s="238">
        <f t="shared" si="148"/>
        <v>4.3705999999999996</v>
      </c>
      <c r="H1747" s="191">
        <f t="shared" si="150"/>
        <v>629.37</v>
      </c>
      <c r="I1747" s="191">
        <f t="shared" ref="I1747:I1783" si="152">ROUND(H1747*1.2359,2)</f>
        <v>777.84</v>
      </c>
    </row>
    <row r="1748" spans="1:9" s="188" customFormat="1" ht="16.899999999999999" customHeight="1" x14ac:dyDescent="0.25">
      <c r="A1748" s="230" t="s">
        <v>675</v>
      </c>
      <c r="B1748" s="190">
        <v>1</v>
      </c>
      <c r="C1748" s="190">
        <f t="shared" si="147"/>
        <v>751</v>
      </c>
      <c r="D1748" s="190">
        <v>599</v>
      </c>
      <c r="E1748" s="190">
        <v>152</v>
      </c>
      <c r="F1748" s="191">
        <v>735</v>
      </c>
      <c r="G1748" s="238">
        <f t="shared" si="148"/>
        <v>4.3705999999999996</v>
      </c>
      <c r="H1748" s="191">
        <f t="shared" si="150"/>
        <v>1328.66</v>
      </c>
      <c r="I1748" s="191">
        <f t="shared" si="152"/>
        <v>1642.09</v>
      </c>
    </row>
    <row r="1749" spans="1:9" s="188" customFormat="1" ht="16.899999999999999" customHeight="1" x14ac:dyDescent="0.25">
      <c r="A1749" s="230" t="s">
        <v>675</v>
      </c>
      <c r="B1749" s="190">
        <v>1</v>
      </c>
      <c r="C1749" s="190">
        <f t="shared" si="147"/>
        <v>447.5</v>
      </c>
      <c r="D1749" s="190">
        <v>423</v>
      </c>
      <c r="E1749" s="190">
        <v>24.5</v>
      </c>
      <c r="F1749" s="191">
        <v>735</v>
      </c>
      <c r="G1749" s="238">
        <f t="shared" si="148"/>
        <v>4.3705999999999996</v>
      </c>
      <c r="H1749" s="191">
        <f t="shared" si="150"/>
        <v>214.16</v>
      </c>
      <c r="I1749" s="191">
        <f t="shared" si="152"/>
        <v>264.68</v>
      </c>
    </row>
    <row r="1750" spans="1:9" s="188" customFormat="1" ht="16.899999999999999" customHeight="1" x14ac:dyDescent="0.25">
      <c r="A1750" s="230" t="s">
        <v>675</v>
      </c>
      <c r="B1750" s="190">
        <v>1</v>
      </c>
      <c r="C1750" s="190">
        <f t="shared" si="147"/>
        <v>354</v>
      </c>
      <c r="D1750" s="190">
        <v>287.5</v>
      </c>
      <c r="E1750" s="190">
        <v>66.5</v>
      </c>
      <c r="F1750" s="191">
        <v>735</v>
      </c>
      <c r="G1750" s="238">
        <f t="shared" si="148"/>
        <v>4.3705999999999996</v>
      </c>
      <c r="H1750" s="191">
        <f t="shared" si="150"/>
        <v>581.29</v>
      </c>
      <c r="I1750" s="191">
        <f t="shared" si="152"/>
        <v>718.42</v>
      </c>
    </row>
    <row r="1751" spans="1:9" s="188" customFormat="1" ht="16.899999999999999" customHeight="1" x14ac:dyDescent="0.25">
      <c r="A1751" s="230" t="s">
        <v>675</v>
      </c>
      <c r="B1751" s="190">
        <v>1</v>
      </c>
      <c r="C1751" s="190">
        <f t="shared" si="147"/>
        <v>500.26</v>
      </c>
      <c r="D1751" s="190">
        <v>443.25</v>
      </c>
      <c r="E1751" s="190">
        <v>57.01</v>
      </c>
      <c r="F1751" s="191">
        <v>735</v>
      </c>
      <c r="G1751" s="238">
        <f t="shared" si="148"/>
        <v>4.3705999999999996</v>
      </c>
      <c r="H1751" s="191">
        <f t="shared" si="150"/>
        <v>498.34</v>
      </c>
      <c r="I1751" s="191">
        <f t="shared" si="152"/>
        <v>615.9</v>
      </c>
    </row>
    <row r="1752" spans="1:9" s="188" customFormat="1" ht="16.899999999999999" customHeight="1" x14ac:dyDescent="0.25">
      <c r="A1752" s="230" t="s">
        <v>675</v>
      </c>
      <c r="B1752" s="190">
        <v>1</v>
      </c>
      <c r="C1752" s="190">
        <f t="shared" si="147"/>
        <v>665</v>
      </c>
      <c r="D1752" s="190">
        <v>535</v>
      </c>
      <c r="E1752" s="190">
        <v>130</v>
      </c>
      <c r="F1752" s="191">
        <v>760</v>
      </c>
      <c r="G1752" s="238">
        <f t="shared" si="148"/>
        <v>4.5191999999999997</v>
      </c>
      <c r="H1752" s="191">
        <f t="shared" si="150"/>
        <v>1174.99</v>
      </c>
      <c r="I1752" s="191">
        <f t="shared" si="152"/>
        <v>1452.17</v>
      </c>
    </row>
    <row r="1753" spans="1:9" s="188" customFormat="1" ht="16.899999999999999" customHeight="1" x14ac:dyDescent="0.25">
      <c r="A1753" s="230" t="s">
        <v>675</v>
      </c>
      <c r="B1753" s="190">
        <v>1</v>
      </c>
      <c r="C1753" s="190">
        <f t="shared" si="147"/>
        <v>768</v>
      </c>
      <c r="D1753" s="190">
        <v>663</v>
      </c>
      <c r="E1753" s="190">
        <v>105</v>
      </c>
      <c r="F1753" s="191">
        <v>760</v>
      </c>
      <c r="G1753" s="238">
        <f t="shared" si="148"/>
        <v>4.5191999999999997</v>
      </c>
      <c r="H1753" s="191">
        <f t="shared" si="150"/>
        <v>949.03</v>
      </c>
      <c r="I1753" s="191">
        <f t="shared" si="152"/>
        <v>1172.9100000000001</v>
      </c>
    </row>
    <row r="1754" spans="1:9" s="188" customFormat="1" ht="16.899999999999999" customHeight="1" x14ac:dyDescent="0.25">
      <c r="A1754" s="230" t="s">
        <v>675</v>
      </c>
      <c r="B1754" s="190">
        <v>1</v>
      </c>
      <c r="C1754" s="190">
        <f t="shared" si="147"/>
        <v>688</v>
      </c>
      <c r="D1754" s="190">
        <v>535</v>
      </c>
      <c r="E1754" s="190">
        <v>153</v>
      </c>
      <c r="F1754" s="191">
        <v>760</v>
      </c>
      <c r="G1754" s="238">
        <f t="shared" si="148"/>
        <v>4.5191999999999997</v>
      </c>
      <c r="H1754" s="191">
        <f t="shared" si="150"/>
        <v>1382.88</v>
      </c>
      <c r="I1754" s="191">
        <f t="shared" si="152"/>
        <v>1709.1</v>
      </c>
    </row>
    <row r="1755" spans="1:9" s="188" customFormat="1" ht="16.899999999999999" customHeight="1" x14ac:dyDescent="0.25">
      <c r="A1755" s="230" t="s">
        <v>675</v>
      </c>
      <c r="B1755" s="190">
        <v>1</v>
      </c>
      <c r="C1755" s="190">
        <f t="shared" si="147"/>
        <v>575</v>
      </c>
      <c r="D1755" s="190">
        <v>551</v>
      </c>
      <c r="E1755" s="190">
        <v>24</v>
      </c>
      <c r="F1755" s="191">
        <v>826</v>
      </c>
      <c r="G1755" s="238">
        <f t="shared" si="148"/>
        <v>4.9116999999999997</v>
      </c>
      <c r="H1755" s="191">
        <f t="shared" si="150"/>
        <v>235.76</v>
      </c>
      <c r="I1755" s="191">
        <f t="shared" si="152"/>
        <v>291.38</v>
      </c>
    </row>
    <row r="1756" spans="1:9" s="188" customFormat="1" ht="16.899999999999999" customHeight="1" x14ac:dyDescent="0.25">
      <c r="A1756" s="230" t="s">
        <v>675</v>
      </c>
      <c r="B1756" s="190">
        <v>1</v>
      </c>
      <c r="C1756" s="190">
        <f t="shared" si="147"/>
        <v>675</v>
      </c>
      <c r="D1756" s="190">
        <v>663</v>
      </c>
      <c r="E1756" s="190">
        <v>12</v>
      </c>
      <c r="F1756" s="191">
        <v>735</v>
      </c>
      <c r="G1756" s="238">
        <f t="shared" si="148"/>
        <v>4.3705999999999996</v>
      </c>
      <c r="H1756" s="191">
        <f t="shared" si="150"/>
        <v>104.89</v>
      </c>
      <c r="I1756" s="191">
        <f t="shared" si="152"/>
        <v>129.63</v>
      </c>
    </row>
    <row r="1757" spans="1:9" s="188" customFormat="1" ht="16.899999999999999" customHeight="1" x14ac:dyDescent="0.25">
      <c r="A1757" s="230" t="s">
        <v>675</v>
      </c>
      <c r="B1757" s="190">
        <v>1</v>
      </c>
      <c r="C1757" s="190">
        <f t="shared" si="147"/>
        <v>562.5</v>
      </c>
      <c r="D1757" s="190">
        <v>527</v>
      </c>
      <c r="E1757" s="190">
        <v>35.5</v>
      </c>
      <c r="F1757" s="191">
        <v>735</v>
      </c>
      <c r="G1757" s="238">
        <f t="shared" si="148"/>
        <v>4.3705999999999996</v>
      </c>
      <c r="H1757" s="191">
        <f t="shared" si="150"/>
        <v>310.31</v>
      </c>
      <c r="I1757" s="191">
        <f t="shared" si="152"/>
        <v>383.51</v>
      </c>
    </row>
    <row r="1758" spans="1:9" s="188" customFormat="1" ht="16.899999999999999" customHeight="1" x14ac:dyDescent="0.25">
      <c r="A1758" s="230" t="s">
        <v>675</v>
      </c>
      <c r="B1758" s="190">
        <v>1</v>
      </c>
      <c r="C1758" s="190">
        <f t="shared" si="147"/>
        <v>591.5</v>
      </c>
      <c r="D1758" s="190">
        <v>527</v>
      </c>
      <c r="E1758" s="190">
        <v>64.5</v>
      </c>
      <c r="F1758" s="191">
        <v>735</v>
      </c>
      <c r="G1758" s="238">
        <f t="shared" si="148"/>
        <v>4.3705999999999996</v>
      </c>
      <c r="H1758" s="191">
        <f t="shared" si="150"/>
        <v>563.80999999999995</v>
      </c>
      <c r="I1758" s="191">
        <f t="shared" si="152"/>
        <v>696.81</v>
      </c>
    </row>
    <row r="1759" spans="1:9" s="188" customFormat="1" ht="16.899999999999999" customHeight="1" x14ac:dyDescent="0.25">
      <c r="A1759" s="230" t="s">
        <v>675</v>
      </c>
      <c r="B1759" s="190">
        <v>1</v>
      </c>
      <c r="C1759" s="190">
        <f t="shared" si="147"/>
        <v>806</v>
      </c>
      <c r="D1759" s="190">
        <v>663</v>
      </c>
      <c r="E1759" s="190">
        <v>143</v>
      </c>
      <c r="F1759" s="191">
        <v>785</v>
      </c>
      <c r="G1759" s="238">
        <f t="shared" si="148"/>
        <v>4.6679000000000004</v>
      </c>
      <c r="H1759" s="191">
        <f t="shared" si="150"/>
        <v>1335.02</v>
      </c>
      <c r="I1759" s="191">
        <f t="shared" si="152"/>
        <v>1649.95</v>
      </c>
    </row>
    <row r="1760" spans="1:9" s="188" customFormat="1" ht="16.899999999999999" customHeight="1" x14ac:dyDescent="0.25">
      <c r="A1760" s="230" t="s">
        <v>675</v>
      </c>
      <c r="B1760" s="190">
        <v>1</v>
      </c>
      <c r="C1760" s="190">
        <f t="shared" si="147"/>
        <v>548.5</v>
      </c>
      <c r="D1760" s="190">
        <v>543</v>
      </c>
      <c r="E1760" s="190">
        <v>5.5</v>
      </c>
      <c r="F1760" s="191">
        <v>735</v>
      </c>
      <c r="G1760" s="238">
        <f t="shared" si="148"/>
        <v>4.3705999999999996</v>
      </c>
      <c r="H1760" s="191">
        <f t="shared" si="150"/>
        <v>48.08</v>
      </c>
      <c r="I1760" s="191">
        <f t="shared" si="152"/>
        <v>59.42</v>
      </c>
    </row>
    <row r="1761" spans="1:9" s="188" customFormat="1" ht="16.899999999999999" customHeight="1" x14ac:dyDescent="0.25">
      <c r="A1761" s="230" t="s">
        <v>675</v>
      </c>
      <c r="B1761" s="190">
        <v>1</v>
      </c>
      <c r="C1761" s="190">
        <f t="shared" si="147"/>
        <v>116.44</v>
      </c>
      <c r="D1761" s="190">
        <v>0</v>
      </c>
      <c r="E1761" s="190">
        <v>116.44</v>
      </c>
      <c r="F1761" s="191">
        <v>770</v>
      </c>
      <c r="G1761" s="238">
        <f t="shared" si="148"/>
        <v>4.5787000000000004</v>
      </c>
      <c r="H1761" s="191">
        <f t="shared" si="150"/>
        <v>1066.29</v>
      </c>
      <c r="I1761" s="191">
        <f t="shared" si="152"/>
        <v>1317.83</v>
      </c>
    </row>
    <row r="1762" spans="1:9" s="188" customFormat="1" ht="16.899999999999999" customHeight="1" x14ac:dyDescent="0.25">
      <c r="A1762" s="230" t="s">
        <v>675</v>
      </c>
      <c r="B1762" s="190">
        <v>1</v>
      </c>
      <c r="C1762" s="190">
        <f t="shared" si="147"/>
        <v>744</v>
      </c>
      <c r="D1762" s="190">
        <v>623</v>
      </c>
      <c r="E1762" s="190">
        <v>121</v>
      </c>
      <c r="F1762" s="191">
        <v>750</v>
      </c>
      <c r="G1762" s="238">
        <f t="shared" si="148"/>
        <v>4.4598000000000004</v>
      </c>
      <c r="H1762" s="191">
        <f t="shared" si="150"/>
        <v>1079.27</v>
      </c>
      <c r="I1762" s="191">
        <f t="shared" si="152"/>
        <v>1333.87</v>
      </c>
    </row>
    <row r="1763" spans="1:9" s="188" customFormat="1" ht="16.899999999999999" customHeight="1" x14ac:dyDescent="0.25">
      <c r="A1763" s="230" t="s">
        <v>675</v>
      </c>
      <c r="B1763" s="190">
        <v>1</v>
      </c>
      <c r="C1763" s="190">
        <f t="shared" si="147"/>
        <v>536</v>
      </c>
      <c r="D1763" s="190">
        <v>512</v>
      </c>
      <c r="E1763" s="190">
        <v>24</v>
      </c>
      <c r="F1763" s="191">
        <v>815</v>
      </c>
      <c r="G1763" s="238">
        <f t="shared" si="148"/>
        <v>4.8463000000000003</v>
      </c>
      <c r="H1763" s="191">
        <f t="shared" si="150"/>
        <v>232.62</v>
      </c>
      <c r="I1763" s="191">
        <f t="shared" si="152"/>
        <v>287.5</v>
      </c>
    </row>
    <row r="1764" spans="1:9" s="188" customFormat="1" ht="16.899999999999999" customHeight="1" x14ac:dyDescent="0.25">
      <c r="A1764" s="230" t="s">
        <v>675</v>
      </c>
      <c r="B1764" s="190">
        <v>1</v>
      </c>
      <c r="C1764" s="190">
        <f t="shared" si="147"/>
        <v>567.5</v>
      </c>
      <c r="D1764" s="190">
        <v>535</v>
      </c>
      <c r="E1764" s="190">
        <v>32.5</v>
      </c>
      <c r="F1764" s="191">
        <v>735</v>
      </c>
      <c r="G1764" s="238">
        <f t="shared" si="148"/>
        <v>4.3705999999999996</v>
      </c>
      <c r="H1764" s="191">
        <f t="shared" si="150"/>
        <v>284.08999999999997</v>
      </c>
      <c r="I1764" s="191">
        <f t="shared" si="152"/>
        <v>351.11</v>
      </c>
    </row>
    <row r="1765" spans="1:9" s="188" customFormat="1" ht="16.899999999999999" customHeight="1" x14ac:dyDescent="0.25">
      <c r="A1765" s="230" t="s">
        <v>675</v>
      </c>
      <c r="B1765" s="190">
        <v>1</v>
      </c>
      <c r="C1765" s="190">
        <f t="shared" si="147"/>
        <v>456</v>
      </c>
      <c r="D1765" s="190">
        <v>424</v>
      </c>
      <c r="E1765" s="190">
        <v>32</v>
      </c>
      <c r="F1765" s="191">
        <v>770</v>
      </c>
      <c r="G1765" s="238">
        <f t="shared" si="148"/>
        <v>4.5787000000000004</v>
      </c>
      <c r="H1765" s="191">
        <f t="shared" si="150"/>
        <v>293.04000000000002</v>
      </c>
      <c r="I1765" s="191">
        <f t="shared" si="152"/>
        <v>362.17</v>
      </c>
    </row>
    <row r="1766" spans="1:9" s="188" customFormat="1" ht="16.899999999999999" customHeight="1" x14ac:dyDescent="0.25">
      <c r="A1766" s="230" t="s">
        <v>675</v>
      </c>
      <c r="B1766" s="190">
        <v>1</v>
      </c>
      <c r="C1766" s="190">
        <f t="shared" si="147"/>
        <v>404.5</v>
      </c>
      <c r="D1766" s="190">
        <v>360</v>
      </c>
      <c r="E1766" s="190">
        <v>44.5</v>
      </c>
      <c r="F1766" s="191">
        <v>760</v>
      </c>
      <c r="G1766" s="238">
        <f t="shared" si="148"/>
        <v>4.5191999999999997</v>
      </c>
      <c r="H1766" s="191">
        <f t="shared" si="150"/>
        <v>402.21</v>
      </c>
      <c r="I1766" s="191">
        <f t="shared" si="152"/>
        <v>497.09</v>
      </c>
    </row>
    <row r="1767" spans="1:9" s="188" customFormat="1" ht="16.899999999999999" customHeight="1" x14ac:dyDescent="0.25">
      <c r="A1767" s="230" t="s">
        <v>675</v>
      </c>
      <c r="B1767" s="190">
        <v>1</v>
      </c>
      <c r="C1767" s="190">
        <f t="shared" si="147"/>
        <v>768</v>
      </c>
      <c r="D1767" s="190">
        <v>607</v>
      </c>
      <c r="E1767" s="190">
        <v>161</v>
      </c>
      <c r="F1767" s="191">
        <v>815</v>
      </c>
      <c r="G1767" s="238">
        <f t="shared" si="148"/>
        <v>4.8463000000000003</v>
      </c>
      <c r="H1767" s="191">
        <f t="shared" si="150"/>
        <v>1560.51</v>
      </c>
      <c r="I1767" s="191">
        <f t="shared" si="152"/>
        <v>1928.63</v>
      </c>
    </row>
    <row r="1768" spans="1:9" s="188" customFormat="1" ht="16.899999999999999" customHeight="1" x14ac:dyDescent="0.25">
      <c r="A1768" s="230" t="s">
        <v>675</v>
      </c>
      <c r="B1768" s="190">
        <v>1</v>
      </c>
      <c r="C1768" s="190">
        <f t="shared" si="147"/>
        <v>384</v>
      </c>
      <c r="D1768" s="190">
        <v>352</v>
      </c>
      <c r="E1768" s="190">
        <v>32</v>
      </c>
      <c r="F1768" s="191">
        <v>760</v>
      </c>
      <c r="G1768" s="238">
        <f t="shared" si="148"/>
        <v>4.5191999999999997</v>
      </c>
      <c r="H1768" s="191">
        <f t="shared" si="150"/>
        <v>289.23</v>
      </c>
      <c r="I1768" s="191">
        <f t="shared" si="152"/>
        <v>357.46</v>
      </c>
    </row>
    <row r="1769" spans="1:9" s="188" customFormat="1" ht="16.899999999999999" customHeight="1" x14ac:dyDescent="0.25">
      <c r="A1769" s="230" t="s">
        <v>675</v>
      </c>
      <c r="B1769" s="190">
        <v>1</v>
      </c>
      <c r="C1769" s="190">
        <f t="shared" si="147"/>
        <v>398.14765100671138</v>
      </c>
      <c r="D1769" s="190">
        <v>360</v>
      </c>
      <c r="E1769" s="190">
        <v>38.147651006711406</v>
      </c>
      <c r="F1769" s="191">
        <v>760</v>
      </c>
      <c r="G1769" s="238">
        <f t="shared" si="148"/>
        <v>4.5191999999999997</v>
      </c>
      <c r="H1769" s="191">
        <f t="shared" si="150"/>
        <v>344.79</v>
      </c>
      <c r="I1769" s="191">
        <f t="shared" si="152"/>
        <v>426.13</v>
      </c>
    </row>
    <row r="1770" spans="1:9" s="188" customFormat="1" ht="16.899999999999999" customHeight="1" x14ac:dyDescent="0.25">
      <c r="A1770" s="230" t="s">
        <v>675</v>
      </c>
      <c r="B1770" s="190">
        <v>1</v>
      </c>
      <c r="C1770" s="190">
        <f t="shared" si="147"/>
        <v>368</v>
      </c>
      <c r="D1770" s="190">
        <v>304</v>
      </c>
      <c r="E1770" s="190">
        <v>64</v>
      </c>
      <c r="F1770" s="191">
        <v>760</v>
      </c>
      <c r="G1770" s="238">
        <f t="shared" si="148"/>
        <v>4.5191999999999997</v>
      </c>
      <c r="H1770" s="191">
        <f t="shared" si="150"/>
        <v>578.46</v>
      </c>
      <c r="I1770" s="191">
        <f t="shared" si="152"/>
        <v>714.92</v>
      </c>
    </row>
    <row r="1771" spans="1:9" s="188" customFormat="1" ht="16.899999999999999" customHeight="1" x14ac:dyDescent="0.25">
      <c r="A1771" s="230" t="s">
        <v>675</v>
      </c>
      <c r="B1771" s="190">
        <v>1</v>
      </c>
      <c r="C1771" s="190">
        <f t="shared" si="147"/>
        <v>288</v>
      </c>
      <c r="D1771" s="190">
        <v>256</v>
      </c>
      <c r="E1771" s="190">
        <v>31.999999999999996</v>
      </c>
      <c r="F1771" s="191">
        <v>760</v>
      </c>
      <c r="G1771" s="238">
        <f t="shared" si="148"/>
        <v>4.5191999999999997</v>
      </c>
      <c r="H1771" s="191">
        <f t="shared" si="150"/>
        <v>289.23</v>
      </c>
      <c r="I1771" s="191">
        <f t="shared" si="152"/>
        <v>357.46</v>
      </c>
    </row>
    <row r="1772" spans="1:9" s="188" customFormat="1" ht="16.899999999999999" customHeight="1" x14ac:dyDescent="0.25">
      <c r="A1772" s="230" t="s">
        <v>675</v>
      </c>
      <c r="B1772" s="190">
        <v>1</v>
      </c>
      <c r="C1772" s="190">
        <f t="shared" si="147"/>
        <v>147.5</v>
      </c>
      <c r="D1772" s="190">
        <v>0</v>
      </c>
      <c r="E1772" s="190">
        <v>147.5</v>
      </c>
      <c r="F1772" s="191">
        <v>770</v>
      </c>
      <c r="G1772" s="238">
        <f t="shared" si="148"/>
        <v>4.5787000000000004</v>
      </c>
      <c r="H1772" s="191">
        <f t="shared" si="150"/>
        <v>1350.72</v>
      </c>
      <c r="I1772" s="191">
        <f t="shared" si="152"/>
        <v>1669.35</v>
      </c>
    </row>
    <row r="1773" spans="1:9" s="188" customFormat="1" ht="16.899999999999999" customHeight="1" x14ac:dyDescent="0.25">
      <c r="A1773" s="230" t="s">
        <v>675</v>
      </c>
      <c r="B1773" s="190">
        <v>1</v>
      </c>
      <c r="C1773" s="190">
        <f t="shared" si="147"/>
        <v>255.9</v>
      </c>
      <c r="D1773" s="190">
        <v>180</v>
      </c>
      <c r="E1773" s="190">
        <v>75.900000000000006</v>
      </c>
      <c r="F1773" s="191">
        <v>760</v>
      </c>
      <c r="G1773" s="238">
        <f t="shared" si="148"/>
        <v>4.5191999999999997</v>
      </c>
      <c r="H1773" s="191">
        <f t="shared" si="150"/>
        <v>686.01</v>
      </c>
      <c r="I1773" s="191">
        <f t="shared" si="152"/>
        <v>847.84</v>
      </c>
    </row>
    <row r="1774" spans="1:9" s="188" customFormat="1" ht="16.899999999999999" customHeight="1" x14ac:dyDescent="0.25">
      <c r="A1774" s="230" t="s">
        <v>675</v>
      </c>
      <c r="B1774" s="190">
        <v>1</v>
      </c>
      <c r="C1774" s="190">
        <f t="shared" si="147"/>
        <v>759.5</v>
      </c>
      <c r="D1774" s="190">
        <v>663</v>
      </c>
      <c r="E1774" s="190">
        <v>96.5</v>
      </c>
      <c r="F1774" s="191">
        <v>882</v>
      </c>
      <c r="G1774" s="238">
        <f t="shared" si="148"/>
        <v>5.2446999999999999</v>
      </c>
      <c r="H1774" s="191">
        <f t="shared" si="150"/>
        <v>1012.23</v>
      </c>
      <c r="I1774" s="191">
        <f t="shared" si="152"/>
        <v>1251.02</v>
      </c>
    </row>
    <row r="1775" spans="1:9" s="188" customFormat="1" ht="16.899999999999999" customHeight="1" x14ac:dyDescent="0.25">
      <c r="A1775" s="230" t="s">
        <v>675</v>
      </c>
      <c r="B1775" s="190">
        <v>1</v>
      </c>
      <c r="C1775" s="190">
        <f t="shared" si="147"/>
        <v>288</v>
      </c>
      <c r="D1775" s="190">
        <v>256</v>
      </c>
      <c r="E1775" s="190">
        <v>32</v>
      </c>
      <c r="F1775" s="191">
        <v>770</v>
      </c>
      <c r="G1775" s="238">
        <f t="shared" si="148"/>
        <v>4.5787000000000004</v>
      </c>
      <c r="H1775" s="191">
        <f t="shared" si="150"/>
        <v>293.04000000000002</v>
      </c>
      <c r="I1775" s="191">
        <f t="shared" si="152"/>
        <v>362.17</v>
      </c>
    </row>
    <row r="1776" spans="1:9" s="188" customFormat="1" ht="16.899999999999999" customHeight="1" x14ac:dyDescent="0.25">
      <c r="A1776" s="230" t="s">
        <v>675</v>
      </c>
      <c r="B1776" s="190">
        <v>1</v>
      </c>
      <c r="C1776" s="190">
        <f t="shared" si="147"/>
        <v>146.44999999999999</v>
      </c>
      <c r="D1776" s="190">
        <v>140</v>
      </c>
      <c r="E1776" s="190">
        <v>6.45</v>
      </c>
      <c r="F1776" s="191">
        <v>770</v>
      </c>
      <c r="G1776" s="238">
        <f t="shared" si="148"/>
        <v>4.5787000000000004</v>
      </c>
      <c r="H1776" s="191">
        <f t="shared" si="150"/>
        <v>59.07</v>
      </c>
      <c r="I1776" s="191">
        <f t="shared" si="152"/>
        <v>73</v>
      </c>
    </row>
    <row r="1777" spans="1:9" s="188" customFormat="1" ht="16.899999999999999" customHeight="1" x14ac:dyDescent="0.25">
      <c r="A1777" s="230" t="s">
        <v>675</v>
      </c>
      <c r="B1777" s="190">
        <v>1</v>
      </c>
      <c r="C1777" s="190">
        <f t="shared" ref="C1777:C1840" si="153">D1777+E1777</f>
        <v>671</v>
      </c>
      <c r="D1777" s="190">
        <v>663</v>
      </c>
      <c r="E1777" s="190">
        <v>8</v>
      </c>
      <c r="F1777" s="191">
        <v>826</v>
      </c>
      <c r="G1777" s="238">
        <f t="shared" ref="G1777:G1840" si="154">ROUND(F1777/168.17,4)</f>
        <v>4.9116999999999997</v>
      </c>
      <c r="H1777" s="191">
        <f t="shared" si="150"/>
        <v>78.59</v>
      </c>
      <c r="I1777" s="191">
        <f t="shared" si="152"/>
        <v>97.13</v>
      </c>
    </row>
    <row r="1778" spans="1:9" s="188" customFormat="1" ht="16.899999999999999" customHeight="1" x14ac:dyDescent="0.25">
      <c r="A1778" s="230" t="s">
        <v>675</v>
      </c>
      <c r="B1778" s="190">
        <v>1</v>
      </c>
      <c r="C1778" s="190">
        <f t="shared" si="153"/>
        <v>587.99</v>
      </c>
      <c r="D1778" s="190">
        <v>563.5</v>
      </c>
      <c r="E1778" s="190">
        <v>24.49</v>
      </c>
      <c r="F1778" s="191">
        <v>735</v>
      </c>
      <c r="G1778" s="238">
        <f t="shared" si="154"/>
        <v>4.3705999999999996</v>
      </c>
      <c r="H1778" s="191">
        <f t="shared" si="150"/>
        <v>214.07</v>
      </c>
      <c r="I1778" s="191">
        <f t="shared" si="152"/>
        <v>264.57</v>
      </c>
    </row>
    <row r="1779" spans="1:9" s="188" customFormat="1" ht="16.899999999999999" customHeight="1" x14ac:dyDescent="0.25">
      <c r="A1779" s="230" t="s">
        <v>675</v>
      </c>
      <c r="B1779" s="190">
        <v>1</v>
      </c>
      <c r="C1779" s="190">
        <f t="shared" si="153"/>
        <v>720</v>
      </c>
      <c r="D1779" s="190">
        <v>631</v>
      </c>
      <c r="E1779" s="190">
        <v>89</v>
      </c>
      <c r="F1779" s="191">
        <v>815</v>
      </c>
      <c r="G1779" s="238">
        <f t="shared" si="154"/>
        <v>4.8463000000000003</v>
      </c>
      <c r="H1779" s="191">
        <f t="shared" si="150"/>
        <v>862.64</v>
      </c>
      <c r="I1779" s="191">
        <f t="shared" si="152"/>
        <v>1066.1400000000001</v>
      </c>
    </row>
    <row r="1780" spans="1:9" s="188" customFormat="1" ht="16.899999999999999" customHeight="1" x14ac:dyDescent="0.25">
      <c r="A1780" s="230" t="s">
        <v>675</v>
      </c>
      <c r="B1780" s="190">
        <v>1</v>
      </c>
      <c r="C1780" s="190">
        <f t="shared" si="153"/>
        <v>243.78</v>
      </c>
      <c r="D1780" s="190">
        <v>172</v>
      </c>
      <c r="E1780" s="190">
        <v>71.78</v>
      </c>
      <c r="F1780" s="191">
        <v>770</v>
      </c>
      <c r="G1780" s="238">
        <f t="shared" si="154"/>
        <v>4.5787000000000004</v>
      </c>
      <c r="H1780" s="191">
        <f t="shared" si="150"/>
        <v>657.32</v>
      </c>
      <c r="I1780" s="191">
        <f t="shared" si="152"/>
        <v>812.38</v>
      </c>
    </row>
    <row r="1781" spans="1:9" s="188" customFormat="1" ht="16.899999999999999" customHeight="1" x14ac:dyDescent="0.25">
      <c r="A1781" s="230" t="s">
        <v>675</v>
      </c>
      <c r="B1781" s="190">
        <v>1</v>
      </c>
      <c r="C1781" s="190">
        <f t="shared" si="153"/>
        <v>388</v>
      </c>
      <c r="D1781" s="190">
        <v>359</v>
      </c>
      <c r="E1781" s="190">
        <v>29</v>
      </c>
      <c r="F1781" s="191">
        <v>735</v>
      </c>
      <c r="G1781" s="238">
        <f t="shared" si="154"/>
        <v>4.3705999999999996</v>
      </c>
      <c r="H1781" s="191">
        <f t="shared" si="150"/>
        <v>253.49</v>
      </c>
      <c r="I1781" s="191">
        <f t="shared" si="152"/>
        <v>313.29000000000002</v>
      </c>
    </row>
    <row r="1782" spans="1:9" s="188" customFormat="1" ht="16.899999999999999" customHeight="1" x14ac:dyDescent="0.25">
      <c r="A1782" s="230" t="s">
        <v>675</v>
      </c>
      <c r="B1782" s="190">
        <v>1</v>
      </c>
      <c r="C1782" s="190">
        <f t="shared" si="153"/>
        <v>422</v>
      </c>
      <c r="D1782" s="190">
        <v>360</v>
      </c>
      <c r="E1782" s="190">
        <v>62</v>
      </c>
      <c r="F1782" s="191">
        <v>735</v>
      </c>
      <c r="G1782" s="238">
        <f t="shared" si="154"/>
        <v>4.3705999999999996</v>
      </c>
      <c r="H1782" s="191">
        <f t="shared" si="150"/>
        <v>541.95000000000005</v>
      </c>
      <c r="I1782" s="191">
        <f t="shared" si="152"/>
        <v>669.8</v>
      </c>
    </row>
    <row r="1783" spans="1:9" s="188" customFormat="1" ht="16.899999999999999" customHeight="1" x14ac:dyDescent="0.25">
      <c r="A1783" s="230" t="s">
        <v>675</v>
      </c>
      <c r="B1783" s="190">
        <v>1</v>
      </c>
      <c r="C1783" s="190">
        <f t="shared" si="153"/>
        <v>296</v>
      </c>
      <c r="D1783" s="190">
        <v>295</v>
      </c>
      <c r="E1783" s="190">
        <v>1</v>
      </c>
      <c r="F1783" s="191">
        <v>735</v>
      </c>
      <c r="G1783" s="238">
        <f t="shared" si="154"/>
        <v>4.3705999999999996</v>
      </c>
      <c r="H1783" s="191">
        <f t="shared" si="150"/>
        <v>8.74</v>
      </c>
      <c r="I1783" s="191">
        <f t="shared" si="152"/>
        <v>10.8</v>
      </c>
    </row>
    <row r="1784" spans="1:9" s="188" customFormat="1" ht="16.899999999999999" customHeight="1" x14ac:dyDescent="0.25">
      <c r="A1784" s="230" t="s">
        <v>675</v>
      </c>
      <c r="B1784" s="190">
        <v>1</v>
      </c>
      <c r="C1784" s="190">
        <f t="shared" si="153"/>
        <v>768</v>
      </c>
      <c r="D1784" s="190">
        <v>615</v>
      </c>
      <c r="E1784" s="190">
        <v>153</v>
      </c>
      <c r="F1784" s="191">
        <v>815</v>
      </c>
      <c r="G1784" s="238">
        <f t="shared" si="154"/>
        <v>4.8463000000000003</v>
      </c>
      <c r="H1784" s="191">
        <f t="shared" si="150"/>
        <v>1482.97</v>
      </c>
      <c r="I1784" s="203">
        <f>ROUND(H1784*1.2194,2)</f>
        <v>1808.33</v>
      </c>
    </row>
    <row r="1785" spans="1:9" s="188" customFormat="1" ht="16.899999999999999" customHeight="1" x14ac:dyDescent="0.25">
      <c r="A1785" s="230" t="s">
        <v>675</v>
      </c>
      <c r="B1785" s="190">
        <v>1</v>
      </c>
      <c r="C1785" s="190">
        <f t="shared" si="153"/>
        <v>473.5</v>
      </c>
      <c r="D1785" s="190">
        <v>467</v>
      </c>
      <c r="E1785" s="190">
        <v>6.5</v>
      </c>
      <c r="F1785" s="191">
        <v>735</v>
      </c>
      <c r="G1785" s="238">
        <f t="shared" si="154"/>
        <v>4.3705999999999996</v>
      </c>
      <c r="H1785" s="191">
        <f t="shared" si="150"/>
        <v>56.82</v>
      </c>
      <c r="I1785" s="191">
        <f t="shared" ref="I1785:I1818" si="155">ROUND(H1785*1.2359,2)</f>
        <v>70.22</v>
      </c>
    </row>
    <row r="1786" spans="1:9" s="188" customFormat="1" ht="16.899999999999999" customHeight="1" x14ac:dyDescent="0.25">
      <c r="A1786" s="230" t="s">
        <v>675</v>
      </c>
      <c r="B1786" s="190">
        <v>1</v>
      </c>
      <c r="C1786" s="190">
        <f t="shared" si="153"/>
        <v>816</v>
      </c>
      <c r="D1786" s="190">
        <v>599</v>
      </c>
      <c r="E1786" s="190">
        <v>217</v>
      </c>
      <c r="F1786" s="191">
        <v>815</v>
      </c>
      <c r="G1786" s="238">
        <f t="shared" si="154"/>
        <v>4.8463000000000003</v>
      </c>
      <c r="H1786" s="191">
        <f t="shared" si="150"/>
        <v>2103.29</v>
      </c>
      <c r="I1786" s="191">
        <f t="shared" si="155"/>
        <v>2599.46</v>
      </c>
    </row>
    <row r="1787" spans="1:9" s="188" customFormat="1" ht="16.899999999999999" customHeight="1" x14ac:dyDescent="0.25">
      <c r="A1787" s="230" t="s">
        <v>675</v>
      </c>
      <c r="B1787" s="190">
        <v>1</v>
      </c>
      <c r="C1787" s="190">
        <f t="shared" si="153"/>
        <v>598</v>
      </c>
      <c r="D1787" s="190">
        <v>583</v>
      </c>
      <c r="E1787" s="190">
        <v>15</v>
      </c>
      <c r="F1787" s="191">
        <v>750</v>
      </c>
      <c r="G1787" s="238">
        <f t="shared" si="154"/>
        <v>4.4598000000000004</v>
      </c>
      <c r="H1787" s="191">
        <f t="shared" si="150"/>
        <v>133.79</v>
      </c>
      <c r="I1787" s="191">
        <f t="shared" si="155"/>
        <v>165.35</v>
      </c>
    </row>
    <row r="1788" spans="1:9" s="188" customFormat="1" ht="16.899999999999999" customHeight="1" x14ac:dyDescent="0.25">
      <c r="A1788" s="230" t="s">
        <v>675</v>
      </c>
      <c r="B1788" s="190">
        <v>1</v>
      </c>
      <c r="C1788" s="190">
        <f t="shared" si="153"/>
        <v>569.5</v>
      </c>
      <c r="D1788" s="190">
        <v>551</v>
      </c>
      <c r="E1788" s="190">
        <v>18.5</v>
      </c>
      <c r="F1788" s="191">
        <v>750</v>
      </c>
      <c r="G1788" s="238">
        <f t="shared" si="154"/>
        <v>4.4598000000000004</v>
      </c>
      <c r="H1788" s="191">
        <f t="shared" si="150"/>
        <v>165.01</v>
      </c>
      <c r="I1788" s="191">
        <f t="shared" si="155"/>
        <v>203.94</v>
      </c>
    </row>
    <row r="1789" spans="1:9" s="188" customFormat="1" ht="16.899999999999999" customHeight="1" x14ac:dyDescent="0.25">
      <c r="A1789" s="230" t="s">
        <v>675</v>
      </c>
      <c r="B1789" s="190">
        <v>1</v>
      </c>
      <c r="C1789" s="190">
        <f t="shared" si="153"/>
        <v>627</v>
      </c>
      <c r="D1789" s="190">
        <v>615</v>
      </c>
      <c r="E1789" s="190">
        <v>12</v>
      </c>
      <c r="F1789" s="191">
        <v>735</v>
      </c>
      <c r="G1789" s="238">
        <f t="shared" si="154"/>
        <v>4.3705999999999996</v>
      </c>
      <c r="H1789" s="191">
        <f t="shared" si="150"/>
        <v>104.89</v>
      </c>
      <c r="I1789" s="191">
        <f t="shared" si="155"/>
        <v>129.63</v>
      </c>
    </row>
    <row r="1790" spans="1:9" s="188" customFormat="1" ht="16.899999999999999" customHeight="1" x14ac:dyDescent="0.25">
      <c r="A1790" s="230" t="s">
        <v>675</v>
      </c>
      <c r="B1790" s="190">
        <v>1</v>
      </c>
      <c r="C1790" s="190">
        <f t="shared" si="153"/>
        <v>699</v>
      </c>
      <c r="D1790" s="190">
        <v>607</v>
      </c>
      <c r="E1790" s="190">
        <v>92</v>
      </c>
      <c r="F1790" s="191">
        <v>735</v>
      </c>
      <c r="G1790" s="238">
        <f t="shared" si="154"/>
        <v>4.3705999999999996</v>
      </c>
      <c r="H1790" s="191">
        <f t="shared" si="150"/>
        <v>804.19</v>
      </c>
      <c r="I1790" s="191">
        <f t="shared" si="155"/>
        <v>993.9</v>
      </c>
    </row>
    <row r="1791" spans="1:9" s="188" customFormat="1" ht="16.899999999999999" customHeight="1" x14ac:dyDescent="0.25">
      <c r="A1791" s="230" t="s">
        <v>675</v>
      </c>
      <c r="B1791" s="190">
        <v>1</v>
      </c>
      <c r="C1791" s="190">
        <f t="shared" si="153"/>
        <v>752</v>
      </c>
      <c r="D1791" s="190">
        <v>599</v>
      </c>
      <c r="E1791" s="190">
        <v>153</v>
      </c>
      <c r="F1791" s="191">
        <v>735</v>
      </c>
      <c r="G1791" s="238">
        <f t="shared" si="154"/>
        <v>4.3705999999999996</v>
      </c>
      <c r="H1791" s="191">
        <f t="shared" si="150"/>
        <v>1337.4</v>
      </c>
      <c r="I1791" s="191">
        <f t="shared" si="155"/>
        <v>1652.89</v>
      </c>
    </row>
    <row r="1792" spans="1:9" s="188" customFormat="1" ht="16.899999999999999" customHeight="1" x14ac:dyDescent="0.25">
      <c r="A1792" s="230" t="s">
        <v>675</v>
      </c>
      <c r="B1792" s="190">
        <v>1</v>
      </c>
      <c r="C1792" s="190">
        <f t="shared" si="153"/>
        <v>391.5</v>
      </c>
      <c r="D1792" s="190">
        <v>360</v>
      </c>
      <c r="E1792" s="190">
        <v>31.5</v>
      </c>
      <c r="F1792" s="191">
        <v>826</v>
      </c>
      <c r="G1792" s="238">
        <f t="shared" si="154"/>
        <v>4.9116999999999997</v>
      </c>
      <c r="H1792" s="191">
        <f t="shared" ref="H1792:H1855" si="156">ROUND(E1792*G1792*2,2)</f>
        <v>309.44</v>
      </c>
      <c r="I1792" s="191">
        <f t="shared" si="155"/>
        <v>382.44</v>
      </c>
    </row>
    <row r="1793" spans="1:9" s="188" customFormat="1" ht="16.899999999999999" customHeight="1" x14ac:dyDescent="0.25">
      <c r="A1793" s="230" t="s">
        <v>675</v>
      </c>
      <c r="B1793" s="190">
        <v>1</v>
      </c>
      <c r="C1793" s="190">
        <f t="shared" si="153"/>
        <v>473</v>
      </c>
      <c r="D1793" s="190">
        <v>432</v>
      </c>
      <c r="E1793" s="190">
        <v>41</v>
      </c>
      <c r="F1793" s="191">
        <v>826</v>
      </c>
      <c r="G1793" s="238">
        <f t="shared" si="154"/>
        <v>4.9116999999999997</v>
      </c>
      <c r="H1793" s="191">
        <f t="shared" si="156"/>
        <v>402.76</v>
      </c>
      <c r="I1793" s="191">
        <f t="shared" si="155"/>
        <v>497.77</v>
      </c>
    </row>
    <row r="1794" spans="1:9" s="188" customFormat="1" ht="16.899999999999999" customHeight="1" x14ac:dyDescent="0.25">
      <c r="A1794" s="230" t="s">
        <v>675</v>
      </c>
      <c r="B1794" s="190">
        <v>1</v>
      </c>
      <c r="C1794" s="190">
        <f t="shared" si="153"/>
        <v>529</v>
      </c>
      <c r="D1794" s="190">
        <v>503</v>
      </c>
      <c r="E1794" s="190">
        <v>26</v>
      </c>
      <c r="F1794" s="191">
        <v>826</v>
      </c>
      <c r="G1794" s="238">
        <f t="shared" si="154"/>
        <v>4.9116999999999997</v>
      </c>
      <c r="H1794" s="191">
        <f t="shared" si="156"/>
        <v>255.41</v>
      </c>
      <c r="I1794" s="191">
        <f t="shared" si="155"/>
        <v>315.66000000000003</v>
      </c>
    </row>
    <row r="1795" spans="1:9" s="188" customFormat="1" ht="16.899999999999999" customHeight="1" x14ac:dyDescent="0.25">
      <c r="A1795" s="230" t="s">
        <v>675</v>
      </c>
      <c r="B1795" s="190">
        <v>1</v>
      </c>
      <c r="C1795" s="190">
        <f t="shared" si="153"/>
        <v>615.5</v>
      </c>
      <c r="D1795" s="190">
        <v>591</v>
      </c>
      <c r="E1795" s="190">
        <v>24.5</v>
      </c>
      <c r="F1795" s="191">
        <v>826</v>
      </c>
      <c r="G1795" s="238">
        <f t="shared" si="154"/>
        <v>4.9116999999999997</v>
      </c>
      <c r="H1795" s="191">
        <f t="shared" si="156"/>
        <v>240.67</v>
      </c>
      <c r="I1795" s="191">
        <f t="shared" si="155"/>
        <v>297.44</v>
      </c>
    </row>
    <row r="1796" spans="1:9" s="188" customFormat="1" ht="16.899999999999999" customHeight="1" x14ac:dyDescent="0.25">
      <c r="A1796" s="230" t="s">
        <v>675</v>
      </c>
      <c r="B1796" s="190">
        <v>1</v>
      </c>
      <c r="C1796" s="190">
        <f t="shared" si="153"/>
        <v>32</v>
      </c>
      <c r="D1796" s="190">
        <v>0</v>
      </c>
      <c r="E1796" s="190">
        <v>32</v>
      </c>
      <c r="F1796" s="191">
        <v>735</v>
      </c>
      <c r="G1796" s="238">
        <f t="shared" si="154"/>
        <v>4.3705999999999996</v>
      </c>
      <c r="H1796" s="191">
        <f t="shared" si="156"/>
        <v>279.72000000000003</v>
      </c>
      <c r="I1796" s="191">
        <f t="shared" si="155"/>
        <v>345.71</v>
      </c>
    </row>
    <row r="1797" spans="1:9" s="188" customFormat="1" ht="16.899999999999999" customHeight="1" x14ac:dyDescent="0.25">
      <c r="A1797" s="230" t="s">
        <v>675</v>
      </c>
      <c r="B1797" s="190">
        <v>1</v>
      </c>
      <c r="C1797" s="190">
        <f t="shared" si="153"/>
        <v>447.5</v>
      </c>
      <c r="D1797" s="190">
        <v>407</v>
      </c>
      <c r="E1797" s="190">
        <v>40.5</v>
      </c>
      <c r="F1797" s="191">
        <v>738</v>
      </c>
      <c r="G1797" s="238">
        <f t="shared" si="154"/>
        <v>4.3883999999999999</v>
      </c>
      <c r="H1797" s="191">
        <f t="shared" si="156"/>
        <v>355.46</v>
      </c>
      <c r="I1797" s="191">
        <f t="shared" si="155"/>
        <v>439.31</v>
      </c>
    </row>
    <row r="1798" spans="1:9" s="188" customFormat="1" ht="16.899999999999999" customHeight="1" x14ac:dyDescent="0.25">
      <c r="A1798" s="230" t="s">
        <v>675</v>
      </c>
      <c r="B1798" s="190">
        <v>1</v>
      </c>
      <c r="C1798" s="190">
        <f t="shared" si="153"/>
        <v>49</v>
      </c>
      <c r="D1798" s="190">
        <v>0</v>
      </c>
      <c r="E1798" s="190">
        <v>49</v>
      </c>
      <c r="F1798" s="191">
        <v>770</v>
      </c>
      <c r="G1798" s="238">
        <f t="shared" si="154"/>
        <v>4.5787000000000004</v>
      </c>
      <c r="H1798" s="191">
        <f t="shared" si="156"/>
        <v>448.71</v>
      </c>
      <c r="I1798" s="191">
        <f t="shared" si="155"/>
        <v>554.55999999999995</v>
      </c>
    </row>
    <row r="1799" spans="1:9" s="188" customFormat="1" ht="16.899999999999999" customHeight="1" x14ac:dyDescent="0.25">
      <c r="A1799" s="230" t="s">
        <v>675</v>
      </c>
      <c r="B1799" s="190">
        <v>1</v>
      </c>
      <c r="C1799" s="190">
        <f t="shared" si="153"/>
        <v>686</v>
      </c>
      <c r="D1799" s="190">
        <v>599</v>
      </c>
      <c r="E1799" s="190">
        <v>87</v>
      </c>
      <c r="F1799" s="191">
        <v>785</v>
      </c>
      <c r="G1799" s="238">
        <f t="shared" si="154"/>
        <v>4.6679000000000004</v>
      </c>
      <c r="H1799" s="191">
        <f t="shared" si="156"/>
        <v>812.21</v>
      </c>
      <c r="I1799" s="191">
        <f t="shared" si="155"/>
        <v>1003.81</v>
      </c>
    </row>
    <row r="1800" spans="1:9" s="188" customFormat="1" ht="16.899999999999999" customHeight="1" x14ac:dyDescent="0.25">
      <c r="A1800" s="230" t="s">
        <v>675</v>
      </c>
      <c r="B1800" s="190">
        <v>1</v>
      </c>
      <c r="C1800" s="190">
        <f t="shared" si="153"/>
        <v>12.60144927536232</v>
      </c>
      <c r="D1800" s="190">
        <v>0</v>
      </c>
      <c r="E1800" s="190">
        <v>12.60144927536232</v>
      </c>
      <c r="F1800" s="191">
        <v>760</v>
      </c>
      <c r="G1800" s="238">
        <f t="shared" si="154"/>
        <v>4.5191999999999997</v>
      </c>
      <c r="H1800" s="191">
        <f t="shared" si="156"/>
        <v>113.9</v>
      </c>
      <c r="I1800" s="191">
        <f t="shared" si="155"/>
        <v>140.77000000000001</v>
      </c>
    </row>
    <row r="1801" spans="1:9" s="188" customFormat="1" ht="16.899999999999999" customHeight="1" x14ac:dyDescent="0.25">
      <c r="A1801" s="230" t="s">
        <v>675</v>
      </c>
      <c r="B1801" s="190">
        <v>1</v>
      </c>
      <c r="C1801" s="190">
        <f t="shared" si="153"/>
        <v>545</v>
      </c>
      <c r="D1801" s="190">
        <v>519</v>
      </c>
      <c r="E1801" s="190">
        <v>26</v>
      </c>
      <c r="F1801" s="191">
        <v>735</v>
      </c>
      <c r="G1801" s="238">
        <f t="shared" si="154"/>
        <v>4.3705999999999996</v>
      </c>
      <c r="H1801" s="191">
        <f t="shared" si="156"/>
        <v>227.27</v>
      </c>
      <c r="I1801" s="191">
        <f t="shared" si="155"/>
        <v>280.88</v>
      </c>
    </row>
    <row r="1802" spans="1:9" s="188" customFormat="1" ht="16.899999999999999" customHeight="1" x14ac:dyDescent="0.25">
      <c r="A1802" s="230" t="s">
        <v>675</v>
      </c>
      <c r="B1802" s="190">
        <v>1</v>
      </c>
      <c r="C1802" s="190">
        <f t="shared" si="153"/>
        <v>662</v>
      </c>
      <c r="D1802" s="190">
        <v>559</v>
      </c>
      <c r="E1802" s="190">
        <v>103</v>
      </c>
      <c r="F1802" s="191">
        <v>826</v>
      </c>
      <c r="G1802" s="238">
        <f t="shared" si="154"/>
        <v>4.9116999999999997</v>
      </c>
      <c r="H1802" s="191">
        <f t="shared" si="156"/>
        <v>1011.81</v>
      </c>
      <c r="I1802" s="191">
        <f t="shared" si="155"/>
        <v>1250.5</v>
      </c>
    </row>
    <row r="1803" spans="1:9" s="188" customFormat="1" ht="16.899999999999999" customHeight="1" x14ac:dyDescent="0.25">
      <c r="A1803" s="230" t="s">
        <v>675</v>
      </c>
      <c r="B1803" s="190">
        <v>1</v>
      </c>
      <c r="C1803" s="190">
        <f t="shared" si="153"/>
        <v>657</v>
      </c>
      <c r="D1803" s="190">
        <v>543</v>
      </c>
      <c r="E1803" s="190">
        <v>114</v>
      </c>
      <c r="F1803" s="191">
        <v>735</v>
      </c>
      <c r="G1803" s="238">
        <f t="shared" si="154"/>
        <v>4.3705999999999996</v>
      </c>
      <c r="H1803" s="191">
        <f t="shared" si="156"/>
        <v>996.5</v>
      </c>
      <c r="I1803" s="191">
        <f t="shared" si="155"/>
        <v>1231.57</v>
      </c>
    </row>
    <row r="1804" spans="1:9" s="188" customFormat="1" ht="16.899999999999999" customHeight="1" x14ac:dyDescent="0.25">
      <c r="A1804" s="230" t="s">
        <v>675</v>
      </c>
      <c r="B1804" s="190">
        <v>1</v>
      </c>
      <c r="C1804" s="190">
        <f t="shared" si="153"/>
        <v>14.5</v>
      </c>
      <c r="D1804" s="190">
        <v>0</v>
      </c>
      <c r="E1804" s="190">
        <v>14.5</v>
      </c>
      <c r="F1804" s="191">
        <v>735</v>
      </c>
      <c r="G1804" s="238">
        <f t="shared" si="154"/>
        <v>4.3705999999999996</v>
      </c>
      <c r="H1804" s="191">
        <f t="shared" si="156"/>
        <v>126.75</v>
      </c>
      <c r="I1804" s="191">
        <f t="shared" si="155"/>
        <v>156.65</v>
      </c>
    </row>
    <row r="1805" spans="1:9" s="188" customFormat="1" ht="16.899999999999999" customHeight="1" x14ac:dyDescent="0.25">
      <c r="A1805" s="230" t="s">
        <v>675</v>
      </c>
      <c r="B1805" s="190">
        <v>1</v>
      </c>
      <c r="C1805" s="190">
        <f t="shared" si="153"/>
        <v>227.5</v>
      </c>
      <c r="D1805" s="190">
        <v>215.5</v>
      </c>
      <c r="E1805" s="190">
        <v>12</v>
      </c>
      <c r="F1805" s="191">
        <v>735</v>
      </c>
      <c r="G1805" s="238">
        <f t="shared" si="154"/>
        <v>4.3705999999999996</v>
      </c>
      <c r="H1805" s="191">
        <f t="shared" si="156"/>
        <v>104.89</v>
      </c>
      <c r="I1805" s="191">
        <f t="shared" si="155"/>
        <v>129.63</v>
      </c>
    </row>
    <row r="1806" spans="1:9" s="188" customFormat="1" ht="16.899999999999999" customHeight="1" x14ac:dyDescent="0.25">
      <c r="A1806" s="230" t="s">
        <v>675</v>
      </c>
      <c r="B1806" s="190">
        <v>1</v>
      </c>
      <c r="C1806" s="190">
        <f t="shared" si="153"/>
        <v>503.5</v>
      </c>
      <c r="D1806" s="190">
        <v>423</v>
      </c>
      <c r="E1806" s="190">
        <v>80.5</v>
      </c>
      <c r="F1806" s="191">
        <v>785</v>
      </c>
      <c r="G1806" s="238">
        <f t="shared" si="154"/>
        <v>4.6679000000000004</v>
      </c>
      <c r="H1806" s="191">
        <f t="shared" si="156"/>
        <v>751.53</v>
      </c>
      <c r="I1806" s="191">
        <f t="shared" si="155"/>
        <v>928.82</v>
      </c>
    </row>
    <row r="1807" spans="1:9" s="188" customFormat="1" ht="16.899999999999999" customHeight="1" x14ac:dyDescent="0.25">
      <c r="A1807" s="230" t="s">
        <v>675</v>
      </c>
      <c r="B1807" s="190">
        <v>1</v>
      </c>
      <c r="C1807" s="190">
        <f t="shared" si="153"/>
        <v>564</v>
      </c>
      <c r="D1807" s="190">
        <v>495</v>
      </c>
      <c r="E1807" s="190">
        <v>69</v>
      </c>
      <c r="F1807" s="191">
        <v>735</v>
      </c>
      <c r="G1807" s="238">
        <f t="shared" si="154"/>
        <v>4.3705999999999996</v>
      </c>
      <c r="H1807" s="191">
        <f t="shared" si="156"/>
        <v>603.14</v>
      </c>
      <c r="I1807" s="191">
        <f t="shared" si="155"/>
        <v>745.42</v>
      </c>
    </row>
    <row r="1808" spans="1:9" s="188" customFormat="1" ht="16.899999999999999" customHeight="1" x14ac:dyDescent="0.25">
      <c r="A1808" s="230" t="s">
        <v>675</v>
      </c>
      <c r="B1808" s="190">
        <v>1</v>
      </c>
      <c r="C1808" s="190">
        <f t="shared" si="153"/>
        <v>552</v>
      </c>
      <c r="D1808" s="190">
        <v>504</v>
      </c>
      <c r="E1808" s="190">
        <v>48</v>
      </c>
      <c r="F1808" s="191">
        <v>826</v>
      </c>
      <c r="G1808" s="238">
        <f t="shared" si="154"/>
        <v>4.9116999999999997</v>
      </c>
      <c r="H1808" s="191">
        <f t="shared" si="156"/>
        <v>471.52</v>
      </c>
      <c r="I1808" s="191">
        <f t="shared" si="155"/>
        <v>582.75</v>
      </c>
    </row>
    <row r="1809" spans="1:9" s="188" customFormat="1" ht="16.899999999999999" customHeight="1" x14ac:dyDescent="0.25">
      <c r="A1809" s="230" t="s">
        <v>675</v>
      </c>
      <c r="B1809" s="190">
        <v>1</v>
      </c>
      <c r="C1809" s="190">
        <f t="shared" si="153"/>
        <v>565.41666599999996</v>
      </c>
      <c r="D1809" s="190">
        <v>559</v>
      </c>
      <c r="E1809" s="190">
        <v>6.4166660000000002</v>
      </c>
      <c r="F1809" s="191">
        <v>826</v>
      </c>
      <c r="G1809" s="238">
        <f t="shared" si="154"/>
        <v>4.9116999999999997</v>
      </c>
      <c r="H1809" s="191">
        <f t="shared" si="156"/>
        <v>63.03</v>
      </c>
      <c r="I1809" s="191">
        <f t="shared" si="155"/>
        <v>77.900000000000006</v>
      </c>
    </row>
    <row r="1810" spans="1:9" s="188" customFormat="1" ht="16.899999999999999" customHeight="1" x14ac:dyDescent="0.25">
      <c r="A1810" s="230" t="s">
        <v>675</v>
      </c>
      <c r="B1810" s="190">
        <v>1</v>
      </c>
      <c r="C1810" s="190">
        <f t="shared" si="153"/>
        <v>584</v>
      </c>
      <c r="D1810" s="190">
        <v>576</v>
      </c>
      <c r="E1810" s="190">
        <v>8</v>
      </c>
      <c r="F1810" s="191">
        <v>826</v>
      </c>
      <c r="G1810" s="238">
        <f t="shared" si="154"/>
        <v>4.9116999999999997</v>
      </c>
      <c r="H1810" s="191">
        <f t="shared" si="156"/>
        <v>78.59</v>
      </c>
      <c r="I1810" s="191">
        <f t="shared" si="155"/>
        <v>97.13</v>
      </c>
    </row>
    <row r="1811" spans="1:9" s="188" customFormat="1" ht="16.899999999999999" customHeight="1" x14ac:dyDescent="0.25">
      <c r="A1811" s="230" t="s">
        <v>675</v>
      </c>
      <c r="B1811" s="190">
        <v>1</v>
      </c>
      <c r="C1811" s="190">
        <f t="shared" si="153"/>
        <v>563</v>
      </c>
      <c r="D1811" s="190">
        <v>551</v>
      </c>
      <c r="E1811" s="190">
        <v>12</v>
      </c>
      <c r="F1811" s="191">
        <v>826</v>
      </c>
      <c r="G1811" s="238">
        <f t="shared" si="154"/>
        <v>4.9116999999999997</v>
      </c>
      <c r="H1811" s="191">
        <f t="shared" si="156"/>
        <v>117.88</v>
      </c>
      <c r="I1811" s="191">
        <f t="shared" si="155"/>
        <v>145.69</v>
      </c>
    </row>
    <row r="1812" spans="1:9" s="188" customFormat="1" ht="16.899999999999999" customHeight="1" x14ac:dyDescent="0.25">
      <c r="A1812" s="230" t="s">
        <v>675</v>
      </c>
      <c r="B1812" s="190">
        <v>1</v>
      </c>
      <c r="C1812" s="190">
        <f t="shared" si="153"/>
        <v>607</v>
      </c>
      <c r="D1812" s="190">
        <v>599</v>
      </c>
      <c r="E1812" s="190">
        <v>8</v>
      </c>
      <c r="F1812" s="191">
        <v>826</v>
      </c>
      <c r="G1812" s="238">
        <f t="shared" si="154"/>
        <v>4.9116999999999997</v>
      </c>
      <c r="H1812" s="191">
        <f t="shared" si="156"/>
        <v>78.59</v>
      </c>
      <c r="I1812" s="191">
        <f t="shared" si="155"/>
        <v>97.13</v>
      </c>
    </row>
    <row r="1813" spans="1:9" s="188" customFormat="1" ht="16.899999999999999" customHeight="1" x14ac:dyDescent="0.25">
      <c r="A1813" s="230" t="s">
        <v>675</v>
      </c>
      <c r="B1813" s="190">
        <v>1</v>
      </c>
      <c r="C1813" s="190">
        <f t="shared" si="153"/>
        <v>687</v>
      </c>
      <c r="D1813" s="190">
        <v>663</v>
      </c>
      <c r="E1813" s="190">
        <v>24</v>
      </c>
      <c r="F1813" s="191">
        <v>826</v>
      </c>
      <c r="G1813" s="238">
        <f t="shared" si="154"/>
        <v>4.9116999999999997</v>
      </c>
      <c r="H1813" s="191">
        <f t="shared" si="156"/>
        <v>235.76</v>
      </c>
      <c r="I1813" s="191">
        <f t="shared" si="155"/>
        <v>291.38</v>
      </c>
    </row>
    <row r="1814" spans="1:9" s="188" customFormat="1" ht="16.899999999999999" customHeight="1" x14ac:dyDescent="0.25">
      <c r="A1814" s="230" t="s">
        <v>675</v>
      </c>
      <c r="B1814" s="190">
        <v>1</v>
      </c>
      <c r="C1814" s="190">
        <f t="shared" si="153"/>
        <v>576</v>
      </c>
      <c r="D1814" s="190">
        <v>551</v>
      </c>
      <c r="E1814" s="190">
        <v>25</v>
      </c>
      <c r="F1814" s="191">
        <v>826</v>
      </c>
      <c r="G1814" s="238">
        <f t="shared" si="154"/>
        <v>4.9116999999999997</v>
      </c>
      <c r="H1814" s="191">
        <f t="shared" si="156"/>
        <v>245.59</v>
      </c>
      <c r="I1814" s="191">
        <f t="shared" si="155"/>
        <v>303.52</v>
      </c>
    </row>
    <row r="1815" spans="1:9" s="188" customFormat="1" ht="16.899999999999999" customHeight="1" x14ac:dyDescent="0.25">
      <c r="A1815" s="230" t="s">
        <v>675</v>
      </c>
      <c r="B1815" s="190">
        <v>1</v>
      </c>
      <c r="C1815" s="190">
        <f t="shared" si="153"/>
        <v>752.5</v>
      </c>
      <c r="D1815" s="190">
        <v>623</v>
      </c>
      <c r="E1815" s="190">
        <v>129.5</v>
      </c>
      <c r="F1815" s="191">
        <v>826</v>
      </c>
      <c r="G1815" s="238">
        <f t="shared" si="154"/>
        <v>4.9116999999999997</v>
      </c>
      <c r="H1815" s="191">
        <f t="shared" si="156"/>
        <v>1272.1300000000001</v>
      </c>
      <c r="I1815" s="191">
        <f t="shared" si="155"/>
        <v>1572.23</v>
      </c>
    </row>
    <row r="1816" spans="1:9" s="188" customFormat="1" ht="16.899999999999999" customHeight="1" x14ac:dyDescent="0.25">
      <c r="A1816" s="230" t="s">
        <v>675</v>
      </c>
      <c r="B1816" s="190">
        <v>1</v>
      </c>
      <c r="C1816" s="190">
        <f t="shared" si="153"/>
        <v>492</v>
      </c>
      <c r="D1816" s="190">
        <v>392</v>
      </c>
      <c r="E1816" s="190">
        <v>100</v>
      </c>
      <c r="F1816" s="191">
        <v>826</v>
      </c>
      <c r="G1816" s="238">
        <f t="shared" si="154"/>
        <v>4.9116999999999997</v>
      </c>
      <c r="H1816" s="191">
        <f t="shared" si="156"/>
        <v>982.34</v>
      </c>
      <c r="I1816" s="191">
        <f t="shared" si="155"/>
        <v>1214.07</v>
      </c>
    </row>
    <row r="1817" spans="1:9" s="188" customFormat="1" ht="16.899999999999999" customHeight="1" x14ac:dyDescent="0.25">
      <c r="A1817" s="230" t="s">
        <v>675</v>
      </c>
      <c r="B1817" s="190">
        <v>1</v>
      </c>
      <c r="C1817" s="190">
        <f t="shared" si="153"/>
        <v>896</v>
      </c>
      <c r="D1817" s="190">
        <v>623</v>
      </c>
      <c r="E1817" s="190">
        <v>273</v>
      </c>
      <c r="F1817" s="191">
        <v>826</v>
      </c>
      <c r="G1817" s="238">
        <f t="shared" si="154"/>
        <v>4.9116999999999997</v>
      </c>
      <c r="H1817" s="191">
        <f t="shared" si="156"/>
        <v>2681.79</v>
      </c>
      <c r="I1817" s="191">
        <f t="shared" si="155"/>
        <v>3314.42</v>
      </c>
    </row>
    <row r="1818" spans="1:9" s="188" customFormat="1" ht="16.899999999999999" customHeight="1" x14ac:dyDescent="0.25">
      <c r="A1818" s="230" t="s">
        <v>675</v>
      </c>
      <c r="B1818" s="190">
        <v>1</v>
      </c>
      <c r="C1818" s="190">
        <f t="shared" si="153"/>
        <v>802</v>
      </c>
      <c r="D1818" s="190">
        <v>623</v>
      </c>
      <c r="E1818" s="190">
        <v>179</v>
      </c>
      <c r="F1818" s="191">
        <v>826</v>
      </c>
      <c r="G1818" s="238">
        <f t="shared" si="154"/>
        <v>4.9116999999999997</v>
      </c>
      <c r="H1818" s="191">
        <f t="shared" si="156"/>
        <v>1758.39</v>
      </c>
      <c r="I1818" s="191">
        <f t="shared" si="155"/>
        <v>2173.19</v>
      </c>
    </row>
    <row r="1819" spans="1:9" s="188" customFormat="1" ht="16.899999999999999" customHeight="1" x14ac:dyDescent="0.25">
      <c r="A1819" s="230" t="s">
        <v>675</v>
      </c>
      <c r="B1819" s="190">
        <v>1</v>
      </c>
      <c r="C1819" s="190">
        <f t="shared" si="153"/>
        <v>20</v>
      </c>
      <c r="D1819" s="190">
        <v>0</v>
      </c>
      <c r="E1819" s="190">
        <v>20</v>
      </c>
      <c r="F1819" s="191">
        <v>826</v>
      </c>
      <c r="G1819" s="238">
        <f t="shared" si="154"/>
        <v>4.9116999999999997</v>
      </c>
      <c r="H1819" s="191">
        <f t="shared" si="156"/>
        <v>196.47</v>
      </c>
      <c r="I1819" s="203">
        <f>ROUND(H1819*1.2077,2)</f>
        <v>237.28</v>
      </c>
    </row>
    <row r="1820" spans="1:9" s="188" customFormat="1" ht="16.899999999999999" customHeight="1" x14ac:dyDescent="0.25">
      <c r="A1820" s="230" t="s">
        <v>675</v>
      </c>
      <c r="B1820" s="190">
        <v>1</v>
      </c>
      <c r="C1820" s="190">
        <f t="shared" si="153"/>
        <v>828</v>
      </c>
      <c r="D1820" s="190">
        <v>663</v>
      </c>
      <c r="E1820" s="190">
        <v>165</v>
      </c>
      <c r="F1820" s="191">
        <v>826</v>
      </c>
      <c r="G1820" s="238">
        <f t="shared" si="154"/>
        <v>4.9116999999999997</v>
      </c>
      <c r="H1820" s="191">
        <f t="shared" si="156"/>
        <v>1620.86</v>
      </c>
      <c r="I1820" s="191">
        <f>ROUND(H1820*1.2359,2)</f>
        <v>2003.22</v>
      </c>
    </row>
    <row r="1821" spans="1:9" s="188" customFormat="1" ht="16.899999999999999" customHeight="1" x14ac:dyDescent="0.25">
      <c r="A1821" s="230" t="s">
        <v>675</v>
      </c>
      <c r="B1821" s="190">
        <v>1</v>
      </c>
      <c r="C1821" s="190">
        <f t="shared" si="153"/>
        <v>672</v>
      </c>
      <c r="D1821" s="190">
        <v>543</v>
      </c>
      <c r="E1821" s="190">
        <v>129</v>
      </c>
      <c r="F1821" s="191">
        <v>826</v>
      </c>
      <c r="G1821" s="238">
        <f t="shared" si="154"/>
        <v>4.9116999999999997</v>
      </c>
      <c r="H1821" s="191">
        <f t="shared" si="156"/>
        <v>1267.22</v>
      </c>
      <c r="I1821" s="191">
        <f>ROUND(H1821*1.2359,2)</f>
        <v>1566.16</v>
      </c>
    </row>
    <row r="1822" spans="1:9" s="188" customFormat="1" ht="16.899999999999999" customHeight="1" x14ac:dyDescent="0.25">
      <c r="A1822" s="230" t="s">
        <v>675</v>
      </c>
      <c r="B1822" s="190">
        <v>1</v>
      </c>
      <c r="C1822" s="190">
        <f t="shared" si="153"/>
        <v>383</v>
      </c>
      <c r="D1822" s="190">
        <v>352</v>
      </c>
      <c r="E1822" s="190">
        <v>31</v>
      </c>
      <c r="F1822" s="191">
        <v>826</v>
      </c>
      <c r="G1822" s="238">
        <f t="shared" si="154"/>
        <v>4.9116999999999997</v>
      </c>
      <c r="H1822" s="191">
        <f t="shared" si="156"/>
        <v>304.52999999999997</v>
      </c>
      <c r="I1822" s="191">
        <f>ROUND(H1822*1.2359,2)</f>
        <v>376.37</v>
      </c>
    </row>
    <row r="1823" spans="1:9" s="188" customFormat="1" ht="16.899999999999999" customHeight="1" x14ac:dyDescent="0.25">
      <c r="A1823" s="230" t="s">
        <v>675</v>
      </c>
      <c r="B1823" s="190">
        <v>1</v>
      </c>
      <c r="C1823" s="190">
        <f t="shared" si="153"/>
        <v>672</v>
      </c>
      <c r="D1823" s="190">
        <v>583</v>
      </c>
      <c r="E1823" s="190">
        <v>89</v>
      </c>
      <c r="F1823" s="191">
        <v>826</v>
      </c>
      <c r="G1823" s="238">
        <f t="shared" si="154"/>
        <v>4.9116999999999997</v>
      </c>
      <c r="H1823" s="191">
        <f t="shared" si="156"/>
        <v>874.28</v>
      </c>
      <c r="I1823" s="191">
        <f>ROUND(H1823*1.2359,2)</f>
        <v>1080.52</v>
      </c>
    </row>
    <row r="1824" spans="1:9" s="188" customFormat="1" ht="16.899999999999999" customHeight="1" x14ac:dyDescent="0.25">
      <c r="A1824" s="230" t="s">
        <v>675</v>
      </c>
      <c r="B1824" s="190">
        <v>1</v>
      </c>
      <c r="C1824" s="190">
        <f t="shared" si="153"/>
        <v>412</v>
      </c>
      <c r="D1824" s="190">
        <v>407</v>
      </c>
      <c r="E1824" s="190">
        <v>5</v>
      </c>
      <c r="F1824" s="191">
        <v>826</v>
      </c>
      <c r="G1824" s="238">
        <f t="shared" si="154"/>
        <v>4.9116999999999997</v>
      </c>
      <c r="H1824" s="191">
        <f t="shared" si="156"/>
        <v>49.12</v>
      </c>
      <c r="I1824" s="191">
        <f>ROUND(H1824*1.2359,2)</f>
        <v>60.71</v>
      </c>
    </row>
    <row r="1825" spans="1:9" s="188" customFormat="1" ht="16.899999999999999" customHeight="1" x14ac:dyDescent="0.25">
      <c r="A1825" s="230" t="s">
        <v>675</v>
      </c>
      <c r="B1825" s="190">
        <v>1</v>
      </c>
      <c r="C1825" s="190">
        <f t="shared" si="153"/>
        <v>8.7828282828282838</v>
      </c>
      <c r="D1825" s="190">
        <v>0</v>
      </c>
      <c r="E1825" s="190">
        <v>8.7828282828282838</v>
      </c>
      <c r="F1825" s="191">
        <v>760</v>
      </c>
      <c r="G1825" s="238">
        <f t="shared" si="154"/>
        <v>4.5191999999999997</v>
      </c>
      <c r="H1825" s="191">
        <f t="shared" si="156"/>
        <v>79.38</v>
      </c>
      <c r="I1825" s="203">
        <f>ROUND(H1825*1.2077,2)</f>
        <v>95.87</v>
      </c>
    </row>
    <row r="1826" spans="1:9" s="188" customFormat="1" ht="16.899999999999999" customHeight="1" x14ac:dyDescent="0.25">
      <c r="A1826" s="230" t="s">
        <v>675</v>
      </c>
      <c r="B1826" s="190">
        <v>1</v>
      </c>
      <c r="C1826" s="190">
        <f t="shared" si="153"/>
        <v>18.64245810055866</v>
      </c>
      <c r="D1826" s="190">
        <v>0</v>
      </c>
      <c r="E1826" s="190">
        <v>18.64245810055866</v>
      </c>
      <c r="F1826" s="191">
        <v>760</v>
      </c>
      <c r="G1826" s="238">
        <f t="shared" si="154"/>
        <v>4.5191999999999997</v>
      </c>
      <c r="H1826" s="191">
        <f t="shared" si="156"/>
        <v>168.5</v>
      </c>
      <c r="I1826" s="191">
        <f>ROUND(H1826*1.2359,2)</f>
        <v>208.25</v>
      </c>
    </row>
    <row r="1827" spans="1:9" s="188" customFormat="1" ht="16.899999999999999" customHeight="1" x14ac:dyDescent="0.25">
      <c r="A1827" s="230" t="s">
        <v>675</v>
      </c>
      <c r="B1827" s="190">
        <v>1</v>
      </c>
      <c r="C1827" s="190">
        <f t="shared" si="153"/>
        <v>1</v>
      </c>
      <c r="D1827" s="190">
        <v>0</v>
      </c>
      <c r="E1827" s="190">
        <v>1</v>
      </c>
      <c r="F1827" s="191">
        <v>831</v>
      </c>
      <c r="G1827" s="238">
        <f t="shared" si="154"/>
        <v>4.9413999999999998</v>
      </c>
      <c r="H1827" s="191">
        <f t="shared" si="156"/>
        <v>9.8800000000000008</v>
      </c>
      <c r="I1827" s="203">
        <f>ROUND(H1827*1.2077,2)</f>
        <v>11.93</v>
      </c>
    </row>
    <row r="1828" spans="1:9" s="188" customFormat="1" ht="16.899999999999999" customHeight="1" x14ac:dyDescent="0.25">
      <c r="A1828" s="230" t="s">
        <v>675</v>
      </c>
      <c r="B1828" s="190">
        <v>1</v>
      </c>
      <c r="C1828" s="190">
        <f t="shared" si="153"/>
        <v>816</v>
      </c>
      <c r="D1828" s="190">
        <v>647</v>
      </c>
      <c r="E1828" s="190">
        <v>169</v>
      </c>
      <c r="F1828" s="191">
        <v>826</v>
      </c>
      <c r="G1828" s="238">
        <f t="shared" si="154"/>
        <v>4.9116999999999997</v>
      </c>
      <c r="H1828" s="191">
        <f t="shared" si="156"/>
        <v>1660.15</v>
      </c>
      <c r="I1828" s="191">
        <f t="shared" ref="I1828:I1842" si="157">ROUND(H1828*1.2359,2)</f>
        <v>2051.7800000000002</v>
      </c>
    </row>
    <row r="1829" spans="1:9" s="188" customFormat="1" ht="16.899999999999999" customHeight="1" x14ac:dyDescent="0.25">
      <c r="A1829" s="230" t="s">
        <v>675</v>
      </c>
      <c r="B1829" s="190">
        <v>1</v>
      </c>
      <c r="C1829" s="190">
        <f t="shared" si="153"/>
        <v>624</v>
      </c>
      <c r="D1829" s="190">
        <v>463</v>
      </c>
      <c r="E1829" s="190">
        <v>161</v>
      </c>
      <c r="F1829" s="191">
        <v>826</v>
      </c>
      <c r="G1829" s="238">
        <f t="shared" si="154"/>
        <v>4.9116999999999997</v>
      </c>
      <c r="H1829" s="191">
        <f t="shared" si="156"/>
        <v>1581.57</v>
      </c>
      <c r="I1829" s="191">
        <f t="shared" si="157"/>
        <v>1954.66</v>
      </c>
    </row>
    <row r="1830" spans="1:9" s="188" customFormat="1" ht="16.899999999999999" customHeight="1" x14ac:dyDescent="0.25">
      <c r="A1830" s="230" t="s">
        <v>675</v>
      </c>
      <c r="B1830" s="190">
        <v>1</v>
      </c>
      <c r="C1830" s="190">
        <f t="shared" si="153"/>
        <v>16</v>
      </c>
      <c r="D1830" s="190">
        <v>0</v>
      </c>
      <c r="E1830" s="190">
        <v>16</v>
      </c>
      <c r="F1830" s="191">
        <v>735</v>
      </c>
      <c r="G1830" s="238">
        <f t="shared" si="154"/>
        <v>4.3705999999999996</v>
      </c>
      <c r="H1830" s="191">
        <f t="shared" si="156"/>
        <v>139.86000000000001</v>
      </c>
      <c r="I1830" s="191">
        <f t="shared" si="157"/>
        <v>172.85</v>
      </c>
    </row>
    <row r="1831" spans="1:9" s="188" customFormat="1" ht="16.899999999999999" customHeight="1" x14ac:dyDescent="0.25">
      <c r="A1831" s="230" t="s">
        <v>675</v>
      </c>
      <c r="B1831" s="190">
        <v>1</v>
      </c>
      <c r="C1831" s="190">
        <f t="shared" si="153"/>
        <v>216</v>
      </c>
      <c r="D1831" s="190">
        <v>168</v>
      </c>
      <c r="E1831" s="190">
        <v>48</v>
      </c>
      <c r="F1831" s="191">
        <v>826</v>
      </c>
      <c r="G1831" s="238">
        <f t="shared" si="154"/>
        <v>4.9116999999999997</v>
      </c>
      <c r="H1831" s="191">
        <f t="shared" si="156"/>
        <v>471.52</v>
      </c>
      <c r="I1831" s="191">
        <f t="shared" si="157"/>
        <v>582.75</v>
      </c>
    </row>
    <row r="1832" spans="1:9" s="188" customFormat="1" ht="16.899999999999999" customHeight="1" x14ac:dyDescent="0.25">
      <c r="A1832" s="230" t="s">
        <v>675</v>
      </c>
      <c r="B1832" s="190">
        <v>1</v>
      </c>
      <c r="C1832" s="190">
        <f t="shared" si="153"/>
        <v>187.5</v>
      </c>
      <c r="D1832" s="190">
        <v>151.5</v>
      </c>
      <c r="E1832" s="190">
        <v>36</v>
      </c>
      <c r="F1832" s="191">
        <v>735</v>
      </c>
      <c r="G1832" s="238">
        <f t="shared" si="154"/>
        <v>4.3705999999999996</v>
      </c>
      <c r="H1832" s="191">
        <f t="shared" si="156"/>
        <v>314.68</v>
      </c>
      <c r="I1832" s="191">
        <f t="shared" si="157"/>
        <v>388.91</v>
      </c>
    </row>
    <row r="1833" spans="1:9" s="188" customFormat="1" ht="16.899999999999999" customHeight="1" x14ac:dyDescent="0.25">
      <c r="A1833" s="230" t="s">
        <v>675</v>
      </c>
      <c r="B1833" s="190">
        <v>1</v>
      </c>
      <c r="C1833" s="190">
        <f t="shared" si="153"/>
        <v>289</v>
      </c>
      <c r="D1833" s="190">
        <v>279</v>
      </c>
      <c r="E1833" s="190">
        <v>10</v>
      </c>
      <c r="F1833" s="191">
        <v>735</v>
      </c>
      <c r="G1833" s="238">
        <f t="shared" si="154"/>
        <v>4.3705999999999996</v>
      </c>
      <c r="H1833" s="191">
        <f t="shared" si="156"/>
        <v>87.41</v>
      </c>
      <c r="I1833" s="191">
        <f t="shared" si="157"/>
        <v>108.03</v>
      </c>
    </row>
    <row r="1834" spans="1:9" s="188" customFormat="1" ht="16.899999999999999" customHeight="1" x14ac:dyDescent="0.25">
      <c r="A1834" s="230" t="s">
        <v>675</v>
      </c>
      <c r="B1834" s="190">
        <v>1</v>
      </c>
      <c r="C1834" s="190">
        <f t="shared" si="153"/>
        <v>159</v>
      </c>
      <c r="D1834" s="190">
        <v>151</v>
      </c>
      <c r="E1834" s="190">
        <v>8</v>
      </c>
      <c r="F1834" s="191">
        <v>735</v>
      </c>
      <c r="G1834" s="238">
        <f t="shared" si="154"/>
        <v>4.3705999999999996</v>
      </c>
      <c r="H1834" s="191">
        <f t="shared" si="156"/>
        <v>69.930000000000007</v>
      </c>
      <c r="I1834" s="191">
        <f t="shared" si="157"/>
        <v>86.43</v>
      </c>
    </row>
    <row r="1835" spans="1:9" s="188" customFormat="1" ht="16.899999999999999" customHeight="1" x14ac:dyDescent="0.25">
      <c r="A1835" s="230" t="s">
        <v>675</v>
      </c>
      <c r="B1835" s="190">
        <v>1</v>
      </c>
      <c r="C1835" s="190">
        <f t="shared" si="153"/>
        <v>216</v>
      </c>
      <c r="D1835" s="190">
        <v>215</v>
      </c>
      <c r="E1835" s="190">
        <v>1</v>
      </c>
      <c r="F1835" s="191">
        <v>826</v>
      </c>
      <c r="G1835" s="238">
        <f t="shared" si="154"/>
        <v>4.9116999999999997</v>
      </c>
      <c r="H1835" s="191">
        <f t="shared" si="156"/>
        <v>9.82</v>
      </c>
      <c r="I1835" s="191">
        <f t="shared" si="157"/>
        <v>12.14</v>
      </c>
    </row>
    <row r="1836" spans="1:9" s="188" customFormat="1" ht="16.899999999999999" customHeight="1" x14ac:dyDescent="0.25">
      <c r="A1836" s="230" t="s">
        <v>675</v>
      </c>
      <c r="B1836" s="190">
        <v>1</v>
      </c>
      <c r="C1836" s="190">
        <f t="shared" si="153"/>
        <v>219</v>
      </c>
      <c r="D1836" s="190">
        <v>184</v>
      </c>
      <c r="E1836" s="190">
        <v>35</v>
      </c>
      <c r="F1836" s="191">
        <v>826</v>
      </c>
      <c r="G1836" s="238">
        <f t="shared" si="154"/>
        <v>4.9116999999999997</v>
      </c>
      <c r="H1836" s="191">
        <f t="shared" si="156"/>
        <v>343.82</v>
      </c>
      <c r="I1836" s="191">
        <f t="shared" si="157"/>
        <v>424.93</v>
      </c>
    </row>
    <row r="1837" spans="1:9" s="188" customFormat="1" ht="16.899999999999999" customHeight="1" x14ac:dyDescent="0.25">
      <c r="A1837" s="230" t="s">
        <v>675</v>
      </c>
      <c r="B1837" s="190">
        <v>1</v>
      </c>
      <c r="C1837" s="190">
        <f t="shared" si="153"/>
        <v>336</v>
      </c>
      <c r="D1837" s="190">
        <v>223</v>
      </c>
      <c r="E1837" s="190">
        <v>113</v>
      </c>
      <c r="F1837" s="191">
        <v>815</v>
      </c>
      <c r="G1837" s="238">
        <f t="shared" si="154"/>
        <v>4.8463000000000003</v>
      </c>
      <c r="H1837" s="191">
        <f t="shared" si="156"/>
        <v>1095.26</v>
      </c>
      <c r="I1837" s="191">
        <f t="shared" si="157"/>
        <v>1353.63</v>
      </c>
    </row>
    <row r="1838" spans="1:9" s="188" customFormat="1" ht="16.899999999999999" customHeight="1" x14ac:dyDescent="0.25">
      <c r="A1838" s="230" t="s">
        <v>675</v>
      </c>
      <c r="B1838" s="190">
        <v>1</v>
      </c>
      <c r="C1838" s="190">
        <f t="shared" si="153"/>
        <v>312</v>
      </c>
      <c r="D1838" s="190">
        <v>303</v>
      </c>
      <c r="E1838" s="190">
        <v>9</v>
      </c>
      <c r="F1838" s="191">
        <v>735</v>
      </c>
      <c r="G1838" s="238">
        <f t="shared" si="154"/>
        <v>4.3705999999999996</v>
      </c>
      <c r="H1838" s="191">
        <f t="shared" si="156"/>
        <v>78.67</v>
      </c>
      <c r="I1838" s="191">
        <f t="shared" si="157"/>
        <v>97.23</v>
      </c>
    </row>
    <row r="1839" spans="1:9" s="188" customFormat="1" ht="16.899999999999999" customHeight="1" x14ac:dyDescent="0.25">
      <c r="A1839" s="230" t="s">
        <v>675</v>
      </c>
      <c r="B1839" s="190">
        <v>1</v>
      </c>
      <c r="C1839" s="190">
        <f t="shared" si="153"/>
        <v>239</v>
      </c>
      <c r="D1839" s="190">
        <v>223</v>
      </c>
      <c r="E1839" s="190">
        <v>16</v>
      </c>
      <c r="F1839" s="191">
        <v>735</v>
      </c>
      <c r="G1839" s="238">
        <f t="shared" si="154"/>
        <v>4.3705999999999996</v>
      </c>
      <c r="H1839" s="191">
        <f t="shared" si="156"/>
        <v>139.86000000000001</v>
      </c>
      <c r="I1839" s="191">
        <f t="shared" si="157"/>
        <v>172.85</v>
      </c>
    </row>
    <row r="1840" spans="1:9" s="188" customFormat="1" ht="16.899999999999999" customHeight="1" x14ac:dyDescent="0.25">
      <c r="A1840" s="230" t="s">
        <v>675</v>
      </c>
      <c r="B1840" s="190">
        <v>1</v>
      </c>
      <c r="C1840" s="190">
        <f t="shared" si="153"/>
        <v>239.5</v>
      </c>
      <c r="D1840" s="190">
        <v>231</v>
      </c>
      <c r="E1840" s="190">
        <v>8.5</v>
      </c>
      <c r="F1840" s="191">
        <v>735</v>
      </c>
      <c r="G1840" s="238">
        <f t="shared" si="154"/>
        <v>4.3705999999999996</v>
      </c>
      <c r="H1840" s="191">
        <f t="shared" si="156"/>
        <v>74.3</v>
      </c>
      <c r="I1840" s="191">
        <f t="shared" si="157"/>
        <v>91.83</v>
      </c>
    </row>
    <row r="1841" spans="1:9" s="188" customFormat="1" ht="16.899999999999999" customHeight="1" x14ac:dyDescent="0.25">
      <c r="A1841" s="230" t="s">
        <v>675</v>
      </c>
      <c r="B1841" s="190">
        <v>1</v>
      </c>
      <c r="C1841" s="190">
        <f t="shared" ref="C1841:C1904" si="158">D1841+E1841</f>
        <v>115.78</v>
      </c>
      <c r="D1841" s="190">
        <v>115.5</v>
      </c>
      <c r="E1841" s="190">
        <v>0.28000000000000003</v>
      </c>
      <c r="F1841" s="191">
        <v>826</v>
      </c>
      <c r="G1841" s="238">
        <f t="shared" ref="G1841:G1904" si="159">ROUND(F1841/168.17,4)</f>
        <v>4.9116999999999997</v>
      </c>
      <c r="H1841" s="191">
        <f t="shared" si="156"/>
        <v>2.75</v>
      </c>
      <c r="I1841" s="191">
        <f t="shared" si="157"/>
        <v>3.4</v>
      </c>
    </row>
    <row r="1842" spans="1:9" s="188" customFormat="1" ht="16.899999999999999" customHeight="1" x14ac:dyDescent="0.25">
      <c r="A1842" s="230" t="s">
        <v>675</v>
      </c>
      <c r="B1842" s="190">
        <v>1</v>
      </c>
      <c r="C1842" s="190">
        <f t="shared" si="158"/>
        <v>233</v>
      </c>
      <c r="D1842" s="190">
        <v>231</v>
      </c>
      <c r="E1842" s="190">
        <v>2</v>
      </c>
      <c r="F1842" s="191">
        <v>735</v>
      </c>
      <c r="G1842" s="238">
        <f t="shared" si="159"/>
        <v>4.3705999999999996</v>
      </c>
      <c r="H1842" s="191">
        <f t="shared" si="156"/>
        <v>17.48</v>
      </c>
      <c r="I1842" s="191">
        <f t="shared" si="157"/>
        <v>21.6</v>
      </c>
    </row>
    <row r="1843" spans="1:9" s="188" customFormat="1" ht="16.899999999999999" customHeight="1" x14ac:dyDescent="0.25">
      <c r="A1843" s="230" t="s">
        <v>675</v>
      </c>
      <c r="B1843" s="190">
        <v>1</v>
      </c>
      <c r="C1843" s="190">
        <f t="shared" si="158"/>
        <v>158.57575757575756</v>
      </c>
      <c r="D1843" s="190">
        <v>151</v>
      </c>
      <c r="E1843" s="190">
        <v>7.5757575757575761</v>
      </c>
      <c r="F1843" s="191">
        <v>815</v>
      </c>
      <c r="G1843" s="238">
        <f t="shared" si="159"/>
        <v>4.8463000000000003</v>
      </c>
      <c r="H1843" s="191">
        <f t="shared" si="156"/>
        <v>73.430000000000007</v>
      </c>
      <c r="I1843" s="203">
        <f>ROUND(H1843*1.2077,2)</f>
        <v>88.68</v>
      </c>
    </row>
    <row r="1844" spans="1:9" s="188" customFormat="1" ht="16.899999999999999" customHeight="1" x14ac:dyDescent="0.25">
      <c r="A1844" s="230" t="s">
        <v>675</v>
      </c>
      <c r="B1844" s="190">
        <v>1</v>
      </c>
      <c r="C1844" s="190">
        <f t="shared" si="158"/>
        <v>168</v>
      </c>
      <c r="D1844" s="190">
        <v>119</v>
      </c>
      <c r="E1844" s="190">
        <v>49</v>
      </c>
      <c r="F1844" s="191">
        <v>826</v>
      </c>
      <c r="G1844" s="238">
        <f t="shared" si="159"/>
        <v>4.9116999999999997</v>
      </c>
      <c r="H1844" s="191">
        <f t="shared" si="156"/>
        <v>481.35</v>
      </c>
      <c r="I1844" s="191">
        <f t="shared" ref="I1844:I1884" si="160">ROUND(H1844*1.2359,2)</f>
        <v>594.9</v>
      </c>
    </row>
    <row r="1845" spans="1:9" s="188" customFormat="1" ht="16.899999999999999" customHeight="1" x14ac:dyDescent="0.25">
      <c r="A1845" s="230" t="s">
        <v>675</v>
      </c>
      <c r="B1845" s="190">
        <v>1</v>
      </c>
      <c r="C1845" s="190">
        <f t="shared" si="158"/>
        <v>157</v>
      </c>
      <c r="D1845" s="190">
        <v>111</v>
      </c>
      <c r="E1845" s="190">
        <v>46</v>
      </c>
      <c r="F1845" s="191">
        <v>815</v>
      </c>
      <c r="G1845" s="238">
        <f t="shared" si="159"/>
        <v>4.8463000000000003</v>
      </c>
      <c r="H1845" s="191">
        <f t="shared" si="156"/>
        <v>445.86</v>
      </c>
      <c r="I1845" s="191">
        <f t="shared" si="160"/>
        <v>551.04</v>
      </c>
    </row>
    <row r="1846" spans="1:9" s="188" customFormat="1" ht="16.899999999999999" customHeight="1" x14ac:dyDescent="0.25">
      <c r="A1846" s="230" t="s">
        <v>675</v>
      </c>
      <c r="B1846" s="190">
        <v>1</v>
      </c>
      <c r="C1846" s="190">
        <f t="shared" si="158"/>
        <v>122.46875</v>
      </c>
      <c r="D1846" s="190">
        <v>113.25</v>
      </c>
      <c r="E1846" s="190">
        <v>9.21875</v>
      </c>
      <c r="F1846" s="191">
        <v>815</v>
      </c>
      <c r="G1846" s="238">
        <f t="shared" si="159"/>
        <v>4.8463000000000003</v>
      </c>
      <c r="H1846" s="191">
        <f t="shared" si="156"/>
        <v>89.35</v>
      </c>
      <c r="I1846" s="191">
        <f t="shared" si="160"/>
        <v>110.43</v>
      </c>
    </row>
    <row r="1847" spans="1:9" s="188" customFormat="1" ht="16.899999999999999" customHeight="1" x14ac:dyDescent="0.25">
      <c r="A1847" s="230" t="s">
        <v>675</v>
      </c>
      <c r="B1847" s="190">
        <v>1</v>
      </c>
      <c r="C1847" s="190">
        <f t="shared" si="158"/>
        <v>160</v>
      </c>
      <c r="D1847" s="190">
        <v>151</v>
      </c>
      <c r="E1847" s="190">
        <v>9</v>
      </c>
      <c r="F1847" s="191">
        <v>785</v>
      </c>
      <c r="G1847" s="238">
        <f t="shared" si="159"/>
        <v>4.6679000000000004</v>
      </c>
      <c r="H1847" s="191">
        <f t="shared" si="156"/>
        <v>84.02</v>
      </c>
      <c r="I1847" s="191">
        <f t="shared" si="160"/>
        <v>103.84</v>
      </c>
    </row>
    <row r="1848" spans="1:9" s="188" customFormat="1" ht="16.899999999999999" customHeight="1" x14ac:dyDescent="0.25">
      <c r="A1848" s="230" t="s">
        <v>675</v>
      </c>
      <c r="B1848" s="190">
        <v>1</v>
      </c>
      <c r="C1848" s="190">
        <f t="shared" si="158"/>
        <v>152</v>
      </c>
      <c r="D1848" s="190">
        <v>143</v>
      </c>
      <c r="E1848" s="190">
        <v>9</v>
      </c>
      <c r="F1848" s="191">
        <v>785</v>
      </c>
      <c r="G1848" s="238">
        <f t="shared" si="159"/>
        <v>4.6679000000000004</v>
      </c>
      <c r="H1848" s="191">
        <f t="shared" si="156"/>
        <v>84.02</v>
      </c>
      <c r="I1848" s="191">
        <f t="shared" si="160"/>
        <v>103.84</v>
      </c>
    </row>
    <row r="1849" spans="1:9" s="188" customFormat="1" ht="16.899999999999999" customHeight="1" x14ac:dyDescent="0.25">
      <c r="A1849" s="230" t="s">
        <v>675</v>
      </c>
      <c r="B1849" s="190">
        <v>1</v>
      </c>
      <c r="C1849" s="190">
        <f t="shared" si="158"/>
        <v>168</v>
      </c>
      <c r="D1849" s="190">
        <v>151</v>
      </c>
      <c r="E1849" s="190">
        <v>17</v>
      </c>
      <c r="F1849" s="191">
        <v>785</v>
      </c>
      <c r="G1849" s="238">
        <f t="shared" si="159"/>
        <v>4.6679000000000004</v>
      </c>
      <c r="H1849" s="191">
        <f t="shared" si="156"/>
        <v>158.71</v>
      </c>
      <c r="I1849" s="191">
        <f t="shared" si="160"/>
        <v>196.15</v>
      </c>
    </row>
    <row r="1850" spans="1:9" s="188" customFormat="1" ht="16.899999999999999" customHeight="1" x14ac:dyDescent="0.25">
      <c r="A1850" s="230" t="s">
        <v>675</v>
      </c>
      <c r="B1850" s="190">
        <v>1</v>
      </c>
      <c r="C1850" s="190">
        <f t="shared" si="158"/>
        <v>151.5</v>
      </c>
      <c r="D1850" s="190">
        <v>151</v>
      </c>
      <c r="E1850" s="190">
        <v>0.5</v>
      </c>
      <c r="F1850" s="191">
        <v>785</v>
      </c>
      <c r="G1850" s="238">
        <f t="shared" si="159"/>
        <v>4.6679000000000004</v>
      </c>
      <c r="H1850" s="191">
        <f t="shared" si="156"/>
        <v>4.67</v>
      </c>
      <c r="I1850" s="191">
        <f t="shared" si="160"/>
        <v>5.77</v>
      </c>
    </row>
    <row r="1851" spans="1:9" s="188" customFormat="1" ht="16.899999999999999" customHeight="1" x14ac:dyDescent="0.25">
      <c r="A1851" s="230" t="s">
        <v>675</v>
      </c>
      <c r="B1851" s="190">
        <v>1</v>
      </c>
      <c r="C1851" s="190">
        <f t="shared" si="158"/>
        <v>96</v>
      </c>
      <c r="D1851" s="190">
        <v>79</v>
      </c>
      <c r="E1851" s="190">
        <v>17</v>
      </c>
      <c r="F1851" s="191">
        <v>785</v>
      </c>
      <c r="G1851" s="238">
        <f t="shared" si="159"/>
        <v>4.6679000000000004</v>
      </c>
      <c r="H1851" s="191">
        <f t="shared" si="156"/>
        <v>158.71</v>
      </c>
      <c r="I1851" s="191">
        <f t="shared" si="160"/>
        <v>196.15</v>
      </c>
    </row>
    <row r="1852" spans="1:9" s="188" customFormat="1" ht="16.899999999999999" customHeight="1" x14ac:dyDescent="0.25">
      <c r="A1852" s="230" t="s">
        <v>677</v>
      </c>
      <c r="B1852" s="190">
        <v>1</v>
      </c>
      <c r="C1852" s="190">
        <f t="shared" si="158"/>
        <v>636</v>
      </c>
      <c r="D1852" s="190">
        <v>512</v>
      </c>
      <c r="E1852" s="190">
        <v>124</v>
      </c>
      <c r="F1852" s="191">
        <v>760</v>
      </c>
      <c r="G1852" s="238">
        <f t="shared" si="159"/>
        <v>4.5191999999999997</v>
      </c>
      <c r="H1852" s="191">
        <f t="shared" si="156"/>
        <v>1120.76</v>
      </c>
      <c r="I1852" s="191">
        <f t="shared" si="160"/>
        <v>1385.15</v>
      </c>
    </row>
    <row r="1853" spans="1:9" s="188" customFormat="1" ht="16.899999999999999" customHeight="1" x14ac:dyDescent="0.25">
      <c r="A1853" s="230" t="s">
        <v>677</v>
      </c>
      <c r="B1853" s="190">
        <v>1</v>
      </c>
      <c r="C1853" s="190">
        <f t="shared" si="158"/>
        <v>643</v>
      </c>
      <c r="D1853" s="190">
        <v>527</v>
      </c>
      <c r="E1853" s="190">
        <v>116</v>
      </c>
      <c r="F1853" s="191">
        <v>760</v>
      </c>
      <c r="G1853" s="238">
        <f t="shared" si="159"/>
        <v>4.5191999999999997</v>
      </c>
      <c r="H1853" s="191">
        <f t="shared" si="156"/>
        <v>1048.45</v>
      </c>
      <c r="I1853" s="191">
        <f t="shared" si="160"/>
        <v>1295.78</v>
      </c>
    </row>
    <row r="1854" spans="1:9" s="188" customFormat="1" ht="16.899999999999999" customHeight="1" x14ac:dyDescent="0.25">
      <c r="A1854" s="230" t="s">
        <v>677</v>
      </c>
      <c r="B1854" s="190">
        <v>1</v>
      </c>
      <c r="C1854" s="190">
        <f t="shared" si="158"/>
        <v>706.5</v>
      </c>
      <c r="D1854" s="190">
        <v>607</v>
      </c>
      <c r="E1854" s="190">
        <v>99.5</v>
      </c>
      <c r="F1854" s="191">
        <v>760</v>
      </c>
      <c r="G1854" s="238">
        <f t="shared" si="159"/>
        <v>4.5191999999999997</v>
      </c>
      <c r="H1854" s="191">
        <f t="shared" si="156"/>
        <v>899.32</v>
      </c>
      <c r="I1854" s="191">
        <f t="shared" si="160"/>
        <v>1111.47</v>
      </c>
    </row>
    <row r="1855" spans="1:9" s="188" customFormat="1" ht="16.899999999999999" customHeight="1" x14ac:dyDescent="0.25">
      <c r="A1855" s="230" t="s">
        <v>677</v>
      </c>
      <c r="B1855" s="190">
        <v>1</v>
      </c>
      <c r="C1855" s="190">
        <f t="shared" si="158"/>
        <v>674</v>
      </c>
      <c r="D1855" s="190">
        <v>623</v>
      </c>
      <c r="E1855" s="190">
        <v>51</v>
      </c>
      <c r="F1855" s="191">
        <v>760</v>
      </c>
      <c r="G1855" s="238">
        <f t="shared" si="159"/>
        <v>4.5191999999999997</v>
      </c>
      <c r="H1855" s="191">
        <f t="shared" si="156"/>
        <v>460.96</v>
      </c>
      <c r="I1855" s="191">
        <f t="shared" si="160"/>
        <v>569.70000000000005</v>
      </c>
    </row>
    <row r="1856" spans="1:9" s="188" customFormat="1" ht="16.899999999999999" customHeight="1" x14ac:dyDescent="0.25">
      <c r="A1856" s="230" t="s">
        <v>677</v>
      </c>
      <c r="B1856" s="190">
        <v>1</v>
      </c>
      <c r="C1856" s="190">
        <f t="shared" si="158"/>
        <v>416</v>
      </c>
      <c r="D1856" s="190">
        <v>376</v>
      </c>
      <c r="E1856" s="190">
        <v>40</v>
      </c>
      <c r="F1856" s="191">
        <v>760</v>
      </c>
      <c r="G1856" s="238">
        <f t="shared" si="159"/>
        <v>4.5191999999999997</v>
      </c>
      <c r="H1856" s="191">
        <f t="shared" ref="H1856:H1919" si="161">ROUND(E1856*G1856*2,2)</f>
        <v>361.54</v>
      </c>
      <c r="I1856" s="191">
        <f t="shared" si="160"/>
        <v>446.83</v>
      </c>
    </row>
    <row r="1857" spans="1:9" s="188" customFormat="1" ht="16.899999999999999" customHeight="1" x14ac:dyDescent="0.25">
      <c r="A1857" s="230" t="s">
        <v>677</v>
      </c>
      <c r="B1857" s="190">
        <v>1</v>
      </c>
      <c r="C1857" s="190">
        <f t="shared" si="158"/>
        <v>112</v>
      </c>
      <c r="D1857" s="190">
        <v>0</v>
      </c>
      <c r="E1857" s="190">
        <v>112</v>
      </c>
      <c r="F1857" s="191">
        <v>760</v>
      </c>
      <c r="G1857" s="238">
        <f t="shared" si="159"/>
        <v>4.5191999999999997</v>
      </c>
      <c r="H1857" s="191">
        <f t="shared" si="161"/>
        <v>1012.3</v>
      </c>
      <c r="I1857" s="191">
        <f t="shared" si="160"/>
        <v>1251.0999999999999</v>
      </c>
    </row>
    <row r="1858" spans="1:9" s="188" customFormat="1" ht="16.899999999999999" customHeight="1" x14ac:dyDescent="0.25">
      <c r="A1858" s="230" t="s">
        <v>677</v>
      </c>
      <c r="B1858" s="190">
        <v>1</v>
      </c>
      <c r="C1858" s="190">
        <f t="shared" si="158"/>
        <v>31.507692307692309</v>
      </c>
      <c r="D1858" s="190">
        <v>0</v>
      </c>
      <c r="E1858" s="190">
        <v>31.507692307692309</v>
      </c>
      <c r="F1858" s="191">
        <v>760</v>
      </c>
      <c r="G1858" s="238">
        <f t="shared" si="159"/>
        <v>4.5191999999999997</v>
      </c>
      <c r="H1858" s="191">
        <f t="shared" si="161"/>
        <v>284.77999999999997</v>
      </c>
      <c r="I1858" s="191">
        <f t="shared" si="160"/>
        <v>351.96</v>
      </c>
    </row>
    <row r="1859" spans="1:9" s="188" customFormat="1" ht="16.899999999999999" customHeight="1" x14ac:dyDescent="0.25">
      <c r="A1859" s="230" t="s">
        <v>677</v>
      </c>
      <c r="B1859" s="190">
        <v>1</v>
      </c>
      <c r="C1859" s="190">
        <f t="shared" si="158"/>
        <v>672</v>
      </c>
      <c r="D1859" s="190">
        <v>615</v>
      </c>
      <c r="E1859" s="190">
        <v>57</v>
      </c>
      <c r="F1859" s="191">
        <v>760</v>
      </c>
      <c r="G1859" s="238">
        <f t="shared" si="159"/>
        <v>4.5191999999999997</v>
      </c>
      <c r="H1859" s="191">
        <f t="shared" si="161"/>
        <v>515.19000000000005</v>
      </c>
      <c r="I1859" s="191">
        <f t="shared" si="160"/>
        <v>636.72</v>
      </c>
    </row>
    <row r="1860" spans="1:9" s="188" customFormat="1" ht="16.899999999999999" customHeight="1" x14ac:dyDescent="0.25">
      <c r="A1860" s="230" t="s">
        <v>677</v>
      </c>
      <c r="B1860" s="190">
        <v>1</v>
      </c>
      <c r="C1860" s="190">
        <f t="shared" si="158"/>
        <v>37.372881355932201</v>
      </c>
      <c r="D1860" s="190">
        <v>0</v>
      </c>
      <c r="E1860" s="190">
        <v>37.372881355932201</v>
      </c>
      <c r="F1860" s="191">
        <v>760</v>
      </c>
      <c r="G1860" s="238">
        <f t="shared" si="159"/>
        <v>4.5191999999999997</v>
      </c>
      <c r="H1860" s="191">
        <f t="shared" si="161"/>
        <v>337.79</v>
      </c>
      <c r="I1860" s="191">
        <f t="shared" si="160"/>
        <v>417.47</v>
      </c>
    </row>
    <row r="1861" spans="1:9" s="188" customFormat="1" ht="16.899999999999999" customHeight="1" x14ac:dyDescent="0.25">
      <c r="A1861" s="230" t="s">
        <v>677</v>
      </c>
      <c r="B1861" s="190">
        <v>1</v>
      </c>
      <c r="C1861" s="190">
        <f t="shared" si="158"/>
        <v>10.472727272727273</v>
      </c>
      <c r="D1861" s="190">
        <v>0</v>
      </c>
      <c r="E1861" s="190">
        <v>10.472727272727273</v>
      </c>
      <c r="F1861" s="191">
        <v>760</v>
      </c>
      <c r="G1861" s="238">
        <f t="shared" si="159"/>
        <v>4.5191999999999997</v>
      </c>
      <c r="H1861" s="191">
        <f t="shared" si="161"/>
        <v>94.66</v>
      </c>
      <c r="I1861" s="191">
        <f t="shared" si="160"/>
        <v>116.99</v>
      </c>
    </row>
    <row r="1862" spans="1:9" s="188" customFormat="1" ht="16.899999999999999" customHeight="1" x14ac:dyDescent="0.25">
      <c r="A1862" s="230" t="s">
        <v>677</v>
      </c>
      <c r="B1862" s="190">
        <v>1</v>
      </c>
      <c r="C1862" s="190">
        <f t="shared" si="158"/>
        <v>19.692307692307693</v>
      </c>
      <c r="D1862" s="190">
        <v>0</v>
      </c>
      <c r="E1862" s="190">
        <v>19.692307692307693</v>
      </c>
      <c r="F1862" s="191">
        <v>760</v>
      </c>
      <c r="G1862" s="238">
        <f t="shared" si="159"/>
        <v>4.5191999999999997</v>
      </c>
      <c r="H1862" s="191">
        <f t="shared" si="161"/>
        <v>177.99</v>
      </c>
      <c r="I1862" s="191">
        <f t="shared" si="160"/>
        <v>219.98</v>
      </c>
    </row>
    <row r="1863" spans="1:9" s="188" customFormat="1" ht="16.899999999999999" customHeight="1" x14ac:dyDescent="0.25">
      <c r="A1863" s="230" t="s">
        <v>678</v>
      </c>
      <c r="B1863" s="190">
        <v>1</v>
      </c>
      <c r="C1863" s="190">
        <f t="shared" si="158"/>
        <v>634</v>
      </c>
      <c r="D1863" s="190">
        <v>631</v>
      </c>
      <c r="E1863" s="190">
        <v>3</v>
      </c>
      <c r="F1863" s="191">
        <v>826</v>
      </c>
      <c r="G1863" s="238">
        <f t="shared" si="159"/>
        <v>4.9116999999999997</v>
      </c>
      <c r="H1863" s="191">
        <f t="shared" si="161"/>
        <v>29.47</v>
      </c>
      <c r="I1863" s="191">
        <f t="shared" si="160"/>
        <v>36.42</v>
      </c>
    </row>
    <row r="1864" spans="1:9" s="188" customFormat="1" ht="16.899999999999999" customHeight="1" x14ac:dyDescent="0.25">
      <c r="A1864" s="230" t="s">
        <v>679</v>
      </c>
      <c r="B1864" s="190">
        <v>1</v>
      </c>
      <c r="C1864" s="190">
        <f t="shared" si="158"/>
        <v>624</v>
      </c>
      <c r="D1864" s="190">
        <v>551</v>
      </c>
      <c r="E1864" s="190">
        <v>73</v>
      </c>
      <c r="F1864" s="191">
        <v>886</v>
      </c>
      <c r="G1864" s="238">
        <f t="shared" si="159"/>
        <v>5.2685000000000004</v>
      </c>
      <c r="H1864" s="191">
        <f t="shared" si="161"/>
        <v>769.2</v>
      </c>
      <c r="I1864" s="191">
        <f t="shared" si="160"/>
        <v>950.65</v>
      </c>
    </row>
    <row r="1865" spans="1:9" s="188" customFormat="1" ht="16.899999999999999" customHeight="1" x14ac:dyDescent="0.25">
      <c r="A1865" s="230" t="s">
        <v>679</v>
      </c>
      <c r="B1865" s="190">
        <v>1</v>
      </c>
      <c r="C1865" s="190">
        <f t="shared" si="158"/>
        <v>436</v>
      </c>
      <c r="D1865" s="190">
        <v>431</v>
      </c>
      <c r="E1865" s="190">
        <v>5</v>
      </c>
      <c r="F1865" s="191">
        <v>917</v>
      </c>
      <c r="G1865" s="238">
        <f t="shared" si="159"/>
        <v>5.4527999999999999</v>
      </c>
      <c r="H1865" s="191">
        <f>ROUND(E1865*G1865*2,2)</f>
        <v>54.53</v>
      </c>
      <c r="I1865" s="191">
        <f t="shared" si="160"/>
        <v>67.39</v>
      </c>
    </row>
    <row r="1866" spans="1:9" s="188" customFormat="1" ht="16.899999999999999" customHeight="1" x14ac:dyDescent="0.25">
      <c r="A1866" s="230" t="s">
        <v>679</v>
      </c>
      <c r="B1866" s="190">
        <v>1</v>
      </c>
      <c r="C1866" s="190">
        <f t="shared" si="158"/>
        <v>543</v>
      </c>
      <c r="D1866" s="190">
        <v>535</v>
      </c>
      <c r="E1866" s="190">
        <v>8</v>
      </c>
      <c r="F1866" s="191">
        <v>826</v>
      </c>
      <c r="G1866" s="238">
        <f t="shared" si="159"/>
        <v>4.9116999999999997</v>
      </c>
      <c r="H1866" s="191">
        <f t="shared" si="161"/>
        <v>78.59</v>
      </c>
      <c r="I1866" s="191">
        <f t="shared" si="160"/>
        <v>97.13</v>
      </c>
    </row>
    <row r="1867" spans="1:9" s="188" customFormat="1" ht="16.899999999999999" customHeight="1" x14ac:dyDescent="0.25">
      <c r="A1867" s="230" t="s">
        <v>679</v>
      </c>
      <c r="B1867" s="190">
        <v>1</v>
      </c>
      <c r="C1867" s="190">
        <f t="shared" si="158"/>
        <v>379</v>
      </c>
      <c r="D1867" s="190">
        <v>307</v>
      </c>
      <c r="E1867" s="190">
        <v>72</v>
      </c>
      <c r="F1867" s="191">
        <v>886</v>
      </c>
      <c r="G1867" s="238">
        <f t="shared" si="159"/>
        <v>5.2685000000000004</v>
      </c>
      <c r="H1867" s="191">
        <f t="shared" si="161"/>
        <v>758.66</v>
      </c>
      <c r="I1867" s="191">
        <f t="shared" si="160"/>
        <v>937.63</v>
      </c>
    </row>
    <row r="1868" spans="1:9" s="188" customFormat="1" ht="16.899999999999999" customHeight="1" x14ac:dyDescent="0.25">
      <c r="A1868" s="230" t="s">
        <v>679</v>
      </c>
      <c r="B1868" s="190">
        <v>1</v>
      </c>
      <c r="C1868" s="190">
        <f t="shared" si="158"/>
        <v>241.64705882352942</v>
      </c>
      <c r="D1868" s="190">
        <v>236</v>
      </c>
      <c r="E1868" s="190">
        <v>5.6470588235294121</v>
      </c>
      <c r="F1868" s="191">
        <v>771</v>
      </c>
      <c r="G1868" s="238">
        <f t="shared" si="159"/>
        <v>4.5846</v>
      </c>
      <c r="H1868" s="191">
        <f t="shared" si="161"/>
        <v>51.78</v>
      </c>
      <c r="I1868" s="191">
        <f t="shared" si="160"/>
        <v>63.99</v>
      </c>
    </row>
    <row r="1869" spans="1:9" s="188" customFormat="1" ht="16.899999999999999" customHeight="1" x14ac:dyDescent="0.25">
      <c r="A1869" s="230" t="s">
        <v>679</v>
      </c>
      <c r="B1869" s="190">
        <v>1</v>
      </c>
      <c r="C1869" s="190">
        <f t="shared" si="158"/>
        <v>240</v>
      </c>
      <c r="D1869" s="190">
        <v>236</v>
      </c>
      <c r="E1869" s="190">
        <v>4</v>
      </c>
      <c r="F1869" s="191">
        <v>917</v>
      </c>
      <c r="G1869" s="238">
        <f t="shared" si="159"/>
        <v>5.4527999999999999</v>
      </c>
      <c r="H1869" s="191">
        <f t="shared" si="161"/>
        <v>43.62</v>
      </c>
      <c r="I1869" s="191">
        <f t="shared" si="160"/>
        <v>53.91</v>
      </c>
    </row>
    <row r="1870" spans="1:9" s="188" customFormat="1" ht="16.899999999999999" customHeight="1" x14ac:dyDescent="0.25">
      <c r="A1870" s="230" t="s">
        <v>679</v>
      </c>
      <c r="B1870" s="190">
        <v>1</v>
      </c>
      <c r="C1870" s="190">
        <f t="shared" si="158"/>
        <v>552</v>
      </c>
      <c r="D1870" s="190">
        <v>551</v>
      </c>
      <c r="E1870" s="190">
        <v>1</v>
      </c>
      <c r="F1870" s="191">
        <v>806</v>
      </c>
      <c r="G1870" s="238">
        <f t="shared" si="159"/>
        <v>4.7927999999999997</v>
      </c>
      <c r="H1870" s="191">
        <f t="shared" si="161"/>
        <v>9.59</v>
      </c>
      <c r="I1870" s="191">
        <f t="shared" si="160"/>
        <v>11.85</v>
      </c>
    </row>
    <row r="1871" spans="1:9" s="188" customFormat="1" ht="16.899999999999999" customHeight="1" x14ac:dyDescent="0.25">
      <c r="A1871" s="230" t="s">
        <v>679</v>
      </c>
      <c r="B1871" s="190">
        <v>1</v>
      </c>
      <c r="C1871" s="190">
        <f t="shared" si="158"/>
        <v>447.5</v>
      </c>
      <c r="D1871" s="190">
        <v>447</v>
      </c>
      <c r="E1871" s="190">
        <v>0.5</v>
      </c>
      <c r="F1871" s="191">
        <v>806</v>
      </c>
      <c r="G1871" s="238">
        <f t="shared" si="159"/>
        <v>4.7927999999999997</v>
      </c>
      <c r="H1871" s="191">
        <f t="shared" si="161"/>
        <v>4.79</v>
      </c>
      <c r="I1871" s="191">
        <f t="shared" si="160"/>
        <v>5.92</v>
      </c>
    </row>
    <row r="1872" spans="1:9" s="188" customFormat="1" ht="16.899999999999999" customHeight="1" x14ac:dyDescent="0.25">
      <c r="A1872" s="230" t="s">
        <v>679</v>
      </c>
      <c r="B1872" s="190">
        <v>1</v>
      </c>
      <c r="C1872" s="190">
        <f t="shared" si="158"/>
        <v>496</v>
      </c>
      <c r="D1872" s="190">
        <v>456</v>
      </c>
      <c r="E1872" s="190">
        <v>40</v>
      </c>
      <c r="F1872" s="191">
        <v>917</v>
      </c>
      <c r="G1872" s="238">
        <f t="shared" si="159"/>
        <v>5.4527999999999999</v>
      </c>
      <c r="H1872" s="191">
        <f t="shared" si="161"/>
        <v>436.22</v>
      </c>
      <c r="I1872" s="191">
        <f t="shared" si="160"/>
        <v>539.12</v>
      </c>
    </row>
    <row r="1873" spans="1:9" s="188" customFormat="1" ht="16.899999999999999" customHeight="1" x14ac:dyDescent="0.25">
      <c r="A1873" s="230" t="s">
        <v>679</v>
      </c>
      <c r="B1873" s="190">
        <v>1</v>
      </c>
      <c r="C1873" s="190">
        <f t="shared" si="158"/>
        <v>711.5</v>
      </c>
      <c r="D1873" s="190">
        <v>663</v>
      </c>
      <c r="E1873" s="190">
        <v>48.5</v>
      </c>
      <c r="F1873" s="191">
        <v>917</v>
      </c>
      <c r="G1873" s="238">
        <f t="shared" si="159"/>
        <v>5.4527999999999999</v>
      </c>
      <c r="H1873" s="191">
        <f t="shared" si="161"/>
        <v>528.91999999999996</v>
      </c>
      <c r="I1873" s="191">
        <f t="shared" si="160"/>
        <v>653.69000000000005</v>
      </c>
    </row>
    <row r="1874" spans="1:9" s="188" customFormat="1" ht="16.899999999999999" customHeight="1" x14ac:dyDescent="0.25">
      <c r="A1874" s="230" t="s">
        <v>679</v>
      </c>
      <c r="B1874" s="190">
        <v>1</v>
      </c>
      <c r="C1874" s="190">
        <f t="shared" si="158"/>
        <v>688</v>
      </c>
      <c r="D1874" s="190">
        <v>599</v>
      </c>
      <c r="E1874" s="190">
        <v>89</v>
      </c>
      <c r="F1874" s="191">
        <v>917</v>
      </c>
      <c r="G1874" s="238">
        <f t="shared" si="159"/>
        <v>5.4527999999999999</v>
      </c>
      <c r="H1874" s="191">
        <f t="shared" si="161"/>
        <v>970.6</v>
      </c>
      <c r="I1874" s="191">
        <f t="shared" si="160"/>
        <v>1199.56</v>
      </c>
    </row>
    <row r="1875" spans="1:9" s="188" customFormat="1" ht="16.899999999999999" customHeight="1" x14ac:dyDescent="0.25">
      <c r="A1875" s="230" t="s">
        <v>679</v>
      </c>
      <c r="B1875" s="190">
        <v>1</v>
      </c>
      <c r="C1875" s="190">
        <f t="shared" si="158"/>
        <v>593</v>
      </c>
      <c r="D1875" s="190">
        <v>543</v>
      </c>
      <c r="E1875" s="190">
        <v>50</v>
      </c>
      <c r="F1875" s="191">
        <v>806</v>
      </c>
      <c r="G1875" s="238">
        <f t="shared" si="159"/>
        <v>4.7927999999999997</v>
      </c>
      <c r="H1875" s="191">
        <f t="shared" si="161"/>
        <v>479.28</v>
      </c>
      <c r="I1875" s="191">
        <f t="shared" si="160"/>
        <v>592.34</v>
      </c>
    </row>
    <row r="1876" spans="1:9" s="188" customFormat="1" ht="16.899999999999999" customHeight="1" x14ac:dyDescent="0.25">
      <c r="A1876" s="230" t="s">
        <v>679</v>
      </c>
      <c r="B1876" s="190">
        <v>1</v>
      </c>
      <c r="C1876" s="190">
        <f t="shared" si="158"/>
        <v>368</v>
      </c>
      <c r="D1876" s="190">
        <v>299.5</v>
      </c>
      <c r="E1876" s="190">
        <v>68.5</v>
      </c>
      <c r="F1876" s="191">
        <v>917</v>
      </c>
      <c r="G1876" s="238">
        <f t="shared" si="159"/>
        <v>5.4527999999999999</v>
      </c>
      <c r="H1876" s="191">
        <f t="shared" si="161"/>
        <v>747.03</v>
      </c>
      <c r="I1876" s="191">
        <f t="shared" si="160"/>
        <v>923.25</v>
      </c>
    </row>
    <row r="1877" spans="1:9" s="188" customFormat="1" ht="16.899999999999999" customHeight="1" x14ac:dyDescent="0.25">
      <c r="A1877" s="230" t="s">
        <v>679</v>
      </c>
      <c r="B1877" s="190">
        <v>1</v>
      </c>
      <c r="C1877" s="190">
        <f t="shared" si="158"/>
        <v>543</v>
      </c>
      <c r="D1877" s="190">
        <v>519</v>
      </c>
      <c r="E1877" s="190">
        <v>24</v>
      </c>
      <c r="F1877" s="191">
        <v>917</v>
      </c>
      <c r="G1877" s="238">
        <f t="shared" si="159"/>
        <v>5.4527999999999999</v>
      </c>
      <c r="H1877" s="191">
        <f t="shared" si="161"/>
        <v>261.73</v>
      </c>
      <c r="I1877" s="191">
        <f t="shared" si="160"/>
        <v>323.47000000000003</v>
      </c>
    </row>
    <row r="1878" spans="1:9" s="188" customFormat="1" ht="16.899999999999999" customHeight="1" x14ac:dyDescent="0.25">
      <c r="A1878" s="230" t="s">
        <v>679</v>
      </c>
      <c r="B1878" s="190">
        <v>1</v>
      </c>
      <c r="C1878" s="190">
        <f t="shared" si="158"/>
        <v>281.83333299999998</v>
      </c>
      <c r="D1878" s="190">
        <v>275.5</v>
      </c>
      <c r="E1878" s="190">
        <v>6.3333329999999997</v>
      </c>
      <c r="F1878" s="191">
        <v>917</v>
      </c>
      <c r="G1878" s="238">
        <f t="shared" si="159"/>
        <v>5.4527999999999999</v>
      </c>
      <c r="H1878" s="191">
        <f t="shared" si="161"/>
        <v>69.069999999999993</v>
      </c>
      <c r="I1878" s="191">
        <f t="shared" si="160"/>
        <v>85.36</v>
      </c>
    </row>
    <row r="1879" spans="1:9" s="188" customFormat="1" ht="16.899999999999999" customHeight="1" x14ac:dyDescent="0.25">
      <c r="A1879" s="230" t="s">
        <v>679</v>
      </c>
      <c r="B1879" s="190">
        <v>1</v>
      </c>
      <c r="C1879" s="190">
        <f t="shared" si="158"/>
        <v>621.66666599999996</v>
      </c>
      <c r="D1879" s="190">
        <v>599</v>
      </c>
      <c r="E1879" s="190">
        <v>22.666665999999999</v>
      </c>
      <c r="F1879" s="191">
        <v>917</v>
      </c>
      <c r="G1879" s="238">
        <f t="shared" si="159"/>
        <v>5.4527999999999999</v>
      </c>
      <c r="H1879" s="191">
        <f t="shared" si="161"/>
        <v>247.19</v>
      </c>
      <c r="I1879" s="191">
        <f t="shared" si="160"/>
        <v>305.5</v>
      </c>
    </row>
    <row r="1880" spans="1:9" s="188" customFormat="1" ht="16.899999999999999" customHeight="1" x14ac:dyDescent="0.25">
      <c r="A1880" s="230" t="s">
        <v>679</v>
      </c>
      <c r="B1880" s="190">
        <v>1</v>
      </c>
      <c r="C1880" s="190">
        <f t="shared" si="158"/>
        <v>390</v>
      </c>
      <c r="D1880" s="190">
        <v>374</v>
      </c>
      <c r="E1880" s="190">
        <v>16</v>
      </c>
      <c r="F1880" s="191">
        <v>917</v>
      </c>
      <c r="G1880" s="238">
        <f t="shared" si="159"/>
        <v>5.4527999999999999</v>
      </c>
      <c r="H1880" s="191">
        <f t="shared" si="161"/>
        <v>174.49</v>
      </c>
      <c r="I1880" s="191">
        <f t="shared" si="160"/>
        <v>215.65</v>
      </c>
    </row>
    <row r="1881" spans="1:9" s="188" customFormat="1" ht="16.899999999999999" customHeight="1" x14ac:dyDescent="0.25">
      <c r="A1881" s="230" t="s">
        <v>679</v>
      </c>
      <c r="B1881" s="190">
        <v>1</v>
      </c>
      <c r="C1881" s="190">
        <f t="shared" si="158"/>
        <v>96</v>
      </c>
      <c r="D1881" s="190">
        <v>88</v>
      </c>
      <c r="E1881" s="190">
        <v>8</v>
      </c>
      <c r="F1881" s="191">
        <v>826</v>
      </c>
      <c r="G1881" s="238">
        <f t="shared" si="159"/>
        <v>4.9116999999999997</v>
      </c>
      <c r="H1881" s="191">
        <f t="shared" si="161"/>
        <v>78.59</v>
      </c>
      <c r="I1881" s="191">
        <f t="shared" si="160"/>
        <v>97.13</v>
      </c>
    </row>
    <row r="1882" spans="1:9" s="188" customFormat="1" ht="16.899999999999999" customHeight="1" x14ac:dyDescent="0.25">
      <c r="A1882" s="230" t="s">
        <v>679</v>
      </c>
      <c r="B1882" s="190">
        <v>1</v>
      </c>
      <c r="C1882" s="190">
        <f t="shared" si="158"/>
        <v>303.5</v>
      </c>
      <c r="D1882" s="190">
        <v>303</v>
      </c>
      <c r="E1882" s="190">
        <v>0.5</v>
      </c>
      <c r="F1882" s="191">
        <v>806</v>
      </c>
      <c r="G1882" s="238">
        <f t="shared" si="159"/>
        <v>4.7927999999999997</v>
      </c>
      <c r="H1882" s="191">
        <f t="shared" si="161"/>
        <v>4.79</v>
      </c>
      <c r="I1882" s="191">
        <f t="shared" si="160"/>
        <v>5.92</v>
      </c>
    </row>
    <row r="1883" spans="1:9" s="188" customFormat="1" ht="16.899999999999999" customHeight="1" x14ac:dyDescent="0.25">
      <c r="A1883" s="230" t="s">
        <v>679</v>
      </c>
      <c r="B1883" s="190">
        <v>1</v>
      </c>
      <c r="C1883" s="190">
        <f t="shared" si="158"/>
        <v>309.5</v>
      </c>
      <c r="D1883" s="190">
        <v>303</v>
      </c>
      <c r="E1883" s="190">
        <v>6.5</v>
      </c>
      <c r="F1883" s="191">
        <v>806</v>
      </c>
      <c r="G1883" s="238">
        <f t="shared" si="159"/>
        <v>4.7927999999999997</v>
      </c>
      <c r="H1883" s="191">
        <f t="shared" si="161"/>
        <v>62.31</v>
      </c>
      <c r="I1883" s="191">
        <f t="shared" si="160"/>
        <v>77.010000000000005</v>
      </c>
    </row>
    <row r="1884" spans="1:9" s="188" customFormat="1" ht="16.899999999999999" customHeight="1" x14ac:dyDescent="0.25">
      <c r="A1884" s="230" t="s">
        <v>679</v>
      </c>
      <c r="B1884" s="190">
        <v>1</v>
      </c>
      <c r="C1884" s="190">
        <f t="shared" si="158"/>
        <v>184</v>
      </c>
      <c r="D1884" s="190">
        <v>151</v>
      </c>
      <c r="E1884" s="190">
        <v>33</v>
      </c>
      <c r="F1884" s="191">
        <v>833</v>
      </c>
      <c r="G1884" s="238">
        <f t="shared" si="159"/>
        <v>4.9532999999999996</v>
      </c>
      <c r="H1884" s="191">
        <f t="shared" si="161"/>
        <v>326.92</v>
      </c>
      <c r="I1884" s="191">
        <f t="shared" si="160"/>
        <v>404.04</v>
      </c>
    </row>
    <row r="1885" spans="1:9" s="188" customFormat="1" ht="16.899999999999999" customHeight="1" x14ac:dyDescent="0.25">
      <c r="A1885" s="230" t="s">
        <v>679</v>
      </c>
      <c r="B1885" s="190">
        <v>1</v>
      </c>
      <c r="C1885" s="190">
        <f t="shared" si="158"/>
        <v>179.32743362831857</v>
      </c>
      <c r="D1885" s="190">
        <v>151</v>
      </c>
      <c r="E1885" s="190">
        <v>28.327433628318584</v>
      </c>
      <c r="F1885" s="191">
        <v>833</v>
      </c>
      <c r="G1885" s="238">
        <f t="shared" si="159"/>
        <v>4.9532999999999996</v>
      </c>
      <c r="H1885" s="191">
        <f t="shared" si="161"/>
        <v>280.63</v>
      </c>
      <c r="I1885" s="203">
        <f>ROUND(H1885*1.2077,2)</f>
        <v>338.92</v>
      </c>
    </row>
    <row r="1886" spans="1:9" s="188" customFormat="1" ht="16.899999999999999" customHeight="1" x14ac:dyDescent="0.25">
      <c r="A1886" s="230" t="s">
        <v>679</v>
      </c>
      <c r="B1886" s="190">
        <v>1</v>
      </c>
      <c r="C1886" s="190">
        <f t="shared" si="158"/>
        <v>159.5</v>
      </c>
      <c r="D1886" s="190">
        <v>151</v>
      </c>
      <c r="E1886" s="190">
        <v>8.5</v>
      </c>
      <c r="F1886" s="191">
        <v>913</v>
      </c>
      <c r="G1886" s="238">
        <f t="shared" si="159"/>
        <v>5.4290000000000003</v>
      </c>
      <c r="H1886" s="191">
        <f t="shared" si="161"/>
        <v>92.29</v>
      </c>
      <c r="I1886" s="191">
        <f t="shared" ref="I1886:I1905" si="162">ROUND(H1886*1.2359,2)</f>
        <v>114.06</v>
      </c>
    </row>
    <row r="1887" spans="1:9" s="188" customFormat="1" ht="16.899999999999999" customHeight="1" x14ac:dyDescent="0.25">
      <c r="A1887" s="230" t="s">
        <v>680</v>
      </c>
      <c r="B1887" s="190">
        <v>1</v>
      </c>
      <c r="C1887" s="190">
        <f t="shared" si="158"/>
        <v>430.73170731707319</v>
      </c>
      <c r="D1887" s="190">
        <v>360</v>
      </c>
      <c r="E1887" s="190">
        <v>70.731707317073173</v>
      </c>
      <c r="F1887" s="191">
        <v>833</v>
      </c>
      <c r="G1887" s="238">
        <f t="shared" si="159"/>
        <v>4.9532999999999996</v>
      </c>
      <c r="H1887" s="191">
        <f t="shared" si="161"/>
        <v>700.71</v>
      </c>
      <c r="I1887" s="191">
        <f t="shared" si="162"/>
        <v>866.01</v>
      </c>
    </row>
    <row r="1888" spans="1:9" s="188" customFormat="1" ht="16.899999999999999" customHeight="1" x14ac:dyDescent="0.25">
      <c r="A1888" s="230" t="s">
        <v>680</v>
      </c>
      <c r="B1888" s="190">
        <v>1</v>
      </c>
      <c r="C1888" s="190">
        <f t="shared" si="158"/>
        <v>600</v>
      </c>
      <c r="D1888" s="190">
        <v>583</v>
      </c>
      <c r="E1888" s="190">
        <v>17</v>
      </c>
      <c r="F1888" s="191">
        <v>806</v>
      </c>
      <c r="G1888" s="238">
        <f t="shared" si="159"/>
        <v>4.7927999999999997</v>
      </c>
      <c r="H1888" s="191">
        <f t="shared" si="161"/>
        <v>162.96</v>
      </c>
      <c r="I1888" s="191">
        <f t="shared" si="162"/>
        <v>201.4</v>
      </c>
    </row>
    <row r="1889" spans="1:9" s="188" customFormat="1" ht="16.899999999999999" customHeight="1" x14ac:dyDescent="0.25">
      <c r="A1889" s="230" t="s">
        <v>680</v>
      </c>
      <c r="B1889" s="190">
        <v>1</v>
      </c>
      <c r="C1889" s="190">
        <f t="shared" si="158"/>
        <v>567.5</v>
      </c>
      <c r="D1889" s="190">
        <v>567</v>
      </c>
      <c r="E1889" s="190">
        <v>0.5</v>
      </c>
      <c r="F1889" s="191">
        <v>806</v>
      </c>
      <c r="G1889" s="238">
        <f t="shared" si="159"/>
        <v>4.7927999999999997</v>
      </c>
      <c r="H1889" s="191">
        <f t="shared" si="161"/>
        <v>4.79</v>
      </c>
      <c r="I1889" s="191">
        <f t="shared" si="162"/>
        <v>5.92</v>
      </c>
    </row>
    <row r="1890" spans="1:9" s="188" customFormat="1" ht="16.899999999999999" customHeight="1" x14ac:dyDescent="0.25">
      <c r="A1890" s="230" t="s">
        <v>680</v>
      </c>
      <c r="B1890" s="190">
        <v>1</v>
      </c>
      <c r="C1890" s="190">
        <f t="shared" si="158"/>
        <v>278.58156028368796</v>
      </c>
      <c r="D1890" s="190">
        <v>248</v>
      </c>
      <c r="E1890" s="190">
        <v>30.581560283687946</v>
      </c>
      <c r="F1890" s="191">
        <v>833</v>
      </c>
      <c r="G1890" s="238">
        <f t="shared" si="159"/>
        <v>4.9532999999999996</v>
      </c>
      <c r="H1890" s="191">
        <f t="shared" si="161"/>
        <v>302.95999999999998</v>
      </c>
      <c r="I1890" s="191">
        <f t="shared" si="162"/>
        <v>374.43</v>
      </c>
    </row>
    <row r="1891" spans="1:9" s="188" customFormat="1" ht="16.899999999999999" customHeight="1" x14ac:dyDescent="0.25">
      <c r="A1891" s="230" t="s">
        <v>607</v>
      </c>
      <c r="B1891" s="190">
        <v>1</v>
      </c>
      <c r="C1891" s="190">
        <f t="shared" si="158"/>
        <v>287.5</v>
      </c>
      <c r="D1891" s="190">
        <v>275.5</v>
      </c>
      <c r="E1891" s="190">
        <v>12</v>
      </c>
      <c r="F1891" s="191">
        <v>910</v>
      </c>
      <c r="G1891" s="238">
        <f t="shared" si="159"/>
        <v>5.4112</v>
      </c>
      <c r="H1891" s="191">
        <f t="shared" si="161"/>
        <v>129.87</v>
      </c>
      <c r="I1891" s="191">
        <f t="shared" si="162"/>
        <v>160.51</v>
      </c>
    </row>
    <row r="1892" spans="1:9" s="188" customFormat="1" ht="16.899999999999999" customHeight="1" x14ac:dyDescent="0.25">
      <c r="A1892" s="230" t="s">
        <v>607</v>
      </c>
      <c r="B1892" s="190">
        <v>1</v>
      </c>
      <c r="C1892" s="190">
        <f t="shared" si="158"/>
        <v>165</v>
      </c>
      <c r="D1892" s="190">
        <v>151</v>
      </c>
      <c r="E1892" s="190">
        <v>14</v>
      </c>
      <c r="F1892" s="191">
        <v>1057</v>
      </c>
      <c r="G1892" s="238">
        <f t="shared" si="159"/>
        <v>6.2853000000000003</v>
      </c>
      <c r="H1892" s="191">
        <f t="shared" si="161"/>
        <v>175.99</v>
      </c>
      <c r="I1892" s="191">
        <f t="shared" si="162"/>
        <v>217.51</v>
      </c>
    </row>
    <row r="1893" spans="1:9" s="188" customFormat="1" ht="16.899999999999999" customHeight="1" x14ac:dyDescent="0.25">
      <c r="A1893" s="230" t="s">
        <v>675</v>
      </c>
      <c r="B1893" s="190">
        <v>1</v>
      </c>
      <c r="C1893" s="190">
        <f t="shared" si="158"/>
        <v>232.5</v>
      </c>
      <c r="D1893" s="190">
        <v>200</v>
      </c>
      <c r="E1893" s="190">
        <v>32.5</v>
      </c>
      <c r="F1893" s="191">
        <v>755</v>
      </c>
      <c r="G1893" s="238">
        <f t="shared" si="159"/>
        <v>4.4894999999999996</v>
      </c>
      <c r="H1893" s="191">
        <f t="shared" si="161"/>
        <v>291.82</v>
      </c>
      <c r="I1893" s="191">
        <f t="shared" si="162"/>
        <v>360.66</v>
      </c>
    </row>
    <row r="1894" spans="1:9" s="188" customFormat="1" ht="16.899999999999999" customHeight="1" x14ac:dyDescent="0.25">
      <c r="A1894" s="230" t="s">
        <v>675</v>
      </c>
      <c r="B1894" s="190">
        <v>1</v>
      </c>
      <c r="C1894" s="190">
        <f t="shared" si="158"/>
        <v>488</v>
      </c>
      <c r="D1894" s="190">
        <v>424</v>
      </c>
      <c r="E1894" s="190">
        <v>64</v>
      </c>
      <c r="F1894" s="191">
        <v>760</v>
      </c>
      <c r="G1894" s="238">
        <f t="shared" si="159"/>
        <v>4.5191999999999997</v>
      </c>
      <c r="H1894" s="191">
        <f t="shared" si="161"/>
        <v>578.46</v>
      </c>
      <c r="I1894" s="191">
        <f t="shared" si="162"/>
        <v>714.92</v>
      </c>
    </row>
    <row r="1895" spans="1:9" s="188" customFormat="1" ht="16.899999999999999" customHeight="1" x14ac:dyDescent="0.25">
      <c r="A1895" s="230" t="s">
        <v>675</v>
      </c>
      <c r="B1895" s="190">
        <v>1</v>
      </c>
      <c r="C1895" s="190">
        <f t="shared" si="158"/>
        <v>200</v>
      </c>
      <c r="D1895" s="190">
        <v>120</v>
      </c>
      <c r="E1895" s="190">
        <v>80</v>
      </c>
      <c r="F1895" s="191">
        <v>735</v>
      </c>
      <c r="G1895" s="238">
        <f t="shared" si="159"/>
        <v>4.3705999999999996</v>
      </c>
      <c r="H1895" s="191">
        <f t="shared" si="161"/>
        <v>699.3</v>
      </c>
      <c r="I1895" s="191">
        <f t="shared" si="162"/>
        <v>864.26</v>
      </c>
    </row>
    <row r="1896" spans="1:9" s="188" customFormat="1" ht="16.899999999999999" customHeight="1" x14ac:dyDescent="0.25">
      <c r="A1896" s="230" t="s">
        <v>675</v>
      </c>
      <c r="B1896" s="190">
        <v>1</v>
      </c>
      <c r="C1896" s="190">
        <f t="shared" si="158"/>
        <v>309</v>
      </c>
      <c r="D1896" s="190">
        <v>248</v>
      </c>
      <c r="E1896" s="190">
        <v>61</v>
      </c>
      <c r="F1896" s="191">
        <v>760</v>
      </c>
      <c r="G1896" s="238">
        <f t="shared" si="159"/>
        <v>4.5191999999999997</v>
      </c>
      <c r="H1896" s="191">
        <f t="shared" si="161"/>
        <v>551.34</v>
      </c>
      <c r="I1896" s="191">
        <f t="shared" si="162"/>
        <v>681.4</v>
      </c>
    </row>
    <row r="1897" spans="1:9" s="188" customFormat="1" ht="16.899999999999999" customHeight="1" x14ac:dyDescent="0.25">
      <c r="A1897" s="230" t="s">
        <v>607</v>
      </c>
      <c r="B1897" s="190">
        <v>1</v>
      </c>
      <c r="C1897" s="190">
        <f t="shared" si="158"/>
        <v>756</v>
      </c>
      <c r="D1897" s="190">
        <v>615</v>
      </c>
      <c r="E1897" s="190">
        <v>141</v>
      </c>
      <c r="F1897" s="191">
        <v>1053</v>
      </c>
      <c r="G1897" s="238">
        <f t="shared" si="159"/>
        <v>6.2614999999999998</v>
      </c>
      <c r="H1897" s="191">
        <f t="shared" si="161"/>
        <v>1765.74</v>
      </c>
      <c r="I1897" s="191">
        <f t="shared" si="162"/>
        <v>2182.2800000000002</v>
      </c>
    </row>
    <row r="1898" spans="1:9" s="188" customFormat="1" ht="16.899999999999999" customHeight="1" x14ac:dyDescent="0.25">
      <c r="A1898" s="230" t="s">
        <v>607</v>
      </c>
      <c r="B1898" s="190">
        <v>1</v>
      </c>
      <c r="C1898" s="190">
        <f t="shared" si="158"/>
        <v>561</v>
      </c>
      <c r="D1898" s="190">
        <v>503</v>
      </c>
      <c r="E1898" s="190">
        <v>58</v>
      </c>
      <c r="F1898" s="191">
        <v>910</v>
      </c>
      <c r="G1898" s="238">
        <f t="shared" si="159"/>
        <v>5.4112</v>
      </c>
      <c r="H1898" s="191">
        <f t="shared" si="161"/>
        <v>627.70000000000005</v>
      </c>
      <c r="I1898" s="191">
        <f t="shared" si="162"/>
        <v>775.77</v>
      </c>
    </row>
    <row r="1899" spans="1:9" s="188" customFormat="1" ht="16.899999999999999" customHeight="1" x14ac:dyDescent="0.25">
      <c r="A1899" s="230" t="s">
        <v>607</v>
      </c>
      <c r="B1899" s="190">
        <v>1</v>
      </c>
      <c r="C1899" s="190">
        <f t="shared" si="158"/>
        <v>336</v>
      </c>
      <c r="D1899" s="190">
        <v>128</v>
      </c>
      <c r="E1899" s="190">
        <v>208</v>
      </c>
      <c r="F1899" s="191">
        <v>1053</v>
      </c>
      <c r="G1899" s="238">
        <f t="shared" si="159"/>
        <v>6.2614999999999998</v>
      </c>
      <c r="H1899" s="191">
        <f t="shared" si="161"/>
        <v>2604.7800000000002</v>
      </c>
      <c r="I1899" s="191">
        <f t="shared" si="162"/>
        <v>3219.25</v>
      </c>
    </row>
    <row r="1900" spans="1:9" s="188" customFormat="1" ht="16.899999999999999" customHeight="1" x14ac:dyDescent="0.25">
      <c r="A1900" s="230" t="s">
        <v>607</v>
      </c>
      <c r="B1900" s="190">
        <v>1</v>
      </c>
      <c r="C1900" s="190">
        <f t="shared" si="158"/>
        <v>668</v>
      </c>
      <c r="D1900" s="190">
        <v>663</v>
      </c>
      <c r="E1900" s="190">
        <v>5</v>
      </c>
      <c r="F1900" s="191">
        <v>910</v>
      </c>
      <c r="G1900" s="238">
        <f t="shared" si="159"/>
        <v>5.4112</v>
      </c>
      <c r="H1900" s="191">
        <f t="shared" si="161"/>
        <v>54.11</v>
      </c>
      <c r="I1900" s="191">
        <f t="shared" si="162"/>
        <v>66.87</v>
      </c>
    </row>
    <row r="1901" spans="1:9" s="188" customFormat="1" ht="16.899999999999999" customHeight="1" x14ac:dyDescent="0.25">
      <c r="A1901" s="230" t="s">
        <v>607</v>
      </c>
      <c r="B1901" s="190">
        <v>1</v>
      </c>
      <c r="C1901" s="190">
        <f t="shared" si="158"/>
        <v>641</v>
      </c>
      <c r="D1901" s="190">
        <v>623</v>
      </c>
      <c r="E1901" s="190">
        <v>18</v>
      </c>
      <c r="F1901" s="191">
        <v>1010</v>
      </c>
      <c r="G1901" s="238">
        <f t="shared" si="159"/>
        <v>6.0057999999999998</v>
      </c>
      <c r="H1901" s="191">
        <f t="shared" si="161"/>
        <v>216.21</v>
      </c>
      <c r="I1901" s="191">
        <f t="shared" si="162"/>
        <v>267.20999999999998</v>
      </c>
    </row>
    <row r="1902" spans="1:9" s="188" customFormat="1" ht="16.899999999999999" customHeight="1" x14ac:dyDescent="0.25">
      <c r="A1902" s="230" t="s">
        <v>607</v>
      </c>
      <c r="B1902" s="190">
        <v>1</v>
      </c>
      <c r="C1902" s="190">
        <f t="shared" si="158"/>
        <v>323.07368421052632</v>
      </c>
      <c r="D1902" s="190">
        <v>256</v>
      </c>
      <c r="E1902" s="190">
        <v>67.073684210526324</v>
      </c>
      <c r="F1902" s="191">
        <v>910</v>
      </c>
      <c r="G1902" s="238">
        <f t="shared" si="159"/>
        <v>5.4112</v>
      </c>
      <c r="H1902" s="191">
        <f t="shared" si="161"/>
        <v>725.9</v>
      </c>
      <c r="I1902" s="191">
        <f t="shared" si="162"/>
        <v>897.14</v>
      </c>
    </row>
    <row r="1903" spans="1:9" s="188" customFormat="1" ht="16.899999999999999" customHeight="1" x14ac:dyDescent="0.25">
      <c r="A1903" s="230" t="s">
        <v>607</v>
      </c>
      <c r="B1903" s="190">
        <v>1</v>
      </c>
      <c r="C1903" s="190">
        <f t="shared" si="158"/>
        <v>783</v>
      </c>
      <c r="D1903" s="190">
        <v>591</v>
      </c>
      <c r="E1903" s="190">
        <v>192</v>
      </c>
      <c r="F1903" s="191">
        <v>1070</v>
      </c>
      <c r="G1903" s="238">
        <f t="shared" si="159"/>
        <v>6.3625999999999996</v>
      </c>
      <c r="H1903" s="191">
        <f t="shared" si="161"/>
        <v>2443.2399999999998</v>
      </c>
      <c r="I1903" s="191">
        <f t="shared" si="162"/>
        <v>3019.6</v>
      </c>
    </row>
    <row r="1904" spans="1:9" s="188" customFormat="1" ht="16.899999999999999" customHeight="1" x14ac:dyDescent="0.25">
      <c r="A1904" s="230" t="s">
        <v>607</v>
      </c>
      <c r="B1904" s="190">
        <v>1</v>
      </c>
      <c r="C1904" s="190">
        <f t="shared" si="158"/>
        <v>387</v>
      </c>
      <c r="D1904" s="190">
        <v>375</v>
      </c>
      <c r="E1904" s="190">
        <v>12</v>
      </c>
      <c r="F1904" s="191">
        <v>910</v>
      </c>
      <c r="G1904" s="238">
        <f t="shared" si="159"/>
        <v>5.4112</v>
      </c>
      <c r="H1904" s="191">
        <f t="shared" si="161"/>
        <v>129.87</v>
      </c>
      <c r="I1904" s="191">
        <f t="shared" si="162"/>
        <v>160.51</v>
      </c>
    </row>
    <row r="1905" spans="1:9" s="188" customFormat="1" ht="16.899999999999999" customHeight="1" x14ac:dyDescent="0.25">
      <c r="A1905" s="230" t="s">
        <v>607</v>
      </c>
      <c r="B1905" s="190">
        <v>1</v>
      </c>
      <c r="C1905" s="190">
        <f t="shared" ref="C1905:C1921" si="163">D1905+E1905</f>
        <v>432</v>
      </c>
      <c r="D1905" s="190">
        <v>415</v>
      </c>
      <c r="E1905" s="190">
        <v>17</v>
      </c>
      <c r="F1905" s="191">
        <v>1057</v>
      </c>
      <c r="G1905" s="238">
        <f t="shared" ref="G1905:G1921" si="164">ROUND(F1905/168.17,4)</f>
        <v>6.2853000000000003</v>
      </c>
      <c r="H1905" s="191">
        <f t="shared" si="161"/>
        <v>213.7</v>
      </c>
      <c r="I1905" s="191">
        <f t="shared" si="162"/>
        <v>264.11</v>
      </c>
    </row>
    <row r="1906" spans="1:9" s="188" customFormat="1" ht="16.899999999999999" customHeight="1" x14ac:dyDescent="0.25">
      <c r="A1906" s="230" t="s">
        <v>607</v>
      </c>
      <c r="B1906" s="190">
        <v>1</v>
      </c>
      <c r="C1906" s="190">
        <f t="shared" si="163"/>
        <v>384</v>
      </c>
      <c r="D1906" s="190">
        <v>367</v>
      </c>
      <c r="E1906" s="190">
        <v>17</v>
      </c>
      <c r="F1906" s="191">
        <v>910</v>
      </c>
      <c r="G1906" s="238">
        <f t="shared" si="164"/>
        <v>5.4112</v>
      </c>
      <c r="H1906" s="191">
        <f t="shared" si="161"/>
        <v>183.98</v>
      </c>
      <c r="I1906" s="203">
        <f>ROUND(H1906*1.2077,2)</f>
        <v>222.19</v>
      </c>
    </row>
    <row r="1907" spans="1:9" s="188" customFormat="1" ht="16.899999999999999" customHeight="1" x14ac:dyDescent="0.25">
      <c r="A1907" s="230" t="s">
        <v>607</v>
      </c>
      <c r="B1907" s="190">
        <v>1</v>
      </c>
      <c r="C1907" s="190">
        <f t="shared" si="163"/>
        <v>587.30999999999995</v>
      </c>
      <c r="D1907" s="190">
        <v>583</v>
      </c>
      <c r="E1907" s="190">
        <v>4.3099999999999996</v>
      </c>
      <c r="F1907" s="191">
        <v>1053</v>
      </c>
      <c r="G1907" s="238">
        <f t="shared" si="164"/>
        <v>6.2614999999999998</v>
      </c>
      <c r="H1907" s="191">
        <f t="shared" si="161"/>
        <v>53.97</v>
      </c>
      <c r="I1907" s="191">
        <f t="shared" ref="I1907:I1921" si="165">ROUND(H1907*1.2359,2)</f>
        <v>66.7</v>
      </c>
    </row>
    <row r="1908" spans="1:9" s="188" customFormat="1" ht="16.899999999999999" customHeight="1" x14ac:dyDescent="0.25">
      <c r="A1908" s="230" t="s">
        <v>607</v>
      </c>
      <c r="B1908" s="190">
        <v>1</v>
      </c>
      <c r="C1908" s="190">
        <f t="shared" si="163"/>
        <v>613.25</v>
      </c>
      <c r="D1908" s="190">
        <v>431.25</v>
      </c>
      <c r="E1908" s="190">
        <v>182</v>
      </c>
      <c r="F1908" s="191">
        <v>1057</v>
      </c>
      <c r="G1908" s="238">
        <f t="shared" si="164"/>
        <v>6.2853000000000003</v>
      </c>
      <c r="H1908" s="191">
        <f t="shared" si="161"/>
        <v>2287.85</v>
      </c>
      <c r="I1908" s="191">
        <f t="shared" si="165"/>
        <v>2827.55</v>
      </c>
    </row>
    <row r="1909" spans="1:9" s="188" customFormat="1" ht="16.899999999999999" customHeight="1" x14ac:dyDescent="0.25">
      <c r="A1909" s="230" t="s">
        <v>607</v>
      </c>
      <c r="B1909" s="190">
        <v>1</v>
      </c>
      <c r="C1909" s="190">
        <f t="shared" si="163"/>
        <v>319</v>
      </c>
      <c r="D1909" s="190">
        <v>256</v>
      </c>
      <c r="E1909" s="190">
        <v>63</v>
      </c>
      <c r="F1909" s="191">
        <v>1053</v>
      </c>
      <c r="G1909" s="238">
        <f t="shared" si="164"/>
        <v>6.2614999999999998</v>
      </c>
      <c r="H1909" s="191">
        <f t="shared" si="161"/>
        <v>788.95</v>
      </c>
      <c r="I1909" s="191">
        <f t="shared" si="165"/>
        <v>975.06</v>
      </c>
    </row>
    <row r="1910" spans="1:9" s="188" customFormat="1" ht="16.899999999999999" customHeight="1" x14ac:dyDescent="0.25">
      <c r="A1910" s="230" t="s">
        <v>607</v>
      </c>
      <c r="B1910" s="190">
        <v>1</v>
      </c>
      <c r="C1910" s="190">
        <f t="shared" si="163"/>
        <v>688</v>
      </c>
      <c r="D1910" s="190">
        <v>663</v>
      </c>
      <c r="E1910" s="190">
        <v>25</v>
      </c>
      <c r="F1910" s="191">
        <v>1057</v>
      </c>
      <c r="G1910" s="238">
        <f t="shared" si="164"/>
        <v>6.2853000000000003</v>
      </c>
      <c r="H1910" s="191">
        <f t="shared" si="161"/>
        <v>314.27</v>
      </c>
      <c r="I1910" s="191">
        <f t="shared" si="165"/>
        <v>388.41</v>
      </c>
    </row>
    <row r="1911" spans="1:9" s="188" customFormat="1" ht="16.899999999999999" customHeight="1" x14ac:dyDescent="0.25">
      <c r="A1911" s="230" t="s">
        <v>607</v>
      </c>
      <c r="B1911" s="190">
        <v>1</v>
      </c>
      <c r="C1911" s="190">
        <f t="shared" si="163"/>
        <v>721.5</v>
      </c>
      <c r="D1911" s="190">
        <v>663</v>
      </c>
      <c r="E1911" s="190">
        <v>58.5</v>
      </c>
      <c r="F1911" s="191">
        <v>1010</v>
      </c>
      <c r="G1911" s="238">
        <f t="shared" si="164"/>
        <v>6.0057999999999998</v>
      </c>
      <c r="H1911" s="191">
        <f t="shared" si="161"/>
        <v>702.68</v>
      </c>
      <c r="I1911" s="191">
        <f t="shared" si="165"/>
        <v>868.44</v>
      </c>
    </row>
    <row r="1912" spans="1:9" s="188" customFormat="1" ht="16.899999999999999" customHeight="1" x14ac:dyDescent="0.25">
      <c r="A1912" s="230" t="s">
        <v>607</v>
      </c>
      <c r="B1912" s="190">
        <v>1</v>
      </c>
      <c r="C1912" s="190">
        <f t="shared" si="163"/>
        <v>173</v>
      </c>
      <c r="D1912" s="190">
        <v>140</v>
      </c>
      <c r="E1912" s="190">
        <v>33</v>
      </c>
      <c r="F1912" s="191">
        <v>1053</v>
      </c>
      <c r="G1912" s="238">
        <f t="shared" si="164"/>
        <v>6.2614999999999998</v>
      </c>
      <c r="H1912" s="191">
        <f t="shared" si="161"/>
        <v>413.26</v>
      </c>
      <c r="I1912" s="191">
        <f t="shared" si="165"/>
        <v>510.75</v>
      </c>
    </row>
    <row r="1913" spans="1:9" s="188" customFormat="1" ht="16.899999999999999" customHeight="1" x14ac:dyDescent="0.25">
      <c r="A1913" s="230" t="s">
        <v>607</v>
      </c>
      <c r="B1913" s="190">
        <v>1</v>
      </c>
      <c r="C1913" s="190">
        <f t="shared" si="163"/>
        <v>129</v>
      </c>
      <c r="D1913" s="190">
        <v>128</v>
      </c>
      <c r="E1913" s="190">
        <v>1</v>
      </c>
      <c r="F1913" s="191">
        <v>1030</v>
      </c>
      <c r="G1913" s="238">
        <f t="shared" si="164"/>
        <v>6.1247999999999996</v>
      </c>
      <c r="H1913" s="191">
        <f t="shared" si="161"/>
        <v>12.25</v>
      </c>
      <c r="I1913" s="191">
        <f t="shared" si="165"/>
        <v>15.14</v>
      </c>
    </row>
    <row r="1914" spans="1:9" s="188" customFormat="1" ht="16.899999999999999" customHeight="1" x14ac:dyDescent="0.25">
      <c r="A1914" s="230" t="s">
        <v>607</v>
      </c>
      <c r="B1914" s="190">
        <v>1</v>
      </c>
      <c r="C1914" s="190">
        <f t="shared" si="163"/>
        <v>635.5</v>
      </c>
      <c r="D1914" s="190">
        <v>591</v>
      </c>
      <c r="E1914" s="190">
        <v>44.5</v>
      </c>
      <c r="F1914" s="191">
        <v>1010</v>
      </c>
      <c r="G1914" s="238">
        <f t="shared" si="164"/>
        <v>6.0057999999999998</v>
      </c>
      <c r="H1914" s="191">
        <f t="shared" si="161"/>
        <v>534.52</v>
      </c>
      <c r="I1914" s="191">
        <f t="shared" si="165"/>
        <v>660.61</v>
      </c>
    </row>
    <row r="1915" spans="1:9" s="188" customFormat="1" ht="16.899999999999999" customHeight="1" x14ac:dyDescent="0.25">
      <c r="A1915" s="230" t="s">
        <v>607</v>
      </c>
      <c r="B1915" s="190">
        <v>1</v>
      </c>
      <c r="C1915" s="190">
        <f t="shared" si="163"/>
        <v>1</v>
      </c>
      <c r="D1915" s="190">
        <v>0</v>
      </c>
      <c r="E1915" s="190">
        <v>1</v>
      </c>
      <c r="F1915" s="191">
        <v>910</v>
      </c>
      <c r="G1915" s="238">
        <f t="shared" si="164"/>
        <v>5.4112</v>
      </c>
      <c r="H1915" s="191">
        <f t="shared" si="161"/>
        <v>10.82</v>
      </c>
      <c r="I1915" s="191">
        <f t="shared" si="165"/>
        <v>13.37</v>
      </c>
    </row>
    <row r="1916" spans="1:9" s="188" customFormat="1" ht="16.899999999999999" customHeight="1" x14ac:dyDescent="0.25">
      <c r="A1916" s="230" t="s">
        <v>607</v>
      </c>
      <c r="B1916" s="190">
        <v>1</v>
      </c>
      <c r="C1916" s="190">
        <f t="shared" si="163"/>
        <v>168</v>
      </c>
      <c r="D1916" s="190">
        <v>151</v>
      </c>
      <c r="E1916" s="190">
        <v>17</v>
      </c>
      <c r="F1916" s="191">
        <v>910</v>
      </c>
      <c r="G1916" s="238">
        <f t="shared" si="164"/>
        <v>5.4112</v>
      </c>
      <c r="H1916" s="191">
        <f t="shared" si="161"/>
        <v>183.98</v>
      </c>
      <c r="I1916" s="191">
        <f t="shared" si="165"/>
        <v>227.38</v>
      </c>
    </row>
    <row r="1917" spans="1:9" s="188" customFormat="1" ht="16.899999999999999" customHeight="1" x14ac:dyDescent="0.25">
      <c r="A1917" s="230" t="s">
        <v>607</v>
      </c>
      <c r="B1917" s="190">
        <v>1</v>
      </c>
      <c r="C1917" s="190">
        <f t="shared" si="163"/>
        <v>162.78</v>
      </c>
      <c r="D1917" s="190">
        <v>151</v>
      </c>
      <c r="E1917" s="190">
        <v>11.78</v>
      </c>
      <c r="F1917" s="191">
        <v>910</v>
      </c>
      <c r="G1917" s="238">
        <f t="shared" si="164"/>
        <v>5.4112</v>
      </c>
      <c r="H1917" s="191">
        <f t="shared" si="161"/>
        <v>127.49</v>
      </c>
      <c r="I1917" s="191">
        <f t="shared" si="165"/>
        <v>157.56</v>
      </c>
    </row>
    <row r="1918" spans="1:9" s="188" customFormat="1" ht="16.899999999999999" customHeight="1" x14ac:dyDescent="0.25">
      <c r="A1918" s="230" t="s">
        <v>607</v>
      </c>
      <c r="B1918" s="190">
        <v>1</v>
      </c>
      <c r="C1918" s="190">
        <f t="shared" si="163"/>
        <v>151.22727272727272</v>
      </c>
      <c r="D1918" s="190">
        <v>151</v>
      </c>
      <c r="E1918" s="190">
        <v>0.22727272727272729</v>
      </c>
      <c r="F1918" s="191">
        <v>1010</v>
      </c>
      <c r="G1918" s="238">
        <f t="shared" si="164"/>
        <v>6.0057999999999998</v>
      </c>
      <c r="H1918" s="191">
        <f t="shared" si="161"/>
        <v>2.73</v>
      </c>
      <c r="I1918" s="191">
        <f t="shared" si="165"/>
        <v>3.37</v>
      </c>
    </row>
    <row r="1919" spans="1:9" s="188" customFormat="1" ht="16.899999999999999" customHeight="1" x14ac:dyDescent="0.25">
      <c r="A1919" s="230" t="s">
        <v>681</v>
      </c>
      <c r="B1919" s="190">
        <v>1</v>
      </c>
      <c r="C1919" s="190">
        <f t="shared" si="163"/>
        <v>473.5</v>
      </c>
      <c r="D1919" s="190">
        <v>456</v>
      </c>
      <c r="E1919" s="190">
        <v>17.5</v>
      </c>
      <c r="F1919" s="191">
        <v>910</v>
      </c>
      <c r="G1919" s="238">
        <f t="shared" si="164"/>
        <v>5.4112</v>
      </c>
      <c r="H1919" s="191">
        <f t="shared" si="161"/>
        <v>189.39</v>
      </c>
      <c r="I1919" s="191">
        <f t="shared" si="165"/>
        <v>234.07</v>
      </c>
    </row>
    <row r="1920" spans="1:9" s="188" customFormat="1" ht="16.899999999999999" customHeight="1" x14ac:dyDescent="0.25">
      <c r="A1920" s="230" t="s">
        <v>681</v>
      </c>
      <c r="B1920" s="190">
        <v>1</v>
      </c>
      <c r="C1920" s="190">
        <f t="shared" si="163"/>
        <v>24</v>
      </c>
      <c r="D1920" s="190">
        <v>0</v>
      </c>
      <c r="E1920" s="190">
        <v>24</v>
      </c>
      <c r="F1920" s="191">
        <v>1015</v>
      </c>
      <c r="G1920" s="238">
        <f t="shared" si="164"/>
        <v>6.0355999999999996</v>
      </c>
      <c r="H1920" s="191">
        <f t="shared" ref="H1920:H1921" si="166">ROUND(E1920*G1920*2,2)</f>
        <v>289.70999999999998</v>
      </c>
      <c r="I1920" s="191">
        <f t="shared" si="165"/>
        <v>358.05</v>
      </c>
    </row>
    <row r="1921" spans="1:9" s="188" customFormat="1" ht="16.899999999999999" customHeight="1" x14ac:dyDescent="0.25">
      <c r="A1921" s="230" t="s">
        <v>681</v>
      </c>
      <c r="B1921" s="190">
        <v>1</v>
      </c>
      <c r="C1921" s="190">
        <f t="shared" si="163"/>
        <v>708</v>
      </c>
      <c r="D1921" s="190">
        <v>599</v>
      </c>
      <c r="E1921" s="190">
        <v>109</v>
      </c>
      <c r="F1921" s="191">
        <v>1057</v>
      </c>
      <c r="G1921" s="238">
        <f t="shared" si="164"/>
        <v>6.2853000000000003</v>
      </c>
      <c r="H1921" s="191">
        <f t="shared" si="166"/>
        <v>1370.2</v>
      </c>
      <c r="I1921" s="191">
        <f t="shared" si="165"/>
        <v>1693.43</v>
      </c>
    </row>
    <row r="1922" spans="1:9" ht="16.899999999999999" customHeight="1" x14ac:dyDescent="0.25">
      <c r="A1922" s="228"/>
      <c r="B1922" s="36"/>
      <c r="C1922" s="36"/>
      <c r="D1922" s="36"/>
      <c r="E1922" s="36"/>
      <c r="F1922" s="37"/>
      <c r="G1922" s="37"/>
      <c r="H1922" s="177"/>
      <c r="I1922" s="177"/>
    </row>
    <row r="1923" spans="1:9" x14ac:dyDescent="0.25">
      <c r="A1923" s="27" t="s">
        <v>772</v>
      </c>
    </row>
  </sheetData>
  <mergeCells count="12">
    <mergeCell ref="C8:C9"/>
    <mergeCell ref="D8:D9"/>
    <mergeCell ref="E8:E9"/>
    <mergeCell ref="H1:I1"/>
    <mergeCell ref="A2:I2"/>
    <mergeCell ref="A7:A9"/>
    <mergeCell ref="B7:B9"/>
    <mergeCell ref="C7:E7"/>
    <mergeCell ref="F7:F9"/>
    <mergeCell ref="G7:G9"/>
    <mergeCell ref="H7:H9"/>
    <mergeCell ref="I7:I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A5ED0-9A33-4E7C-8012-28596294CE6A}">
  <sheetPr>
    <tabColor theme="9" tint="0.59999389629810485"/>
  </sheetPr>
  <dimension ref="A1:L597"/>
  <sheetViews>
    <sheetView zoomScale="80" zoomScaleNormal="80" workbookViewId="0">
      <selection activeCell="L25" sqref="L25"/>
    </sheetView>
  </sheetViews>
  <sheetFormatPr defaultRowHeight="16.5" x14ac:dyDescent="0.25"/>
  <cols>
    <col min="1" max="1" width="69.42578125" style="82" customWidth="1"/>
    <col min="2" max="2" width="15.28515625" style="82" customWidth="1"/>
    <col min="3" max="3" width="11.5703125" style="82" customWidth="1"/>
    <col min="4" max="4" width="12.140625" style="82" customWidth="1"/>
    <col min="5" max="5" width="18.42578125" style="82" customWidth="1"/>
    <col min="6" max="6" width="11.85546875" style="82" customWidth="1"/>
    <col min="7" max="7" width="17.42578125" style="82" customWidth="1"/>
    <col min="8" max="8" width="18.28515625" style="82" customWidth="1"/>
    <col min="9" max="9" width="17.28515625" style="82" customWidth="1"/>
    <col min="10" max="10" width="9.140625" style="82"/>
    <col min="11" max="12" width="12.7109375" style="82" bestFit="1" customWidth="1"/>
    <col min="13" max="16384" width="9.140625" style="82"/>
  </cols>
  <sheetData>
    <row r="1" spans="1:12" x14ac:dyDescent="0.25">
      <c r="H1" s="497" t="s">
        <v>777</v>
      </c>
      <c r="I1" s="497"/>
    </row>
    <row r="2" spans="1:12" s="83" customFormat="1" ht="30.75" customHeight="1" x14ac:dyDescent="0.25">
      <c r="A2" s="381" t="s">
        <v>427</v>
      </c>
      <c r="B2" s="381"/>
      <c r="C2" s="381"/>
      <c r="D2" s="381"/>
      <c r="E2" s="381"/>
      <c r="F2" s="381"/>
      <c r="G2" s="381"/>
      <c r="H2" s="381"/>
      <c r="I2" s="381"/>
    </row>
    <row r="4" spans="1:12" x14ac:dyDescent="0.25">
      <c r="A4" s="82" t="s">
        <v>497</v>
      </c>
    </row>
    <row r="5" spans="1:12" x14ac:dyDescent="0.25">
      <c r="A5" s="82" t="s">
        <v>498</v>
      </c>
    </row>
    <row r="6" spans="1:12" x14ac:dyDescent="0.25">
      <c r="E6" s="84"/>
      <c r="H6" s="85"/>
    </row>
    <row r="7" spans="1:12" ht="36" customHeight="1" x14ac:dyDescent="0.25">
      <c r="A7" s="382"/>
      <c r="B7" s="382" t="s">
        <v>3</v>
      </c>
      <c r="C7" s="380" t="s">
        <v>4</v>
      </c>
      <c r="D7" s="380"/>
      <c r="E7" s="380"/>
      <c r="F7" s="380" t="s">
        <v>2</v>
      </c>
      <c r="G7" s="380" t="s">
        <v>438</v>
      </c>
      <c r="H7" s="383" t="s">
        <v>29</v>
      </c>
      <c r="I7" s="384" t="s">
        <v>30</v>
      </c>
    </row>
    <row r="8" spans="1:12" ht="24" customHeight="1" x14ac:dyDescent="0.25">
      <c r="A8" s="382"/>
      <c r="B8" s="382"/>
      <c r="C8" s="378" t="s">
        <v>143</v>
      </c>
      <c r="D8" s="378" t="s">
        <v>496</v>
      </c>
      <c r="E8" s="380" t="s">
        <v>31</v>
      </c>
      <c r="F8" s="380"/>
      <c r="G8" s="380"/>
      <c r="H8" s="383"/>
      <c r="I8" s="384"/>
    </row>
    <row r="9" spans="1:12" ht="32.25" customHeight="1" x14ac:dyDescent="0.25">
      <c r="A9" s="382"/>
      <c r="B9" s="382"/>
      <c r="C9" s="379"/>
      <c r="D9" s="379"/>
      <c r="E9" s="380"/>
      <c r="F9" s="380"/>
      <c r="G9" s="380"/>
      <c r="H9" s="383"/>
      <c r="I9" s="384"/>
    </row>
    <row r="10" spans="1:12" x14ac:dyDescent="0.25">
      <c r="A10" s="31">
        <v>1</v>
      </c>
      <c r="B10" s="31">
        <v>2</v>
      </c>
      <c r="C10" s="31" t="s">
        <v>81</v>
      </c>
      <c r="D10" s="31">
        <v>4</v>
      </c>
      <c r="E10" s="31">
        <v>5</v>
      </c>
      <c r="F10" s="31">
        <v>6</v>
      </c>
      <c r="G10" s="31">
        <v>7</v>
      </c>
      <c r="H10" s="31">
        <v>8</v>
      </c>
      <c r="I10" s="31" t="s">
        <v>430</v>
      </c>
    </row>
    <row r="11" spans="1:12" s="83" customFormat="1" ht="17.25" customHeight="1" x14ac:dyDescent="0.25">
      <c r="A11" s="86" t="s">
        <v>0</v>
      </c>
      <c r="B11" s="87">
        <f>B12+B225+B430+B485</f>
        <v>582</v>
      </c>
      <c r="C11" s="87"/>
      <c r="D11" s="87"/>
      <c r="E11" s="87">
        <f>E12+E225+E430+E485</f>
        <v>14739</v>
      </c>
      <c r="F11" s="88"/>
      <c r="G11" s="88"/>
      <c r="H11" s="88">
        <f>H12+H225+H430+H485</f>
        <v>255629.34999999995</v>
      </c>
      <c r="I11" s="88">
        <f>I12+I225+I430+I485</f>
        <v>315932.24000000011</v>
      </c>
    </row>
    <row r="12" spans="1:12" x14ac:dyDescent="0.25">
      <c r="A12" s="97" t="s">
        <v>495</v>
      </c>
      <c r="B12" s="90">
        <f>SUM(B13:B224)</f>
        <v>212</v>
      </c>
      <c r="C12" s="90"/>
      <c r="D12" s="90"/>
      <c r="E12" s="90">
        <f>SUM(E13:E224)</f>
        <v>5914</v>
      </c>
      <c r="F12" s="91"/>
      <c r="G12" s="91"/>
      <c r="H12" s="91">
        <f>SUM(H13:H224)</f>
        <v>131435.59999999998</v>
      </c>
      <c r="I12" s="91">
        <f>SUM(I13:I224)</f>
        <v>162441.21000000011</v>
      </c>
      <c r="K12" s="96"/>
      <c r="L12" s="96"/>
    </row>
    <row r="13" spans="1:12" x14ac:dyDescent="0.25">
      <c r="A13" s="92" t="s">
        <v>439</v>
      </c>
      <c r="B13" s="93">
        <v>1</v>
      </c>
      <c r="C13" s="93">
        <f t="shared" ref="C13:C76" si="0">D13+E13</f>
        <v>169</v>
      </c>
      <c r="D13" s="93">
        <v>168</v>
      </c>
      <c r="E13" s="93">
        <v>1</v>
      </c>
      <c r="F13" s="94"/>
      <c r="G13" s="94">
        <v>15.36</v>
      </c>
      <c r="H13" s="94">
        <f t="shared" ref="H13:H76" si="1">ROUND(G13*E13*2,2)</f>
        <v>30.72</v>
      </c>
      <c r="I13" s="34">
        <f t="shared" ref="I13:I76" si="2">ROUND(H13*1.2359,2)</f>
        <v>37.97</v>
      </c>
    </row>
    <row r="14" spans="1:12" x14ac:dyDescent="0.25">
      <c r="A14" s="92" t="s">
        <v>440</v>
      </c>
      <c r="B14" s="93">
        <v>1</v>
      </c>
      <c r="C14" s="93">
        <f t="shared" si="0"/>
        <v>209</v>
      </c>
      <c r="D14" s="93">
        <v>168</v>
      </c>
      <c r="E14" s="93">
        <v>41</v>
      </c>
      <c r="F14" s="94"/>
      <c r="G14" s="94">
        <v>12.42</v>
      </c>
      <c r="H14" s="94">
        <f t="shared" si="1"/>
        <v>1018.44</v>
      </c>
      <c r="I14" s="34">
        <f t="shared" si="2"/>
        <v>1258.69</v>
      </c>
    </row>
    <row r="15" spans="1:12" x14ac:dyDescent="0.25">
      <c r="A15" s="92" t="s">
        <v>151</v>
      </c>
      <c r="B15" s="93">
        <v>1</v>
      </c>
      <c r="C15" s="93">
        <f t="shared" si="0"/>
        <v>172</v>
      </c>
      <c r="D15" s="93">
        <v>168</v>
      </c>
      <c r="E15" s="93">
        <v>4</v>
      </c>
      <c r="F15" s="94"/>
      <c r="G15" s="94">
        <v>9.76</v>
      </c>
      <c r="H15" s="94">
        <f t="shared" si="1"/>
        <v>78.08</v>
      </c>
      <c r="I15" s="34">
        <f t="shared" si="2"/>
        <v>96.5</v>
      </c>
    </row>
    <row r="16" spans="1:12" x14ac:dyDescent="0.25">
      <c r="A16" s="92" t="s">
        <v>151</v>
      </c>
      <c r="B16" s="93">
        <v>1</v>
      </c>
      <c r="C16" s="93">
        <f t="shared" si="0"/>
        <v>189</v>
      </c>
      <c r="D16" s="93">
        <v>168</v>
      </c>
      <c r="E16" s="93">
        <v>21</v>
      </c>
      <c r="F16" s="94"/>
      <c r="G16" s="94">
        <v>9.76</v>
      </c>
      <c r="H16" s="94">
        <f t="shared" si="1"/>
        <v>409.92</v>
      </c>
      <c r="I16" s="34">
        <f t="shared" si="2"/>
        <v>506.62</v>
      </c>
    </row>
    <row r="17" spans="1:9" x14ac:dyDescent="0.25">
      <c r="A17" s="92" t="s">
        <v>151</v>
      </c>
      <c r="B17" s="93">
        <v>1</v>
      </c>
      <c r="C17" s="93">
        <f t="shared" si="0"/>
        <v>228</v>
      </c>
      <c r="D17" s="93">
        <v>168</v>
      </c>
      <c r="E17" s="93">
        <v>60</v>
      </c>
      <c r="F17" s="94"/>
      <c r="G17" s="94">
        <v>9.76</v>
      </c>
      <c r="H17" s="94">
        <f t="shared" si="1"/>
        <v>1171.2</v>
      </c>
      <c r="I17" s="34">
        <f t="shared" si="2"/>
        <v>1447.49</v>
      </c>
    </row>
    <row r="18" spans="1:9" x14ac:dyDescent="0.25">
      <c r="A18" s="92" t="s">
        <v>151</v>
      </c>
      <c r="B18" s="93">
        <v>1</v>
      </c>
      <c r="C18" s="93">
        <f t="shared" si="0"/>
        <v>181</v>
      </c>
      <c r="D18" s="93">
        <v>168</v>
      </c>
      <c r="E18" s="93">
        <v>13</v>
      </c>
      <c r="F18" s="94"/>
      <c r="G18" s="94">
        <v>9.76</v>
      </c>
      <c r="H18" s="94">
        <f t="shared" si="1"/>
        <v>253.76</v>
      </c>
      <c r="I18" s="34">
        <f t="shared" si="2"/>
        <v>313.62</v>
      </c>
    </row>
    <row r="19" spans="1:9" x14ac:dyDescent="0.25">
      <c r="A19" s="92" t="s">
        <v>151</v>
      </c>
      <c r="B19" s="93">
        <v>1</v>
      </c>
      <c r="C19" s="93">
        <f t="shared" si="0"/>
        <v>197</v>
      </c>
      <c r="D19" s="93">
        <v>168</v>
      </c>
      <c r="E19" s="93">
        <v>29</v>
      </c>
      <c r="F19" s="94"/>
      <c r="G19" s="94">
        <v>9.76</v>
      </c>
      <c r="H19" s="94">
        <f t="shared" si="1"/>
        <v>566.08000000000004</v>
      </c>
      <c r="I19" s="34">
        <f t="shared" si="2"/>
        <v>699.62</v>
      </c>
    </row>
    <row r="20" spans="1:9" x14ac:dyDescent="0.25">
      <c r="A20" s="92" t="s">
        <v>151</v>
      </c>
      <c r="B20" s="93">
        <v>1</v>
      </c>
      <c r="C20" s="93">
        <f t="shared" si="0"/>
        <v>186</v>
      </c>
      <c r="D20" s="93">
        <v>168</v>
      </c>
      <c r="E20" s="93">
        <v>18</v>
      </c>
      <c r="F20" s="94"/>
      <c r="G20" s="94">
        <v>9.76</v>
      </c>
      <c r="H20" s="94">
        <f t="shared" si="1"/>
        <v>351.36</v>
      </c>
      <c r="I20" s="34">
        <f t="shared" si="2"/>
        <v>434.25</v>
      </c>
    </row>
    <row r="21" spans="1:9" x14ac:dyDescent="0.25">
      <c r="A21" s="92" t="s">
        <v>151</v>
      </c>
      <c r="B21" s="93">
        <v>1</v>
      </c>
      <c r="C21" s="93">
        <f t="shared" si="0"/>
        <v>205</v>
      </c>
      <c r="D21" s="93">
        <v>168</v>
      </c>
      <c r="E21" s="93">
        <v>37</v>
      </c>
      <c r="F21" s="94"/>
      <c r="G21" s="94">
        <v>8.8699999999999992</v>
      </c>
      <c r="H21" s="94">
        <f t="shared" si="1"/>
        <v>656.38</v>
      </c>
      <c r="I21" s="34">
        <f t="shared" si="2"/>
        <v>811.22</v>
      </c>
    </row>
    <row r="22" spans="1:9" x14ac:dyDescent="0.25">
      <c r="A22" s="92" t="s">
        <v>151</v>
      </c>
      <c r="B22" s="93">
        <v>1</v>
      </c>
      <c r="C22" s="93">
        <f t="shared" si="0"/>
        <v>180</v>
      </c>
      <c r="D22" s="93">
        <v>168</v>
      </c>
      <c r="E22" s="93">
        <v>12</v>
      </c>
      <c r="F22" s="94"/>
      <c r="G22" s="94">
        <v>8.5399999999999991</v>
      </c>
      <c r="H22" s="94">
        <f t="shared" si="1"/>
        <v>204.96</v>
      </c>
      <c r="I22" s="34">
        <f t="shared" si="2"/>
        <v>253.31</v>
      </c>
    </row>
    <row r="23" spans="1:9" x14ac:dyDescent="0.25">
      <c r="A23" s="92" t="s">
        <v>441</v>
      </c>
      <c r="B23" s="93">
        <v>1</v>
      </c>
      <c r="C23" s="93">
        <f t="shared" si="0"/>
        <v>226</v>
      </c>
      <c r="D23" s="93">
        <v>168</v>
      </c>
      <c r="E23" s="93">
        <v>58</v>
      </c>
      <c r="F23" s="94"/>
      <c r="G23" s="94">
        <v>14.75</v>
      </c>
      <c r="H23" s="94">
        <f t="shared" si="1"/>
        <v>1711</v>
      </c>
      <c r="I23" s="34">
        <f t="shared" si="2"/>
        <v>2114.62</v>
      </c>
    </row>
    <row r="24" spans="1:9" x14ac:dyDescent="0.25">
      <c r="A24" s="92" t="s">
        <v>441</v>
      </c>
      <c r="B24" s="93">
        <v>1</v>
      </c>
      <c r="C24" s="93">
        <f t="shared" si="0"/>
        <v>184</v>
      </c>
      <c r="D24" s="93">
        <v>168</v>
      </c>
      <c r="E24" s="93">
        <v>16</v>
      </c>
      <c r="F24" s="94"/>
      <c r="G24" s="94">
        <v>14.75</v>
      </c>
      <c r="H24" s="94">
        <f t="shared" si="1"/>
        <v>472</v>
      </c>
      <c r="I24" s="34">
        <f t="shared" si="2"/>
        <v>583.34</v>
      </c>
    </row>
    <row r="25" spans="1:9" x14ac:dyDescent="0.25">
      <c r="A25" s="92" t="s">
        <v>441</v>
      </c>
      <c r="B25" s="93">
        <v>1</v>
      </c>
      <c r="C25" s="93">
        <f t="shared" si="0"/>
        <v>200</v>
      </c>
      <c r="D25" s="93">
        <v>168</v>
      </c>
      <c r="E25" s="93">
        <v>32</v>
      </c>
      <c r="F25" s="94"/>
      <c r="G25" s="94">
        <v>10.56</v>
      </c>
      <c r="H25" s="94">
        <f t="shared" si="1"/>
        <v>675.84</v>
      </c>
      <c r="I25" s="34">
        <f t="shared" si="2"/>
        <v>835.27</v>
      </c>
    </row>
    <row r="26" spans="1:9" x14ac:dyDescent="0.25">
      <c r="A26" s="92" t="s">
        <v>441</v>
      </c>
      <c r="B26" s="93">
        <v>1</v>
      </c>
      <c r="C26" s="93">
        <f t="shared" si="0"/>
        <v>192</v>
      </c>
      <c r="D26" s="93">
        <v>168</v>
      </c>
      <c r="E26" s="93">
        <v>24</v>
      </c>
      <c r="F26" s="94"/>
      <c r="G26" s="94">
        <v>10.56</v>
      </c>
      <c r="H26" s="94">
        <f t="shared" si="1"/>
        <v>506.88</v>
      </c>
      <c r="I26" s="34">
        <f t="shared" si="2"/>
        <v>626.45000000000005</v>
      </c>
    </row>
    <row r="27" spans="1:9" x14ac:dyDescent="0.25">
      <c r="A27" s="92" t="s">
        <v>441</v>
      </c>
      <c r="B27" s="93">
        <v>1</v>
      </c>
      <c r="C27" s="93">
        <f t="shared" si="0"/>
        <v>201</v>
      </c>
      <c r="D27" s="93">
        <v>168</v>
      </c>
      <c r="E27" s="93">
        <v>33</v>
      </c>
      <c r="F27" s="94"/>
      <c r="G27" s="94">
        <v>14.75</v>
      </c>
      <c r="H27" s="94">
        <f t="shared" si="1"/>
        <v>973.5</v>
      </c>
      <c r="I27" s="34">
        <f t="shared" si="2"/>
        <v>1203.1500000000001</v>
      </c>
    </row>
    <row r="28" spans="1:9" x14ac:dyDescent="0.25">
      <c r="A28" s="92" t="s">
        <v>441</v>
      </c>
      <c r="B28" s="93">
        <v>1</v>
      </c>
      <c r="C28" s="93">
        <f t="shared" si="0"/>
        <v>200</v>
      </c>
      <c r="D28" s="93">
        <v>168</v>
      </c>
      <c r="E28" s="93">
        <v>32</v>
      </c>
      <c r="F28" s="94"/>
      <c r="G28" s="94">
        <v>14.75</v>
      </c>
      <c r="H28" s="94">
        <f t="shared" si="1"/>
        <v>944</v>
      </c>
      <c r="I28" s="34">
        <f t="shared" si="2"/>
        <v>1166.69</v>
      </c>
    </row>
    <row r="29" spans="1:9" x14ac:dyDescent="0.25">
      <c r="A29" s="92" t="s">
        <v>441</v>
      </c>
      <c r="B29" s="93">
        <v>1</v>
      </c>
      <c r="C29" s="93">
        <f t="shared" si="0"/>
        <v>181</v>
      </c>
      <c r="D29" s="93">
        <v>168</v>
      </c>
      <c r="E29" s="93">
        <v>13</v>
      </c>
      <c r="F29" s="94"/>
      <c r="G29" s="94">
        <v>10.56</v>
      </c>
      <c r="H29" s="94">
        <f t="shared" si="1"/>
        <v>274.56</v>
      </c>
      <c r="I29" s="34">
        <f t="shared" si="2"/>
        <v>339.33</v>
      </c>
    </row>
    <row r="30" spans="1:9" x14ac:dyDescent="0.25">
      <c r="A30" s="92" t="s">
        <v>441</v>
      </c>
      <c r="B30" s="93">
        <v>1</v>
      </c>
      <c r="C30" s="93">
        <f t="shared" si="0"/>
        <v>200</v>
      </c>
      <c r="D30" s="93">
        <v>168</v>
      </c>
      <c r="E30" s="93">
        <v>32</v>
      </c>
      <c r="F30" s="94"/>
      <c r="G30" s="94">
        <v>14.75</v>
      </c>
      <c r="H30" s="94">
        <f t="shared" si="1"/>
        <v>944</v>
      </c>
      <c r="I30" s="34">
        <f t="shared" si="2"/>
        <v>1166.69</v>
      </c>
    </row>
    <row r="31" spans="1:9" x14ac:dyDescent="0.25">
      <c r="A31" s="92" t="s">
        <v>441</v>
      </c>
      <c r="B31" s="93">
        <v>1</v>
      </c>
      <c r="C31" s="93">
        <f t="shared" si="0"/>
        <v>225</v>
      </c>
      <c r="D31" s="93">
        <v>168</v>
      </c>
      <c r="E31" s="93">
        <v>57</v>
      </c>
      <c r="F31" s="94"/>
      <c r="G31" s="94">
        <v>14.75</v>
      </c>
      <c r="H31" s="94">
        <f t="shared" si="1"/>
        <v>1681.5</v>
      </c>
      <c r="I31" s="34">
        <f t="shared" si="2"/>
        <v>2078.17</v>
      </c>
    </row>
    <row r="32" spans="1:9" x14ac:dyDescent="0.25">
      <c r="A32" s="92" t="s">
        <v>441</v>
      </c>
      <c r="B32" s="93">
        <v>1</v>
      </c>
      <c r="C32" s="93">
        <f t="shared" si="0"/>
        <v>190</v>
      </c>
      <c r="D32" s="93">
        <v>168</v>
      </c>
      <c r="E32" s="93">
        <v>22</v>
      </c>
      <c r="F32" s="94"/>
      <c r="G32" s="94">
        <v>14.75</v>
      </c>
      <c r="H32" s="94">
        <f t="shared" si="1"/>
        <v>649</v>
      </c>
      <c r="I32" s="34">
        <f t="shared" si="2"/>
        <v>802.1</v>
      </c>
    </row>
    <row r="33" spans="1:9" x14ac:dyDescent="0.25">
      <c r="A33" s="92" t="s">
        <v>441</v>
      </c>
      <c r="B33" s="93">
        <v>1</v>
      </c>
      <c r="C33" s="93">
        <f t="shared" si="0"/>
        <v>176</v>
      </c>
      <c r="D33" s="93">
        <v>168</v>
      </c>
      <c r="E33" s="93">
        <v>8</v>
      </c>
      <c r="F33" s="94"/>
      <c r="G33" s="94">
        <v>10.56</v>
      </c>
      <c r="H33" s="94">
        <f t="shared" si="1"/>
        <v>168.96</v>
      </c>
      <c r="I33" s="34">
        <f t="shared" si="2"/>
        <v>208.82</v>
      </c>
    </row>
    <row r="34" spans="1:9" x14ac:dyDescent="0.25">
      <c r="A34" s="92" t="s">
        <v>441</v>
      </c>
      <c r="B34" s="93">
        <v>1</v>
      </c>
      <c r="C34" s="93">
        <f t="shared" si="0"/>
        <v>212</v>
      </c>
      <c r="D34" s="93">
        <v>168</v>
      </c>
      <c r="E34" s="93">
        <v>44</v>
      </c>
      <c r="F34" s="94"/>
      <c r="G34" s="94">
        <v>14.75</v>
      </c>
      <c r="H34" s="94">
        <f t="shared" si="1"/>
        <v>1298</v>
      </c>
      <c r="I34" s="34">
        <f t="shared" si="2"/>
        <v>1604.2</v>
      </c>
    </row>
    <row r="35" spans="1:9" x14ac:dyDescent="0.25">
      <c r="A35" s="92" t="s">
        <v>441</v>
      </c>
      <c r="B35" s="93">
        <v>1</v>
      </c>
      <c r="C35" s="93">
        <f t="shared" si="0"/>
        <v>201</v>
      </c>
      <c r="D35" s="93">
        <v>168</v>
      </c>
      <c r="E35" s="93">
        <v>33</v>
      </c>
      <c r="F35" s="94"/>
      <c r="G35" s="94">
        <v>14.61</v>
      </c>
      <c r="H35" s="94">
        <f t="shared" si="1"/>
        <v>964.26</v>
      </c>
      <c r="I35" s="34">
        <f t="shared" si="2"/>
        <v>1191.73</v>
      </c>
    </row>
    <row r="36" spans="1:9" x14ac:dyDescent="0.25">
      <c r="A36" s="92" t="s">
        <v>441</v>
      </c>
      <c r="B36" s="93">
        <v>1</v>
      </c>
      <c r="C36" s="93">
        <f t="shared" si="0"/>
        <v>197</v>
      </c>
      <c r="D36" s="93">
        <v>168</v>
      </c>
      <c r="E36" s="93">
        <v>29</v>
      </c>
      <c r="F36" s="94"/>
      <c r="G36" s="94">
        <v>14.75</v>
      </c>
      <c r="H36" s="94">
        <f t="shared" si="1"/>
        <v>855.5</v>
      </c>
      <c r="I36" s="34">
        <f t="shared" si="2"/>
        <v>1057.31</v>
      </c>
    </row>
    <row r="37" spans="1:9" x14ac:dyDescent="0.25">
      <c r="A37" s="92" t="s">
        <v>441</v>
      </c>
      <c r="B37" s="93">
        <v>1</v>
      </c>
      <c r="C37" s="93">
        <f t="shared" si="0"/>
        <v>212</v>
      </c>
      <c r="D37" s="93">
        <v>168</v>
      </c>
      <c r="E37" s="93">
        <v>44</v>
      </c>
      <c r="F37" s="94"/>
      <c r="G37" s="94">
        <v>14.61</v>
      </c>
      <c r="H37" s="94">
        <f t="shared" si="1"/>
        <v>1285.68</v>
      </c>
      <c r="I37" s="34">
        <f t="shared" si="2"/>
        <v>1588.97</v>
      </c>
    </row>
    <row r="38" spans="1:9" x14ac:dyDescent="0.25">
      <c r="A38" s="92" t="s">
        <v>441</v>
      </c>
      <c r="B38" s="93">
        <v>1</v>
      </c>
      <c r="C38" s="93">
        <f t="shared" si="0"/>
        <v>199</v>
      </c>
      <c r="D38" s="93">
        <v>168</v>
      </c>
      <c r="E38" s="93">
        <v>31</v>
      </c>
      <c r="F38" s="94"/>
      <c r="G38" s="94">
        <v>14.75</v>
      </c>
      <c r="H38" s="94">
        <f t="shared" si="1"/>
        <v>914.5</v>
      </c>
      <c r="I38" s="34">
        <f t="shared" si="2"/>
        <v>1130.23</v>
      </c>
    </row>
    <row r="39" spans="1:9" x14ac:dyDescent="0.25">
      <c r="A39" s="92" t="s">
        <v>441</v>
      </c>
      <c r="B39" s="93">
        <v>1</v>
      </c>
      <c r="C39" s="93">
        <f t="shared" si="0"/>
        <v>196</v>
      </c>
      <c r="D39" s="93">
        <v>168</v>
      </c>
      <c r="E39" s="93">
        <v>28</v>
      </c>
      <c r="F39" s="94"/>
      <c r="G39" s="94">
        <v>10.35</v>
      </c>
      <c r="H39" s="94">
        <f t="shared" si="1"/>
        <v>579.6</v>
      </c>
      <c r="I39" s="34">
        <f t="shared" si="2"/>
        <v>716.33</v>
      </c>
    </row>
    <row r="40" spans="1:9" x14ac:dyDescent="0.25">
      <c r="A40" s="92" t="s">
        <v>441</v>
      </c>
      <c r="B40" s="93">
        <v>1</v>
      </c>
      <c r="C40" s="93">
        <f t="shared" si="0"/>
        <v>184</v>
      </c>
      <c r="D40" s="93">
        <v>168</v>
      </c>
      <c r="E40" s="93">
        <v>16</v>
      </c>
      <c r="F40" s="94"/>
      <c r="G40" s="94">
        <v>10.35</v>
      </c>
      <c r="H40" s="94">
        <f t="shared" si="1"/>
        <v>331.2</v>
      </c>
      <c r="I40" s="34">
        <f t="shared" si="2"/>
        <v>409.33</v>
      </c>
    </row>
    <row r="41" spans="1:9" x14ac:dyDescent="0.25">
      <c r="A41" s="92" t="s">
        <v>441</v>
      </c>
      <c r="B41" s="93">
        <v>1</v>
      </c>
      <c r="C41" s="93">
        <f t="shared" si="0"/>
        <v>198</v>
      </c>
      <c r="D41" s="93">
        <v>168</v>
      </c>
      <c r="E41" s="93">
        <v>30</v>
      </c>
      <c r="F41" s="94"/>
      <c r="G41" s="94">
        <v>14.46</v>
      </c>
      <c r="H41" s="94">
        <f t="shared" si="1"/>
        <v>867.6</v>
      </c>
      <c r="I41" s="34">
        <f t="shared" si="2"/>
        <v>1072.27</v>
      </c>
    </row>
    <row r="42" spans="1:9" x14ac:dyDescent="0.25">
      <c r="A42" s="92" t="s">
        <v>441</v>
      </c>
      <c r="B42" s="93">
        <v>1</v>
      </c>
      <c r="C42" s="93">
        <f t="shared" si="0"/>
        <v>192</v>
      </c>
      <c r="D42" s="93">
        <v>168</v>
      </c>
      <c r="E42" s="93">
        <v>24</v>
      </c>
      <c r="F42" s="94"/>
      <c r="G42" s="94">
        <v>10.35</v>
      </c>
      <c r="H42" s="94">
        <f t="shared" si="1"/>
        <v>496.8</v>
      </c>
      <c r="I42" s="34">
        <f t="shared" si="2"/>
        <v>614</v>
      </c>
    </row>
    <row r="43" spans="1:9" x14ac:dyDescent="0.25">
      <c r="A43" s="92" t="s">
        <v>441</v>
      </c>
      <c r="B43" s="93">
        <v>1</v>
      </c>
      <c r="C43" s="93">
        <f t="shared" si="0"/>
        <v>176</v>
      </c>
      <c r="D43" s="93">
        <v>168</v>
      </c>
      <c r="E43" s="93">
        <v>8</v>
      </c>
      <c r="F43" s="94"/>
      <c r="G43" s="94">
        <v>10.35</v>
      </c>
      <c r="H43" s="94">
        <f t="shared" si="1"/>
        <v>165.6</v>
      </c>
      <c r="I43" s="34">
        <f t="shared" si="2"/>
        <v>204.67</v>
      </c>
    </row>
    <row r="44" spans="1:9" x14ac:dyDescent="0.25">
      <c r="A44" s="92" t="s">
        <v>441</v>
      </c>
      <c r="B44" s="93">
        <v>1</v>
      </c>
      <c r="C44" s="93">
        <f t="shared" si="0"/>
        <v>175</v>
      </c>
      <c r="D44" s="93">
        <v>168</v>
      </c>
      <c r="E44" s="93">
        <v>7</v>
      </c>
      <c r="F44" s="94"/>
      <c r="G44" s="94">
        <v>14.25</v>
      </c>
      <c r="H44" s="94">
        <f t="shared" si="1"/>
        <v>199.5</v>
      </c>
      <c r="I44" s="34">
        <f t="shared" si="2"/>
        <v>246.56</v>
      </c>
    </row>
    <row r="45" spans="1:9" x14ac:dyDescent="0.25">
      <c r="A45" s="92" t="s">
        <v>441</v>
      </c>
      <c r="B45" s="93">
        <v>1</v>
      </c>
      <c r="C45" s="93">
        <f t="shared" si="0"/>
        <v>216</v>
      </c>
      <c r="D45" s="93">
        <v>168</v>
      </c>
      <c r="E45" s="93">
        <v>48</v>
      </c>
      <c r="F45" s="94"/>
      <c r="G45" s="94">
        <v>14.75</v>
      </c>
      <c r="H45" s="94">
        <f t="shared" si="1"/>
        <v>1416</v>
      </c>
      <c r="I45" s="34">
        <f t="shared" si="2"/>
        <v>1750.03</v>
      </c>
    </row>
    <row r="46" spans="1:9" x14ac:dyDescent="0.25">
      <c r="A46" s="92" t="s">
        <v>441</v>
      </c>
      <c r="B46" s="93">
        <v>1</v>
      </c>
      <c r="C46" s="93">
        <f t="shared" si="0"/>
        <v>181</v>
      </c>
      <c r="D46" s="93">
        <v>168</v>
      </c>
      <c r="E46" s="93">
        <v>13</v>
      </c>
      <c r="F46" s="94"/>
      <c r="G46" s="94">
        <v>14.25</v>
      </c>
      <c r="H46" s="94">
        <f t="shared" si="1"/>
        <v>370.5</v>
      </c>
      <c r="I46" s="34">
        <f t="shared" si="2"/>
        <v>457.9</v>
      </c>
    </row>
    <row r="47" spans="1:9" x14ac:dyDescent="0.25">
      <c r="A47" s="92" t="s">
        <v>441</v>
      </c>
      <c r="B47" s="93">
        <v>1</v>
      </c>
      <c r="C47" s="93">
        <f t="shared" si="0"/>
        <v>185</v>
      </c>
      <c r="D47" s="93">
        <v>168</v>
      </c>
      <c r="E47" s="93">
        <v>17</v>
      </c>
      <c r="F47" s="94"/>
      <c r="G47" s="94">
        <v>14.25</v>
      </c>
      <c r="H47" s="94">
        <f t="shared" si="1"/>
        <v>484.5</v>
      </c>
      <c r="I47" s="34">
        <f t="shared" si="2"/>
        <v>598.79</v>
      </c>
    </row>
    <row r="48" spans="1:9" x14ac:dyDescent="0.25">
      <c r="A48" s="92" t="s">
        <v>441</v>
      </c>
      <c r="B48" s="93">
        <v>1</v>
      </c>
      <c r="C48" s="93">
        <f t="shared" si="0"/>
        <v>202</v>
      </c>
      <c r="D48" s="93">
        <v>168</v>
      </c>
      <c r="E48" s="93">
        <v>34</v>
      </c>
      <c r="F48" s="94"/>
      <c r="G48" s="94">
        <v>14.25</v>
      </c>
      <c r="H48" s="94">
        <f t="shared" si="1"/>
        <v>969</v>
      </c>
      <c r="I48" s="34">
        <f t="shared" si="2"/>
        <v>1197.5899999999999</v>
      </c>
    </row>
    <row r="49" spans="1:9" x14ac:dyDescent="0.25">
      <c r="A49" s="92" t="s">
        <v>441</v>
      </c>
      <c r="B49" s="93">
        <v>1</v>
      </c>
      <c r="C49" s="93">
        <f t="shared" si="0"/>
        <v>184</v>
      </c>
      <c r="D49" s="93">
        <v>168</v>
      </c>
      <c r="E49" s="93">
        <v>16</v>
      </c>
      <c r="F49" s="94"/>
      <c r="G49" s="94">
        <v>10.199999999999999</v>
      </c>
      <c r="H49" s="94">
        <f t="shared" si="1"/>
        <v>326.39999999999998</v>
      </c>
      <c r="I49" s="34">
        <f t="shared" si="2"/>
        <v>403.4</v>
      </c>
    </row>
    <row r="50" spans="1:9" x14ac:dyDescent="0.25">
      <c r="A50" s="92" t="s">
        <v>441</v>
      </c>
      <c r="B50" s="93">
        <v>1</v>
      </c>
      <c r="C50" s="93">
        <f t="shared" si="0"/>
        <v>186</v>
      </c>
      <c r="D50" s="93">
        <v>168</v>
      </c>
      <c r="E50" s="93">
        <v>18</v>
      </c>
      <c r="F50" s="94"/>
      <c r="G50" s="94">
        <v>14.46</v>
      </c>
      <c r="H50" s="94">
        <f t="shared" si="1"/>
        <v>520.55999999999995</v>
      </c>
      <c r="I50" s="34">
        <f t="shared" si="2"/>
        <v>643.36</v>
      </c>
    </row>
    <row r="51" spans="1:9" x14ac:dyDescent="0.25">
      <c r="A51" s="92" t="s">
        <v>441</v>
      </c>
      <c r="B51" s="93">
        <v>1</v>
      </c>
      <c r="C51" s="93">
        <f t="shared" si="0"/>
        <v>178</v>
      </c>
      <c r="D51" s="93">
        <v>168</v>
      </c>
      <c r="E51" s="93">
        <v>10</v>
      </c>
      <c r="F51" s="94"/>
      <c r="G51" s="94">
        <v>14.25</v>
      </c>
      <c r="H51" s="94">
        <f t="shared" si="1"/>
        <v>285</v>
      </c>
      <c r="I51" s="34">
        <f t="shared" si="2"/>
        <v>352.23</v>
      </c>
    </row>
    <row r="52" spans="1:9" x14ac:dyDescent="0.25">
      <c r="A52" s="92" t="s">
        <v>441</v>
      </c>
      <c r="B52" s="93">
        <v>1</v>
      </c>
      <c r="C52" s="93">
        <f t="shared" si="0"/>
        <v>175</v>
      </c>
      <c r="D52" s="93">
        <v>168</v>
      </c>
      <c r="E52" s="93">
        <v>7</v>
      </c>
      <c r="F52" s="94"/>
      <c r="G52" s="94">
        <v>14.25</v>
      </c>
      <c r="H52" s="94">
        <f t="shared" si="1"/>
        <v>199.5</v>
      </c>
      <c r="I52" s="34">
        <f t="shared" si="2"/>
        <v>246.56</v>
      </c>
    </row>
    <row r="53" spans="1:9" x14ac:dyDescent="0.25">
      <c r="A53" s="92" t="s">
        <v>441</v>
      </c>
      <c r="B53" s="93">
        <v>1</v>
      </c>
      <c r="C53" s="93">
        <f t="shared" si="0"/>
        <v>169</v>
      </c>
      <c r="D53" s="93">
        <v>168</v>
      </c>
      <c r="E53" s="93">
        <v>1</v>
      </c>
      <c r="F53" s="94"/>
      <c r="G53" s="94">
        <v>14.46</v>
      </c>
      <c r="H53" s="94">
        <f t="shared" si="1"/>
        <v>28.92</v>
      </c>
      <c r="I53" s="34">
        <f t="shared" si="2"/>
        <v>35.74</v>
      </c>
    </row>
    <row r="54" spans="1:9" x14ac:dyDescent="0.25">
      <c r="A54" s="92" t="s">
        <v>442</v>
      </c>
      <c r="B54" s="93">
        <v>1</v>
      </c>
      <c r="C54" s="93">
        <f t="shared" si="0"/>
        <v>198</v>
      </c>
      <c r="D54" s="93">
        <v>168</v>
      </c>
      <c r="E54" s="93">
        <v>30</v>
      </c>
      <c r="F54" s="94"/>
      <c r="G54" s="94">
        <v>15.62</v>
      </c>
      <c r="H54" s="94">
        <f t="shared" si="1"/>
        <v>937.2</v>
      </c>
      <c r="I54" s="34">
        <f t="shared" si="2"/>
        <v>1158.29</v>
      </c>
    </row>
    <row r="55" spans="1:9" x14ac:dyDescent="0.25">
      <c r="A55" s="92" t="s">
        <v>442</v>
      </c>
      <c r="B55" s="93">
        <v>1</v>
      </c>
      <c r="C55" s="93">
        <f t="shared" si="0"/>
        <v>184</v>
      </c>
      <c r="D55" s="93">
        <v>168</v>
      </c>
      <c r="E55" s="93">
        <v>16</v>
      </c>
      <c r="F55" s="94"/>
      <c r="G55" s="94">
        <v>15.47</v>
      </c>
      <c r="H55" s="94">
        <f t="shared" si="1"/>
        <v>495.04</v>
      </c>
      <c r="I55" s="34">
        <f t="shared" si="2"/>
        <v>611.82000000000005</v>
      </c>
    </row>
    <row r="56" spans="1:9" x14ac:dyDescent="0.25">
      <c r="A56" s="92" t="s">
        <v>443</v>
      </c>
      <c r="B56" s="93">
        <v>1</v>
      </c>
      <c r="C56" s="93">
        <f t="shared" si="0"/>
        <v>180</v>
      </c>
      <c r="D56" s="93">
        <v>168</v>
      </c>
      <c r="E56" s="93">
        <v>12</v>
      </c>
      <c r="F56" s="94"/>
      <c r="G56" s="94">
        <v>10.56</v>
      </c>
      <c r="H56" s="94">
        <f t="shared" si="1"/>
        <v>253.44</v>
      </c>
      <c r="I56" s="34">
        <f t="shared" si="2"/>
        <v>313.23</v>
      </c>
    </row>
    <row r="57" spans="1:9" x14ac:dyDescent="0.25">
      <c r="A57" s="92" t="s">
        <v>444</v>
      </c>
      <c r="B57" s="93">
        <v>1</v>
      </c>
      <c r="C57" s="93">
        <f t="shared" si="0"/>
        <v>176</v>
      </c>
      <c r="D57" s="93">
        <v>168</v>
      </c>
      <c r="E57" s="93">
        <v>8</v>
      </c>
      <c r="F57" s="94"/>
      <c r="G57" s="94">
        <v>10.56</v>
      </c>
      <c r="H57" s="94">
        <f t="shared" si="1"/>
        <v>168.96</v>
      </c>
      <c r="I57" s="34">
        <f t="shared" si="2"/>
        <v>208.82</v>
      </c>
    </row>
    <row r="58" spans="1:9" x14ac:dyDescent="0.25">
      <c r="A58" s="92" t="s">
        <v>444</v>
      </c>
      <c r="B58" s="93">
        <v>1</v>
      </c>
      <c r="C58" s="93">
        <f t="shared" si="0"/>
        <v>198</v>
      </c>
      <c r="D58" s="93">
        <v>168</v>
      </c>
      <c r="E58" s="93">
        <v>30</v>
      </c>
      <c r="F58" s="94"/>
      <c r="G58" s="94">
        <v>10.199999999999999</v>
      </c>
      <c r="H58" s="94">
        <f t="shared" si="1"/>
        <v>612</v>
      </c>
      <c r="I58" s="34">
        <f t="shared" si="2"/>
        <v>756.37</v>
      </c>
    </row>
    <row r="59" spans="1:9" x14ac:dyDescent="0.25">
      <c r="A59" s="92" t="s">
        <v>444</v>
      </c>
      <c r="B59" s="93">
        <v>1</v>
      </c>
      <c r="C59" s="93">
        <f t="shared" si="0"/>
        <v>184</v>
      </c>
      <c r="D59" s="93">
        <v>168</v>
      </c>
      <c r="E59" s="93">
        <v>16</v>
      </c>
      <c r="F59" s="94"/>
      <c r="G59" s="94">
        <v>10.35</v>
      </c>
      <c r="H59" s="94">
        <f t="shared" si="1"/>
        <v>331.2</v>
      </c>
      <c r="I59" s="34">
        <f t="shared" si="2"/>
        <v>409.33</v>
      </c>
    </row>
    <row r="60" spans="1:9" x14ac:dyDescent="0.25">
      <c r="A60" s="92" t="s">
        <v>444</v>
      </c>
      <c r="B60" s="93">
        <v>1</v>
      </c>
      <c r="C60" s="93">
        <f t="shared" si="0"/>
        <v>196</v>
      </c>
      <c r="D60" s="93">
        <v>168</v>
      </c>
      <c r="E60" s="93">
        <v>28</v>
      </c>
      <c r="F60" s="94"/>
      <c r="G60" s="94">
        <v>12.96</v>
      </c>
      <c r="H60" s="94">
        <f t="shared" si="1"/>
        <v>725.76</v>
      </c>
      <c r="I60" s="34">
        <f t="shared" si="2"/>
        <v>896.97</v>
      </c>
    </row>
    <row r="61" spans="1:9" x14ac:dyDescent="0.25">
      <c r="A61" s="92" t="s">
        <v>444</v>
      </c>
      <c r="B61" s="93">
        <v>1</v>
      </c>
      <c r="C61" s="93">
        <f t="shared" si="0"/>
        <v>180</v>
      </c>
      <c r="D61" s="93">
        <v>168</v>
      </c>
      <c r="E61" s="93">
        <v>12</v>
      </c>
      <c r="F61" s="94"/>
      <c r="G61" s="94">
        <v>10.199999999999999</v>
      </c>
      <c r="H61" s="94">
        <f t="shared" si="1"/>
        <v>244.8</v>
      </c>
      <c r="I61" s="34">
        <f t="shared" si="2"/>
        <v>302.55</v>
      </c>
    </row>
    <row r="62" spans="1:9" x14ac:dyDescent="0.25">
      <c r="A62" s="92" t="s">
        <v>445</v>
      </c>
      <c r="B62" s="93">
        <v>1</v>
      </c>
      <c r="C62" s="93">
        <f t="shared" si="0"/>
        <v>188</v>
      </c>
      <c r="D62" s="93">
        <v>168</v>
      </c>
      <c r="E62" s="93">
        <v>20</v>
      </c>
      <c r="F62" s="94"/>
      <c r="G62" s="94">
        <v>10.56</v>
      </c>
      <c r="H62" s="94">
        <f t="shared" si="1"/>
        <v>422.4</v>
      </c>
      <c r="I62" s="34">
        <f t="shared" si="2"/>
        <v>522.04</v>
      </c>
    </row>
    <row r="63" spans="1:9" x14ac:dyDescent="0.25">
      <c r="A63" s="92" t="s">
        <v>445</v>
      </c>
      <c r="B63" s="93">
        <v>1</v>
      </c>
      <c r="C63" s="93">
        <f t="shared" si="0"/>
        <v>200</v>
      </c>
      <c r="D63" s="93">
        <v>168</v>
      </c>
      <c r="E63" s="93">
        <v>32</v>
      </c>
      <c r="F63" s="94"/>
      <c r="G63" s="94">
        <v>10.56</v>
      </c>
      <c r="H63" s="94">
        <f t="shared" si="1"/>
        <v>675.84</v>
      </c>
      <c r="I63" s="34">
        <f t="shared" si="2"/>
        <v>835.27</v>
      </c>
    </row>
    <row r="64" spans="1:9" x14ac:dyDescent="0.25">
      <c r="A64" s="92" t="s">
        <v>445</v>
      </c>
      <c r="B64" s="93">
        <v>1</v>
      </c>
      <c r="C64" s="93">
        <f t="shared" si="0"/>
        <v>186</v>
      </c>
      <c r="D64" s="93">
        <v>168</v>
      </c>
      <c r="E64" s="93">
        <v>18</v>
      </c>
      <c r="F64" s="94"/>
      <c r="G64" s="94">
        <v>10.56</v>
      </c>
      <c r="H64" s="94">
        <f t="shared" si="1"/>
        <v>380.16</v>
      </c>
      <c r="I64" s="34">
        <f t="shared" si="2"/>
        <v>469.84</v>
      </c>
    </row>
    <row r="65" spans="1:9" x14ac:dyDescent="0.25">
      <c r="A65" s="92" t="s">
        <v>445</v>
      </c>
      <c r="B65" s="93">
        <v>1</v>
      </c>
      <c r="C65" s="93">
        <f t="shared" si="0"/>
        <v>173</v>
      </c>
      <c r="D65" s="93">
        <v>168</v>
      </c>
      <c r="E65" s="93">
        <v>5</v>
      </c>
      <c r="F65" s="94"/>
      <c r="G65" s="94">
        <v>10.56</v>
      </c>
      <c r="H65" s="94">
        <f t="shared" si="1"/>
        <v>105.6</v>
      </c>
      <c r="I65" s="34">
        <f t="shared" si="2"/>
        <v>130.51</v>
      </c>
    </row>
    <row r="66" spans="1:9" x14ac:dyDescent="0.25">
      <c r="A66" s="92" t="s">
        <v>445</v>
      </c>
      <c r="B66" s="93">
        <v>1</v>
      </c>
      <c r="C66" s="93">
        <f t="shared" si="0"/>
        <v>200</v>
      </c>
      <c r="D66" s="93">
        <v>168</v>
      </c>
      <c r="E66" s="93">
        <v>32</v>
      </c>
      <c r="F66" s="94"/>
      <c r="G66" s="94">
        <v>10.56</v>
      </c>
      <c r="H66" s="94">
        <f t="shared" si="1"/>
        <v>675.84</v>
      </c>
      <c r="I66" s="34">
        <f t="shared" si="2"/>
        <v>835.27</v>
      </c>
    </row>
    <row r="67" spans="1:9" x14ac:dyDescent="0.25">
      <c r="A67" s="92" t="s">
        <v>445</v>
      </c>
      <c r="B67" s="93">
        <v>1</v>
      </c>
      <c r="C67" s="93">
        <f t="shared" si="0"/>
        <v>200</v>
      </c>
      <c r="D67" s="93">
        <v>168</v>
      </c>
      <c r="E67" s="93">
        <v>32</v>
      </c>
      <c r="F67" s="94"/>
      <c r="G67" s="94">
        <v>10.56</v>
      </c>
      <c r="H67" s="94">
        <f t="shared" si="1"/>
        <v>675.84</v>
      </c>
      <c r="I67" s="34">
        <f t="shared" si="2"/>
        <v>835.27</v>
      </c>
    </row>
    <row r="68" spans="1:9" x14ac:dyDescent="0.25">
      <c r="A68" s="92" t="s">
        <v>445</v>
      </c>
      <c r="B68" s="93">
        <v>1</v>
      </c>
      <c r="C68" s="93">
        <f t="shared" si="0"/>
        <v>199</v>
      </c>
      <c r="D68" s="93">
        <v>168</v>
      </c>
      <c r="E68" s="93">
        <v>31</v>
      </c>
      <c r="F68" s="94"/>
      <c r="G68" s="94">
        <v>14.61</v>
      </c>
      <c r="H68" s="94">
        <f t="shared" si="1"/>
        <v>905.82</v>
      </c>
      <c r="I68" s="34">
        <f t="shared" si="2"/>
        <v>1119.5</v>
      </c>
    </row>
    <row r="69" spans="1:9" x14ac:dyDescent="0.25">
      <c r="A69" s="92" t="s">
        <v>445</v>
      </c>
      <c r="B69" s="93">
        <v>1</v>
      </c>
      <c r="C69" s="93">
        <f t="shared" si="0"/>
        <v>225</v>
      </c>
      <c r="D69" s="93">
        <v>168</v>
      </c>
      <c r="E69" s="93">
        <v>57</v>
      </c>
      <c r="F69" s="94"/>
      <c r="G69" s="94">
        <v>10.56</v>
      </c>
      <c r="H69" s="94">
        <f t="shared" si="1"/>
        <v>1203.8399999999999</v>
      </c>
      <c r="I69" s="34">
        <f t="shared" si="2"/>
        <v>1487.83</v>
      </c>
    </row>
    <row r="70" spans="1:9" x14ac:dyDescent="0.25">
      <c r="A70" s="92" t="s">
        <v>445</v>
      </c>
      <c r="B70" s="93">
        <v>1</v>
      </c>
      <c r="C70" s="93">
        <f t="shared" si="0"/>
        <v>209</v>
      </c>
      <c r="D70" s="93">
        <v>168</v>
      </c>
      <c r="E70" s="93">
        <v>41</v>
      </c>
      <c r="F70" s="94"/>
      <c r="G70" s="94">
        <v>14.46</v>
      </c>
      <c r="H70" s="94">
        <f t="shared" si="1"/>
        <v>1185.72</v>
      </c>
      <c r="I70" s="34">
        <f t="shared" si="2"/>
        <v>1465.43</v>
      </c>
    </row>
    <row r="71" spans="1:9" x14ac:dyDescent="0.25">
      <c r="A71" s="92" t="s">
        <v>445</v>
      </c>
      <c r="B71" s="93">
        <v>1</v>
      </c>
      <c r="C71" s="93">
        <f t="shared" si="0"/>
        <v>196</v>
      </c>
      <c r="D71" s="93">
        <v>168</v>
      </c>
      <c r="E71" s="93">
        <v>28</v>
      </c>
      <c r="F71" s="94"/>
      <c r="G71" s="94">
        <v>10.35</v>
      </c>
      <c r="H71" s="94">
        <f t="shared" si="1"/>
        <v>579.6</v>
      </c>
      <c r="I71" s="34">
        <f t="shared" si="2"/>
        <v>716.33</v>
      </c>
    </row>
    <row r="72" spans="1:9" x14ac:dyDescent="0.25">
      <c r="A72" s="92" t="s">
        <v>445</v>
      </c>
      <c r="B72" s="93">
        <v>1</v>
      </c>
      <c r="C72" s="93">
        <f t="shared" si="0"/>
        <v>200</v>
      </c>
      <c r="D72" s="93">
        <v>168</v>
      </c>
      <c r="E72" s="93">
        <v>32</v>
      </c>
      <c r="F72" s="94"/>
      <c r="G72" s="94">
        <v>14.46</v>
      </c>
      <c r="H72" s="94">
        <f t="shared" si="1"/>
        <v>925.44</v>
      </c>
      <c r="I72" s="34">
        <f t="shared" si="2"/>
        <v>1143.75</v>
      </c>
    </row>
    <row r="73" spans="1:9" x14ac:dyDescent="0.25">
      <c r="A73" s="92" t="s">
        <v>445</v>
      </c>
      <c r="B73" s="93">
        <v>1</v>
      </c>
      <c r="C73" s="93">
        <f t="shared" si="0"/>
        <v>169</v>
      </c>
      <c r="D73" s="93">
        <v>168</v>
      </c>
      <c r="E73" s="93">
        <v>1</v>
      </c>
      <c r="F73" s="94"/>
      <c r="G73" s="94">
        <v>10.199999999999999</v>
      </c>
      <c r="H73" s="94">
        <f t="shared" si="1"/>
        <v>20.399999999999999</v>
      </c>
      <c r="I73" s="34">
        <f t="shared" si="2"/>
        <v>25.21</v>
      </c>
    </row>
    <row r="74" spans="1:9" x14ac:dyDescent="0.25">
      <c r="A74" s="92" t="s">
        <v>445</v>
      </c>
      <c r="B74" s="93">
        <v>1</v>
      </c>
      <c r="C74" s="93">
        <f t="shared" si="0"/>
        <v>178</v>
      </c>
      <c r="D74" s="93">
        <v>168</v>
      </c>
      <c r="E74" s="93">
        <v>10</v>
      </c>
      <c r="F74" s="94"/>
      <c r="G74" s="94">
        <v>10.46</v>
      </c>
      <c r="H74" s="94">
        <f t="shared" si="1"/>
        <v>209.2</v>
      </c>
      <c r="I74" s="34">
        <f t="shared" si="2"/>
        <v>258.55</v>
      </c>
    </row>
    <row r="75" spans="1:9" x14ac:dyDescent="0.25">
      <c r="A75" s="92" t="s">
        <v>445</v>
      </c>
      <c r="B75" s="93">
        <v>1</v>
      </c>
      <c r="C75" s="93">
        <f t="shared" si="0"/>
        <v>192</v>
      </c>
      <c r="D75" s="93">
        <v>168</v>
      </c>
      <c r="E75" s="93">
        <v>24</v>
      </c>
      <c r="F75" s="94"/>
      <c r="G75" s="94">
        <v>14.46</v>
      </c>
      <c r="H75" s="94">
        <f t="shared" si="1"/>
        <v>694.08</v>
      </c>
      <c r="I75" s="34">
        <f t="shared" si="2"/>
        <v>857.81</v>
      </c>
    </row>
    <row r="76" spans="1:9" x14ac:dyDescent="0.25">
      <c r="A76" s="92" t="s">
        <v>445</v>
      </c>
      <c r="B76" s="93">
        <v>1</v>
      </c>
      <c r="C76" s="93">
        <f t="shared" si="0"/>
        <v>199</v>
      </c>
      <c r="D76" s="93">
        <v>168</v>
      </c>
      <c r="E76" s="93">
        <v>31</v>
      </c>
      <c r="F76" s="94"/>
      <c r="G76" s="94">
        <v>10.35</v>
      </c>
      <c r="H76" s="94">
        <f t="shared" si="1"/>
        <v>641.70000000000005</v>
      </c>
      <c r="I76" s="34">
        <f t="shared" si="2"/>
        <v>793.08</v>
      </c>
    </row>
    <row r="77" spans="1:9" x14ac:dyDescent="0.25">
      <c r="A77" s="92" t="s">
        <v>445</v>
      </c>
      <c r="B77" s="93">
        <v>1</v>
      </c>
      <c r="C77" s="93">
        <f t="shared" ref="C77:C140" si="3">D77+E77</f>
        <v>198</v>
      </c>
      <c r="D77" s="93">
        <v>168</v>
      </c>
      <c r="E77" s="93">
        <v>30</v>
      </c>
      <c r="F77" s="94"/>
      <c r="G77" s="94">
        <v>10.199999999999999</v>
      </c>
      <c r="H77" s="94">
        <f t="shared" ref="H77:H140" si="4">ROUND(G77*E77*2,2)</f>
        <v>612</v>
      </c>
      <c r="I77" s="34">
        <f t="shared" ref="I77:I140" si="5">ROUND(H77*1.2359,2)</f>
        <v>756.37</v>
      </c>
    </row>
    <row r="78" spans="1:9" x14ac:dyDescent="0.25">
      <c r="A78" s="92" t="s">
        <v>445</v>
      </c>
      <c r="B78" s="93">
        <v>1</v>
      </c>
      <c r="C78" s="93">
        <f t="shared" si="3"/>
        <v>203</v>
      </c>
      <c r="D78" s="93">
        <v>168</v>
      </c>
      <c r="E78" s="93">
        <v>35</v>
      </c>
      <c r="F78" s="94"/>
      <c r="G78" s="94">
        <v>10.199999999999999</v>
      </c>
      <c r="H78" s="94">
        <f t="shared" si="4"/>
        <v>714</v>
      </c>
      <c r="I78" s="34">
        <f t="shared" si="5"/>
        <v>882.43</v>
      </c>
    </row>
    <row r="79" spans="1:9" x14ac:dyDescent="0.25">
      <c r="A79" s="92" t="s">
        <v>445</v>
      </c>
      <c r="B79" s="93">
        <v>1</v>
      </c>
      <c r="C79" s="93">
        <f t="shared" si="3"/>
        <v>178</v>
      </c>
      <c r="D79" s="93">
        <v>168</v>
      </c>
      <c r="E79" s="93">
        <v>10</v>
      </c>
      <c r="F79" s="94"/>
      <c r="G79" s="94">
        <v>10.199999999999999</v>
      </c>
      <c r="H79" s="94">
        <f t="shared" si="4"/>
        <v>204</v>
      </c>
      <c r="I79" s="34">
        <f t="shared" si="5"/>
        <v>252.12</v>
      </c>
    </row>
    <row r="80" spans="1:9" x14ac:dyDescent="0.25">
      <c r="A80" s="92" t="s">
        <v>445</v>
      </c>
      <c r="B80" s="93">
        <v>1</v>
      </c>
      <c r="C80" s="93">
        <f t="shared" si="3"/>
        <v>200</v>
      </c>
      <c r="D80" s="93">
        <v>168</v>
      </c>
      <c r="E80" s="93">
        <v>32</v>
      </c>
      <c r="F80" s="94"/>
      <c r="G80" s="94">
        <v>10.199999999999999</v>
      </c>
      <c r="H80" s="94">
        <f t="shared" si="4"/>
        <v>652.79999999999995</v>
      </c>
      <c r="I80" s="34">
        <f t="shared" si="5"/>
        <v>806.8</v>
      </c>
    </row>
    <row r="81" spans="1:9" x14ac:dyDescent="0.25">
      <c r="A81" s="92" t="s">
        <v>445</v>
      </c>
      <c r="B81" s="93">
        <v>1</v>
      </c>
      <c r="C81" s="93">
        <f t="shared" si="3"/>
        <v>188</v>
      </c>
      <c r="D81" s="93">
        <v>168</v>
      </c>
      <c r="E81" s="93">
        <v>20</v>
      </c>
      <c r="F81" s="94"/>
      <c r="G81" s="94">
        <v>10.199999999999999</v>
      </c>
      <c r="H81" s="94">
        <f t="shared" si="4"/>
        <v>408</v>
      </c>
      <c r="I81" s="34">
        <f t="shared" si="5"/>
        <v>504.25</v>
      </c>
    </row>
    <row r="82" spans="1:9" x14ac:dyDescent="0.25">
      <c r="A82" s="92" t="s">
        <v>446</v>
      </c>
      <c r="B82" s="93">
        <v>1</v>
      </c>
      <c r="C82" s="93">
        <f t="shared" si="3"/>
        <v>219</v>
      </c>
      <c r="D82" s="93">
        <v>168</v>
      </c>
      <c r="E82" s="93">
        <v>51</v>
      </c>
      <c r="F82" s="94"/>
      <c r="G82" s="94">
        <v>12.42</v>
      </c>
      <c r="H82" s="94">
        <f t="shared" si="4"/>
        <v>1266.8399999999999</v>
      </c>
      <c r="I82" s="34">
        <f t="shared" si="5"/>
        <v>1565.69</v>
      </c>
    </row>
    <row r="83" spans="1:9" x14ac:dyDescent="0.25">
      <c r="A83" s="92" t="s">
        <v>446</v>
      </c>
      <c r="B83" s="93">
        <v>1</v>
      </c>
      <c r="C83" s="93">
        <f t="shared" si="3"/>
        <v>223</v>
      </c>
      <c r="D83" s="93">
        <v>168</v>
      </c>
      <c r="E83" s="93">
        <v>55</v>
      </c>
      <c r="F83" s="94"/>
      <c r="G83" s="94">
        <v>12.42</v>
      </c>
      <c r="H83" s="94">
        <f t="shared" si="4"/>
        <v>1366.2</v>
      </c>
      <c r="I83" s="34">
        <f t="shared" si="5"/>
        <v>1688.49</v>
      </c>
    </row>
    <row r="84" spans="1:9" x14ac:dyDescent="0.25">
      <c r="A84" s="92" t="s">
        <v>446</v>
      </c>
      <c r="B84" s="93">
        <v>1</v>
      </c>
      <c r="C84" s="93">
        <f t="shared" si="3"/>
        <v>188</v>
      </c>
      <c r="D84" s="93">
        <v>168</v>
      </c>
      <c r="E84" s="93">
        <v>20</v>
      </c>
      <c r="F84" s="94"/>
      <c r="G84" s="94">
        <v>12.18</v>
      </c>
      <c r="H84" s="94">
        <f t="shared" si="4"/>
        <v>487.2</v>
      </c>
      <c r="I84" s="34">
        <f t="shared" si="5"/>
        <v>602.13</v>
      </c>
    </row>
    <row r="85" spans="1:9" x14ac:dyDescent="0.25">
      <c r="A85" s="92" t="s">
        <v>446</v>
      </c>
      <c r="B85" s="93">
        <v>1</v>
      </c>
      <c r="C85" s="93">
        <f t="shared" si="3"/>
        <v>174</v>
      </c>
      <c r="D85" s="93">
        <v>168</v>
      </c>
      <c r="E85" s="93">
        <v>6</v>
      </c>
      <c r="F85" s="94"/>
      <c r="G85" s="94">
        <v>12</v>
      </c>
      <c r="H85" s="94">
        <f t="shared" si="4"/>
        <v>144</v>
      </c>
      <c r="I85" s="34">
        <f t="shared" si="5"/>
        <v>177.97</v>
      </c>
    </row>
    <row r="86" spans="1:9" x14ac:dyDescent="0.25">
      <c r="A86" s="92" t="s">
        <v>447</v>
      </c>
      <c r="B86" s="93">
        <v>1</v>
      </c>
      <c r="C86" s="93">
        <f t="shared" si="3"/>
        <v>204</v>
      </c>
      <c r="D86" s="93">
        <v>168</v>
      </c>
      <c r="E86" s="93">
        <v>36</v>
      </c>
      <c r="F86" s="94"/>
      <c r="G86" s="94">
        <v>12.96</v>
      </c>
      <c r="H86" s="94">
        <f t="shared" si="4"/>
        <v>933.12</v>
      </c>
      <c r="I86" s="34">
        <f t="shared" si="5"/>
        <v>1153.24</v>
      </c>
    </row>
    <row r="87" spans="1:9" x14ac:dyDescent="0.25">
      <c r="A87" s="92" t="s">
        <v>448</v>
      </c>
      <c r="B87" s="93">
        <v>1</v>
      </c>
      <c r="C87" s="93">
        <f t="shared" si="3"/>
        <v>176</v>
      </c>
      <c r="D87" s="93">
        <v>168</v>
      </c>
      <c r="E87" s="93">
        <v>8</v>
      </c>
      <c r="F87" s="94"/>
      <c r="G87" s="94">
        <v>14.023999999999999</v>
      </c>
      <c r="H87" s="94">
        <f t="shared" si="4"/>
        <v>224.38</v>
      </c>
      <c r="I87" s="34">
        <f t="shared" si="5"/>
        <v>277.31</v>
      </c>
    </row>
    <row r="88" spans="1:9" x14ac:dyDescent="0.25">
      <c r="A88" s="92" t="s">
        <v>448</v>
      </c>
      <c r="B88" s="93">
        <v>1</v>
      </c>
      <c r="C88" s="93">
        <f t="shared" si="3"/>
        <v>182</v>
      </c>
      <c r="D88" s="93">
        <v>168</v>
      </c>
      <c r="E88" s="93">
        <v>14</v>
      </c>
      <c r="F88" s="94"/>
      <c r="G88" s="94">
        <v>13.753</v>
      </c>
      <c r="H88" s="94">
        <f t="shared" si="4"/>
        <v>385.08</v>
      </c>
      <c r="I88" s="34">
        <f t="shared" si="5"/>
        <v>475.92</v>
      </c>
    </row>
    <row r="89" spans="1:9" x14ac:dyDescent="0.25">
      <c r="A89" s="92" t="s">
        <v>449</v>
      </c>
      <c r="B89" s="93">
        <v>1</v>
      </c>
      <c r="C89" s="93">
        <f t="shared" si="3"/>
        <v>200</v>
      </c>
      <c r="D89" s="93">
        <v>168</v>
      </c>
      <c r="E89" s="93">
        <v>32</v>
      </c>
      <c r="F89" s="94"/>
      <c r="G89" s="94">
        <v>10.56</v>
      </c>
      <c r="H89" s="94">
        <f t="shared" si="4"/>
        <v>675.84</v>
      </c>
      <c r="I89" s="34">
        <f t="shared" si="5"/>
        <v>835.27</v>
      </c>
    </row>
    <row r="90" spans="1:9" x14ac:dyDescent="0.25">
      <c r="A90" s="92" t="s">
        <v>449</v>
      </c>
      <c r="B90" s="93">
        <v>1</v>
      </c>
      <c r="C90" s="93">
        <f t="shared" si="3"/>
        <v>176</v>
      </c>
      <c r="D90" s="93">
        <v>168</v>
      </c>
      <c r="E90" s="93">
        <v>8</v>
      </c>
      <c r="F90" s="94"/>
      <c r="G90" s="94">
        <v>10.56</v>
      </c>
      <c r="H90" s="94">
        <f t="shared" si="4"/>
        <v>168.96</v>
      </c>
      <c r="I90" s="34">
        <f t="shared" si="5"/>
        <v>208.82</v>
      </c>
    </row>
    <row r="91" spans="1:9" x14ac:dyDescent="0.25">
      <c r="A91" s="92" t="s">
        <v>449</v>
      </c>
      <c r="B91" s="93">
        <v>1</v>
      </c>
      <c r="C91" s="93">
        <f t="shared" si="3"/>
        <v>178</v>
      </c>
      <c r="D91" s="93">
        <v>168</v>
      </c>
      <c r="E91" s="93">
        <v>10</v>
      </c>
      <c r="F91" s="94"/>
      <c r="G91" s="94">
        <v>10.199999999999999</v>
      </c>
      <c r="H91" s="94">
        <f t="shared" si="4"/>
        <v>204</v>
      </c>
      <c r="I91" s="34">
        <f t="shared" si="5"/>
        <v>252.12</v>
      </c>
    </row>
    <row r="92" spans="1:9" x14ac:dyDescent="0.25">
      <c r="A92" s="92" t="s">
        <v>449</v>
      </c>
      <c r="B92" s="93">
        <v>1</v>
      </c>
      <c r="C92" s="93">
        <f t="shared" si="3"/>
        <v>208</v>
      </c>
      <c r="D92" s="93">
        <v>168</v>
      </c>
      <c r="E92" s="93">
        <v>40</v>
      </c>
      <c r="F92" s="94"/>
      <c r="G92" s="94">
        <v>10.199999999999999</v>
      </c>
      <c r="H92" s="94">
        <f t="shared" si="4"/>
        <v>816</v>
      </c>
      <c r="I92" s="34">
        <f t="shared" si="5"/>
        <v>1008.49</v>
      </c>
    </row>
    <row r="93" spans="1:9" x14ac:dyDescent="0.25">
      <c r="A93" s="92" t="s">
        <v>449</v>
      </c>
      <c r="B93" s="93">
        <v>1</v>
      </c>
      <c r="C93" s="93">
        <f t="shared" si="3"/>
        <v>206</v>
      </c>
      <c r="D93" s="93">
        <v>168</v>
      </c>
      <c r="E93" s="93">
        <v>38</v>
      </c>
      <c r="F93" s="94"/>
      <c r="G93" s="94">
        <v>10.35</v>
      </c>
      <c r="H93" s="94">
        <f t="shared" si="4"/>
        <v>786.6</v>
      </c>
      <c r="I93" s="34">
        <f t="shared" si="5"/>
        <v>972.16</v>
      </c>
    </row>
    <row r="94" spans="1:9" x14ac:dyDescent="0.25">
      <c r="A94" s="92" t="s">
        <v>449</v>
      </c>
      <c r="B94" s="93">
        <v>1</v>
      </c>
      <c r="C94" s="93">
        <f t="shared" si="3"/>
        <v>216</v>
      </c>
      <c r="D94" s="93">
        <v>168</v>
      </c>
      <c r="E94" s="93">
        <v>48</v>
      </c>
      <c r="F94" s="94"/>
      <c r="G94" s="94">
        <v>10.199999999999999</v>
      </c>
      <c r="H94" s="94">
        <f t="shared" si="4"/>
        <v>979.2</v>
      </c>
      <c r="I94" s="34">
        <f t="shared" si="5"/>
        <v>1210.19</v>
      </c>
    </row>
    <row r="95" spans="1:9" x14ac:dyDescent="0.25">
      <c r="A95" s="92" t="s">
        <v>449</v>
      </c>
      <c r="B95" s="93">
        <v>1</v>
      </c>
      <c r="C95" s="93">
        <f t="shared" si="3"/>
        <v>216</v>
      </c>
      <c r="D95" s="93">
        <v>168</v>
      </c>
      <c r="E95" s="93">
        <v>48</v>
      </c>
      <c r="F95" s="94"/>
      <c r="G95" s="94">
        <v>10.199999999999999</v>
      </c>
      <c r="H95" s="94">
        <f t="shared" si="4"/>
        <v>979.2</v>
      </c>
      <c r="I95" s="34">
        <f t="shared" si="5"/>
        <v>1210.19</v>
      </c>
    </row>
    <row r="96" spans="1:9" x14ac:dyDescent="0.25">
      <c r="A96" s="92" t="s">
        <v>449</v>
      </c>
      <c r="B96" s="93">
        <v>1</v>
      </c>
      <c r="C96" s="93">
        <f t="shared" si="3"/>
        <v>228</v>
      </c>
      <c r="D96" s="93">
        <v>168</v>
      </c>
      <c r="E96" s="93">
        <v>60</v>
      </c>
      <c r="F96" s="94"/>
      <c r="G96" s="94">
        <v>10.199999999999999</v>
      </c>
      <c r="H96" s="94">
        <f t="shared" si="4"/>
        <v>1224</v>
      </c>
      <c r="I96" s="34">
        <f t="shared" si="5"/>
        <v>1512.74</v>
      </c>
    </row>
    <row r="97" spans="1:9" x14ac:dyDescent="0.25">
      <c r="A97" s="92" t="s">
        <v>450</v>
      </c>
      <c r="B97" s="93">
        <v>1</v>
      </c>
      <c r="C97" s="93">
        <f t="shared" si="3"/>
        <v>228</v>
      </c>
      <c r="D97" s="93">
        <v>168</v>
      </c>
      <c r="E97" s="93">
        <v>60</v>
      </c>
      <c r="F97" s="94"/>
      <c r="G97" s="94">
        <v>11.18</v>
      </c>
      <c r="H97" s="94">
        <f t="shared" si="4"/>
        <v>1341.6</v>
      </c>
      <c r="I97" s="34">
        <f t="shared" si="5"/>
        <v>1658.08</v>
      </c>
    </row>
    <row r="98" spans="1:9" x14ac:dyDescent="0.25">
      <c r="A98" s="92" t="s">
        <v>450</v>
      </c>
      <c r="B98" s="93">
        <v>1</v>
      </c>
      <c r="C98" s="93">
        <f t="shared" si="3"/>
        <v>240</v>
      </c>
      <c r="D98" s="93">
        <v>168</v>
      </c>
      <c r="E98" s="93">
        <v>72</v>
      </c>
      <c r="F98" s="94"/>
      <c r="G98" s="94">
        <v>11.18</v>
      </c>
      <c r="H98" s="94">
        <f t="shared" si="4"/>
        <v>1609.92</v>
      </c>
      <c r="I98" s="34">
        <f t="shared" si="5"/>
        <v>1989.7</v>
      </c>
    </row>
    <row r="99" spans="1:9" x14ac:dyDescent="0.25">
      <c r="A99" s="92" t="s">
        <v>450</v>
      </c>
      <c r="B99" s="93">
        <v>1</v>
      </c>
      <c r="C99" s="93">
        <f t="shared" si="3"/>
        <v>192</v>
      </c>
      <c r="D99" s="93">
        <v>168</v>
      </c>
      <c r="E99" s="93">
        <v>24</v>
      </c>
      <c r="F99" s="94"/>
      <c r="G99" s="94">
        <v>11.18</v>
      </c>
      <c r="H99" s="94">
        <f t="shared" si="4"/>
        <v>536.64</v>
      </c>
      <c r="I99" s="34">
        <f t="shared" si="5"/>
        <v>663.23</v>
      </c>
    </row>
    <row r="100" spans="1:9" x14ac:dyDescent="0.25">
      <c r="A100" s="92" t="s">
        <v>451</v>
      </c>
      <c r="B100" s="93">
        <v>1</v>
      </c>
      <c r="C100" s="93">
        <f t="shared" si="3"/>
        <v>224</v>
      </c>
      <c r="D100" s="93">
        <v>168</v>
      </c>
      <c r="E100" s="93">
        <v>56</v>
      </c>
      <c r="F100" s="94"/>
      <c r="G100" s="94">
        <v>10.56</v>
      </c>
      <c r="H100" s="94">
        <f t="shared" si="4"/>
        <v>1182.72</v>
      </c>
      <c r="I100" s="34">
        <f t="shared" si="5"/>
        <v>1461.72</v>
      </c>
    </row>
    <row r="101" spans="1:9" x14ac:dyDescent="0.25">
      <c r="A101" s="92" t="s">
        <v>451</v>
      </c>
      <c r="B101" s="93">
        <v>1</v>
      </c>
      <c r="C101" s="93">
        <f t="shared" si="3"/>
        <v>200</v>
      </c>
      <c r="D101" s="93">
        <v>168</v>
      </c>
      <c r="E101" s="93">
        <v>32</v>
      </c>
      <c r="F101" s="94"/>
      <c r="G101" s="94">
        <v>10.46</v>
      </c>
      <c r="H101" s="94">
        <f t="shared" si="4"/>
        <v>669.44</v>
      </c>
      <c r="I101" s="34">
        <f t="shared" si="5"/>
        <v>827.36</v>
      </c>
    </row>
    <row r="102" spans="1:9" x14ac:dyDescent="0.25">
      <c r="A102" s="92" t="s">
        <v>451</v>
      </c>
      <c r="B102" s="93">
        <v>1</v>
      </c>
      <c r="C102" s="93">
        <f t="shared" si="3"/>
        <v>224</v>
      </c>
      <c r="D102" s="93">
        <v>168</v>
      </c>
      <c r="E102" s="93">
        <v>56</v>
      </c>
      <c r="F102" s="94"/>
      <c r="G102" s="94">
        <v>10.56</v>
      </c>
      <c r="H102" s="94">
        <f t="shared" si="4"/>
        <v>1182.72</v>
      </c>
      <c r="I102" s="34">
        <f t="shared" si="5"/>
        <v>1461.72</v>
      </c>
    </row>
    <row r="103" spans="1:9" x14ac:dyDescent="0.25">
      <c r="A103" s="92" t="s">
        <v>451</v>
      </c>
      <c r="B103" s="93">
        <v>1</v>
      </c>
      <c r="C103" s="93">
        <f t="shared" si="3"/>
        <v>184</v>
      </c>
      <c r="D103" s="93">
        <v>168</v>
      </c>
      <c r="E103" s="93">
        <v>16</v>
      </c>
      <c r="F103" s="94"/>
      <c r="G103" s="94">
        <v>10.56</v>
      </c>
      <c r="H103" s="94">
        <f t="shared" si="4"/>
        <v>337.92</v>
      </c>
      <c r="I103" s="34">
        <f t="shared" si="5"/>
        <v>417.64</v>
      </c>
    </row>
    <row r="104" spans="1:9" x14ac:dyDescent="0.25">
      <c r="A104" s="92" t="s">
        <v>451</v>
      </c>
      <c r="B104" s="93">
        <v>1</v>
      </c>
      <c r="C104" s="93">
        <f t="shared" si="3"/>
        <v>240</v>
      </c>
      <c r="D104" s="93">
        <v>168</v>
      </c>
      <c r="E104" s="93">
        <v>72</v>
      </c>
      <c r="F104" s="94"/>
      <c r="G104" s="94">
        <v>10.35</v>
      </c>
      <c r="H104" s="94">
        <f t="shared" si="4"/>
        <v>1490.4</v>
      </c>
      <c r="I104" s="34">
        <f t="shared" si="5"/>
        <v>1841.99</v>
      </c>
    </row>
    <row r="105" spans="1:9" x14ac:dyDescent="0.25">
      <c r="A105" s="92" t="s">
        <v>451</v>
      </c>
      <c r="B105" s="93">
        <v>1</v>
      </c>
      <c r="C105" s="93">
        <f t="shared" si="3"/>
        <v>224</v>
      </c>
      <c r="D105" s="93">
        <v>168</v>
      </c>
      <c r="E105" s="93">
        <v>56</v>
      </c>
      <c r="F105" s="94"/>
      <c r="G105" s="94">
        <v>10.199999999999999</v>
      </c>
      <c r="H105" s="94">
        <f t="shared" si="4"/>
        <v>1142.4000000000001</v>
      </c>
      <c r="I105" s="34">
        <f t="shared" si="5"/>
        <v>1411.89</v>
      </c>
    </row>
    <row r="106" spans="1:9" x14ac:dyDescent="0.25">
      <c r="A106" s="92" t="s">
        <v>451</v>
      </c>
      <c r="B106" s="93">
        <v>1</v>
      </c>
      <c r="C106" s="93">
        <f t="shared" si="3"/>
        <v>232</v>
      </c>
      <c r="D106" s="93">
        <v>168</v>
      </c>
      <c r="E106" s="93">
        <v>64</v>
      </c>
      <c r="F106" s="94"/>
      <c r="G106" s="94">
        <v>10.199999999999999</v>
      </c>
      <c r="H106" s="94">
        <f t="shared" si="4"/>
        <v>1305.5999999999999</v>
      </c>
      <c r="I106" s="34">
        <f t="shared" si="5"/>
        <v>1613.59</v>
      </c>
    </row>
    <row r="107" spans="1:9" x14ac:dyDescent="0.25">
      <c r="A107" s="92" t="s">
        <v>452</v>
      </c>
      <c r="B107" s="93">
        <v>1</v>
      </c>
      <c r="C107" s="93">
        <f t="shared" si="3"/>
        <v>188</v>
      </c>
      <c r="D107" s="93">
        <v>168</v>
      </c>
      <c r="E107" s="93">
        <v>20</v>
      </c>
      <c r="F107" s="94"/>
      <c r="G107" s="94">
        <v>10.199999999999999</v>
      </c>
      <c r="H107" s="94">
        <f t="shared" si="4"/>
        <v>408</v>
      </c>
      <c r="I107" s="34">
        <f t="shared" si="5"/>
        <v>504.25</v>
      </c>
    </row>
    <row r="108" spans="1:9" x14ac:dyDescent="0.25">
      <c r="A108" s="92" t="s">
        <v>452</v>
      </c>
      <c r="B108" s="93">
        <v>1</v>
      </c>
      <c r="C108" s="93">
        <f t="shared" si="3"/>
        <v>200</v>
      </c>
      <c r="D108" s="93">
        <v>168</v>
      </c>
      <c r="E108" s="93">
        <v>32</v>
      </c>
      <c r="F108" s="94"/>
      <c r="G108" s="94">
        <v>10.199999999999999</v>
      </c>
      <c r="H108" s="94">
        <f t="shared" si="4"/>
        <v>652.79999999999995</v>
      </c>
      <c r="I108" s="34">
        <f t="shared" si="5"/>
        <v>806.8</v>
      </c>
    </row>
    <row r="109" spans="1:9" x14ac:dyDescent="0.25">
      <c r="A109" s="92" t="s">
        <v>452</v>
      </c>
      <c r="B109" s="93">
        <v>1</v>
      </c>
      <c r="C109" s="93">
        <f t="shared" si="3"/>
        <v>200</v>
      </c>
      <c r="D109" s="93">
        <v>168</v>
      </c>
      <c r="E109" s="93">
        <v>32</v>
      </c>
      <c r="F109" s="94"/>
      <c r="G109" s="94">
        <v>10.199999999999999</v>
      </c>
      <c r="H109" s="94">
        <f t="shared" si="4"/>
        <v>652.79999999999995</v>
      </c>
      <c r="I109" s="34">
        <f t="shared" si="5"/>
        <v>806.8</v>
      </c>
    </row>
    <row r="110" spans="1:9" x14ac:dyDescent="0.25">
      <c r="A110" s="92" t="s">
        <v>453</v>
      </c>
      <c r="B110" s="93">
        <v>1</v>
      </c>
      <c r="C110" s="93">
        <f t="shared" si="3"/>
        <v>204</v>
      </c>
      <c r="D110" s="93">
        <v>168</v>
      </c>
      <c r="E110" s="93">
        <v>36</v>
      </c>
      <c r="F110" s="94"/>
      <c r="G110" s="94">
        <v>15.24</v>
      </c>
      <c r="H110" s="94">
        <f t="shared" si="4"/>
        <v>1097.28</v>
      </c>
      <c r="I110" s="34">
        <f t="shared" si="5"/>
        <v>1356.13</v>
      </c>
    </row>
    <row r="111" spans="1:9" x14ac:dyDescent="0.25">
      <c r="A111" s="92" t="s">
        <v>453</v>
      </c>
      <c r="B111" s="93">
        <v>1</v>
      </c>
      <c r="C111" s="93">
        <f t="shared" si="3"/>
        <v>208</v>
      </c>
      <c r="D111" s="93">
        <v>168</v>
      </c>
      <c r="E111" s="93">
        <v>40</v>
      </c>
      <c r="F111" s="94"/>
      <c r="G111" s="94">
        <v>15.24</v>
      </c>
      <c r="H111" s="94">
        <f t="shared" si="4"/>
        <v>1219.2</v>
      </c>
      <c r="I111" s="34">
        <f t="shared" si="5"/>
        <v>1506.81</v>
      </c>
    </row>
    <row r="112" spans="1:9" x14ac:dyDescent="0.25">
      <c r="A112" s="92" t="s">
        <v>454</v>
      </c>
      <c r="B112" s="93">
        <v>1</v>
      </c>
      <c r="C112" s="93">
        <f t="shared" si="3"/>
        <v>216</v>
      </c>
      <c r="D112" s="93">
        <v>168</v>
      </c>
      <c r="E112" s="93">
        <v>48</v>
      </c>
      <c r="F112" s="94"/>
      <c r="G112" s="94">
        <v>12.96</v>
      </c>
      <c r="H112" s="94">
        <f t="shared" si="4"/>
        <v>1244.1600000000001</v>
      </c>
      <c r="I112" s="34">
        <f t="shared" si="5"/>
        <v>1537.66</v>
      </c>
    </row>
    <row r="113" spans="1:9" x14ac:dyDescent="0.25">
      <c r="A113" s="92" t="s">
        <v>454</v>
      </c>
      <c r="B113" s="93">
        <v>1</v>
      </c>
      <c r="C113" s="93">
        <f t="shared" si="3"/>
        <v>188</v>
      </c>
      <c r="D113" s="93">
        <v>168</v>
      </c>
      <c r="E113" s="93">
        <v>20</v>
      </c>
      <c r="F113" s="94"/>
      <c r="G113" s="94">
        <v>12.96</v>
      </c>
      <c r="H113" s="94">
        <f t="shared" si="4"/>
        <v>518.4</v>
      </c>
      <c r="I113" s="34">
        <f t="shared" si="5"/>
        <v>640.69000000000005</v>
      </c>
    </row>
    <row r="114" spans="1:9" x14ac:dyDescent="0.25">
      <c r="A114" s="92" t="s">
        <v>454</v>
      </c>
      <c r="B114" s="93">
        <v>1</v>
      </c>
      <c r="C114" s="93">
        <f t="shared" si="3"/>
        <v>220</v>
      </c>
      <c r="D114" s="93">
        <v>168</v>
      </c>
      <c r="E114" s="93">
        <v>52</v>
      </c>
      <c r="F114" s="94"/>
      <c r="G114" s="94">
        <v>12.96</v>
      </c>
      <c r="H114" s="94">
        <f t="shared" si="4"/>
        <v>1347.84</v>
      </c>
      <c r="I114" s="34">
        <f t="shared" si="5"/>
        <v>1665.8</v>
      </c>
    </row>
    <row r="115" spans="1:9" x14ac:dyDescent="0.25">
      <c r="A115" s="92" t="s">
        <v>455</v>
      </c>
      <c r="B115" s="93">
        <v>1</v>
      </c>
      <c r="C115" s="93">
        <f t="shared" si="3"/>
        <v>180</v>
      </c>
      <c r="D115" s="93">
        <v>168</v>
      </c>
      <c r="E115" s="93">
        <v>12</v>
      </c>
      <c r="F115" s="94"/>
      <c r="G115" s="94">
        <v>15.77</v>
      </c>
      <c r="H115" s="94">
        <f t="shared" si="4"/>
        <v>378.48</v>
      </c>
      <c r="I115" s="34">
        <f t="shared" si="5"/>
        <v>467.76</v>
      </c>
    </row>
    <row r="116" spans="1:9" x14ac:dyDescent="0.25">
      <c r="A116" s="92" t="s">
        <v>456</v>
      </c>
      <c r="B116" s="93">
        <v>1</v>
      </c>
      <c r="C116" s="93">
        <f t="shared" si="3"/>
        <v>176</v>
      </c>
      <c r="D116" s="93">
        <v>168</v>
      </c>
      <c r="E116" s="93">
        <v>8</v>
      </c>
      <c r="F116" s="94"/>
      <c r="G116" s="94">
        <v>12.96</v>
      </c>
      <c r="H116" s="94">
        <f t="shared" si="4"/>
        <v>207.36</v>
      </c>
      <c r="I116" s="34">
        <f t="shared" si="5"/>
        <v>256.27999999999997</v>
      </c>
    </row>
    <row r="117" spans="1:9" x14ac:dyDescent="0.25">
      <c r="A117" s="92" t="s">
        <v>457</v>
      </c>
      <c r="B117" s="93">
        <v>1</v>
      </c>
      <c r="C117" s="93">
        <f t="shared" si="3"/>
        <v>232</v>
      </c>
      <c r="D117" s="93">
        <v>168</v>
      </c>
      <c r="E117" s="93">
        <v>64</v>
      </c>
      <c r="F117" s="94"/>
      <c r="G117" s="94">
        <v>16.77</v>
      </c>
      <c r="H117" s="94">
        <f t="shared" si="4"/>
        <v>2146.56</v>
      </c>
      <c r="I117" s="34">
        <f t="shared" si="5"/>
        <v>2652.93</v>
      </c>
    </row>
    <row r="118" spans="1:9" x14ac:dyDescent="0.25">
      <c r="A118" s="92" t="s">
        <v>458</v>
      </c>
      <c r="B118" s="93">
        <v>1</v>
      </c>
      <c r="C118" s="93">
        <f t="shared" si="3"/>
        <v>184</v>
      </c>
      <c r="D118" s="93">
        <v>168</v>
      </c>
      <c r="E118" s="93">
        <v>16</v>
      </c>
      <c r="F118" s="94"/>
      <c r="G118" s="94">
        <v>14.01</v>
      </c>
      <c r="H118" s="94">
        <f t="shared" si="4"/>
        <v>448.32</v>
      </c>
      <c r="I118" s="34">
        <f t="shared" si="5"/>
        <v>554.08000000000004</v>
      </c>
    </row>
    <row r="119" spans="1:9" x14ac:dyDescent="0.25">
      <c r="A119" s="92" t="s">
        <v>458</v>
      </c>
      <c r="B119" s="93">
        <v>1</v>
      </c>
      <c r="C119" s="93">
        <f t="shared" si="3"/>
        <v>176</v>
      </c>
      <c r="D119" s="93">
        <v>168</v>
      </c>
      <c r="E119" s="93">
        <v>8</v>
      </c>
      <c r="F119" s="94"/>
      <c r="G119" s="94">
        <v>14.01</v>
      </c>
      <c r="H119" s="94">
        <f t="shared" si="4"/>
        <v>224.16</v>
      </c>
      <c r="I119" s="34">
        <f t="shared" si="5"/>
        <v>277.04000000000002</v>
      </c>
    </row>
    <row r="120" spans="1:9" x14ac:dyDescent="0.25">
      <c r="A120" s="92" t="s">
        <v>458</v>
      </c>
      <c r="B120" s="93">
        <v>1</v>
      </c>
      <c r="C120" s="93">
        <f t="shared" si="3"/>
        <v>184</v>
      </c>
      <c r="D120" s="93">
        <v>168</v>
      </c>
      <c r="E120" s="93">
        <v>16</v>
      </c>
      <c r="F120" s="94"/>
      <c r="G120" s="94">
        <v>14.01</v>
      </c>
      <c r="H120" s="94">
        <f t="shared" si="4"/>
        <v>448.32</v>
      </c>
      <c r="I120" s="34">
        <f t="shared" si="5"/>
        <v>554.08000000000004</v>
      </c>
    </row>
    <row r="121" spans="1:9" x14ac:dyDescent="0.25">
      <c r="A121" s="92" t="s">
        <v>458</v>
      </c>
      <c r="B121" s="93">
        <v>1</v>
      </c>
      <c r="C121" s="93">
        <f t="shared" si="3"/>
        <v>184</v>
      </c>
      <c r="D121" s="93">
        <v>168</v>
      </c>
      <c r="E121" s="93">
        <v>16</v>
      </c>
      <c r="F121" s="94"/>
      <c r="G121" s="94">
        <v>13.74</v>
      </c>
      <c r="H121" s="94">
        <f t="shared" si="4"/>
        <v>439.68</v>
      </c>
      <c r="I121" s="34">
        <f t="shared" si="5"/>
        <v>543.4</v>
      </c>
    </row>
    <row r="122" spans="1:9" x14ac:dyDescent="0.25">
      <c r="A122" s="92" t="s">
        <v>458</v>
      </c>
      <c r="B122" s="93">
        <v>1</v>
      </c>
      <c r="C122" s="93">
        <f t="shared" si="3"/>
        <v>200</v>
      </c>
      <c r="D122" s="93">
        <v>168</v>
      </c>
      <c r="E122" s="93">
        <v>32</v>
      </c>
      <c r="F122" s="94"/>
      <c r="G122" s="94">
        <v>13.74</v>
      </c>
      <c r="H122" s="94">
        <f t="shared" si="4"/>
        <v>879.36</v>
      </c>
      <c r="I122" s="34">
        <f t="shared" si="5"/>
        <v>1086.8</v>
      </c>
    </row>
    <row r="123" spans="1:9" x14ac:dyDescent="0.25">
      <c r="A123" s="92" t="s">
        <v>458</v>
      </c>
      <c r="B123" s="93">
        <v>1</v>
      </c>
      <c r="C123" s="93">
        <f t="shared" si="3"/>
        <v>196</v>
      </c>
      <c r="D123" s="93">
        <v>168</v>
      </c>
      <c r="E123" s="93">
        <v>28</v>
      </c>
      <c r="F123" s="94"/>
      <c r="G123" s="94">
        <v>13.54</v>
      </c>
      <c r="H123" s="94">
        <f t="shared" si="4"/>
        <v>758.24</v>
      </c>
      <c r="I123" s="34">
        <f t="shared" si="5"/>
        <v>937.11</v>
      </c>
    </row>
    <row r="124" spans="1:9" x14ac:dyDescent="0.25">
      <c r="A124" s="92" t="s">
        <v>458</v>
      </c>
      <c r="B124" s="93">
        <v>1</v>
      </c>
      <c r="C124" s="93">
        <f t="shared" si="3"/>
        <v>200</v>
      </c>
      <c r="D124" s="93">
        <v>168</v>
      </c>
      <c r="E124" s="93">
        <v>32</v>
      </c>
      <c r="F124" s="94"/>
      <c r="G124" s="94">
        <v>13.54</v>
      </c>
      <c r="H124" s="94">
        <f t="shared" si="4"/>
        <v>866.56</v>
      </c>
      <c r="I124" s="34">
        <f t="shared" si="5"/>
        <v>1070.98</v>
      </c>
    </row>
    <row r="125" spans="1:9" x14ac:dyDescent="0.25">
      <c r="A125" s="92" t="s">
        <v>459</v>
      </c>
      <c r="B125" s="93">
        <v>1</v>
      </c>
      <c r="C125" s="93">
        <f t="shared" si="3"/>
        <v>208</v>
      </c>
      <c r="D125" s="93">
        <v>168</v>
      </c>
      <c r="E125" s="93">
        <v>40</v>
      </c>
      <c r="F125" s="94"/>
      <c r="G125" s="94">
        <v>10.35</v>
      </c>
      <c r="H125" s="94">
        <f t="shared" si="4"/>
        <v>828</v>
      </c>
      <c r="I125" s="34">
        <f t="shared" si="5"/>
        <v>1023.33</v>
      </c>
    </row>
    <row r="126" spans="1:9" x14ac:dyDescent="0.25">
      <c r="A126" s="92" t="s">
        <v>459</v>
      </c>
      <c r="B126" s="93">
        <v>1</v>
      </c>
      <c r="C126" s="93">
        <f t="shared" si="3"/>
        <v>200</v>
      </c>
      <c r="D126" s="93">
        <v>168</v>
      </c>
      <c r="E126" s="93">
        <v>32</v>
      </c>
      <c r="F126" s="94"/>
      <c r="G126" s="94">
        <v>10.199999999999999</v>
      </c>
      <c r="H126" s="94">
        <f t="shared" si="4"/>
        <v>652.79999999999995</v>
      </c>
      <c r="I126" s="34">
        <f t="shared" si="5"/>
        <v>806.8</v>
      </c>
    </row>
    <row r="127" spans="1:9" x14ac:dyDescent="0.25">
      <c r="A127" s="92" t="s">
        <v>459</v>
      </c>
      <c r="B127" s="93">
        <v>1</v>
      </c>
      <c r="C127" s="93">
        <f t="shared" si="3"/>
        <v>200</v>
      </c>
      <c r="D127" s="93">
        <v>168</v>
      </c>
      <c r="E127" s="93">
        <v>32</v>
      </c>
      <c r="F127" s="94"/>
      <c r="G127" s="94">
        <v>10.199999999999999</v>
      </c>
      <c r="H127" s="94">
        <f t="shared" si="4"/>
        <v>652.79999999999995</v>
      </c>
      <c r="I127" s="34">
        <f t="shared" si="5"/>
        <v>806.8</v>
      </c>
    </row>
    <row r="128" spans="1:9" x14ac:dyDescent="0.25">
      <c r="A128" s="92" t="s">
        <v>460</v>
      </c>
      <c r="B128" s="93">
        <v>1</v>
      </c>
      <c r="C128" s="93">
        <f t="shared" si="3"/>
        <v>200</v>
      </c>
      <c r="D128" s="93">
        <v>168</v>
      </c>
      <c r="E128" s="93">
        <v>32</v>
      </c>
      <c r="F128" s="94"/>
      <c r="G128" s="94">
        <v>10.56</v>
      </c>
      <c r="H128" s="94">
        <f t="shared" si="4"/>
        <v>675.84</v>
      </c>
      <c r="I128" s="34">
        <f t="shared" si="5"/>
        <v>835.27</v>
      </c>
    </row>
    <row r="129" spans="1:9" x14ac:dyDescent="0.25">
      <c r="A129" s="92" t="s">
        <v>460</v>
      </c>
      <c r="B129" s="93">
        <v>1</v>
      </c>
      <c r="C129" s="93">
        <f t="shared" si="3"/>
        <v>231</v>
      </c>
      <c r="D129" s="93">
        <v>168</v>
      </c>
      <c r="E129" s="93">
        <v>63</v>
      </c>
      <c r="F129" s="94"/>
      <c r="G129" s="94">
        <v>10.199999999999999</v>
      </c>
      <c r="H129" s="94">
        <f t="shared" si="4"/>
        <v>1285.2</v>
      </c>
      <c r="I129" s="34">
        <f t="shared" si="5"/>
        <v>1588.38</v>
      </c>
    </row>
    <row r="130" spans="1:9" x14ac:dyDescent="0.25">
      <c r="A130" s="92" t="s">
        <v>460</v>
      </c>
      <c r="B130" s="93">
        <v>1</v>
      </c>
      <c r="C130" s="93">
        <f t="shared" si="3"/>
        <v>186</v>
      </c>
      <c r="D130" s="93">
        <v>168</v>
      </c>
      <c r="E130" s="93">
        <v>18</v>
      </c>
      <c r="F130" s="94"/>
      <c r="G130" s="94">
        <v>10.199999999999999</v>
      </c>
      <c r="H130" s="94">
        <f t="shared" si="4"/>
        <v>367.2</v>
      </c>
      <c r="I130" s="34">
        <f t="shared" si="5"/>
        <v>453.82</v>
      </c>
    </row>
    <row r="131" spans="1:9" x14ac:dyDescent="0.25">
      <c r="A131" s="92" t="s">
        <v>217</v>
      </c>
      <c r="B131" s="93">
        <v>1</v>
      </c>
      <c r="C131" s="93">
        <f t="shared" si="3"/>
        <v>182</v>
      </c>
      <c r="D131" s="93">
        <v>168</v>
      </c>
      <c r="E131" s="93">
        <v>14</v>
      </c>
      <c r="F131" s="94"/>
      <c r="G131" s="94">
        <v>10.199999999999999</v>
      </c>
      <c r="H131" s="94">
        <f t="shared" si="4"/>
        <v>285.60000000000002</v>
      </c>
      <c r="I131" s="34">
        <f t="shared" si="5"/>
        <v>352.97</v>
      </c>
    </row>
    <row r="132" spans="1:9" x14ac:dyDescent="0.25">
      <c r="A132" s="92" t="s">
        <v>461</v>
      </c>
      <c r="B132" s="93">
        <v>1</v>
      </c>
      <c r="C132" s="93">
        <f t="shared" si="3"/>
        <v>169</v>
      </c>
      <c r="D132" s="93">
        <v>168</v>
      </c>
      <c r="E132" s="93">
        <v>1</v>
      </c>
      <c r="F132" s="94"/>
      <c r="G132" s="94">
        <v>14.78</v>
      </c>
      <c r="H132" s="94">
        <f t="shared" si="4"/>
        <v>29.56</v>
      </c>
      <c r="I132" s="34">
        <f t="shared" si="5"/>
        <v>36.53</v>
      </c>
    </row>
    <row r="133" spans="1:9" x14ac:dyDescent="0.25">
      <c r="A133" s="92" t="s">
        <v>462</v>
      </c>
      <c r="B133" s="93">
        <v>1</v>
      </c>
      <c r="C133" s="93">
        <f t="shared" si="3"/>
        <v>180</v>
      </c>
      <c r="D133" s="93">
        <v>168</v>
      </c>
      <c r="E133" s="93">
        <v>12</v>
      </c>
      <c r="F133" s="94"/>
      <c r="G133" s="94">
        <v>16.91</v>
      </c>
      <c r="H133" s="94">
        <f t="shared" si="4"/>
        <v>405.84</v>
      </c>
      <c r="I133" s="34">
        <f t="shared" si="5"/>
        <v>501.58</v>
      </c>
    </row>
    <row r="134" spans="1:9" x14ac:dyDescent="0.25">
      <c r="A134" s="92" t="s">
        <v>462</v>
      </c>
      <c r="B134" s="93">
        <v>1</v>
      </c>
      <c r="C134" s="93">
        <f t="shared" si="3"/>
        <v>204</v>
      </c>
      <c r="D134" s="93">
        <v>168</v>
      </c>
      <c r="E134" s="93">
        <v>36</v>
      </c>
      <c r="F134" s="94"/>
      <c r="G134" s="94">
        <v>16.75</v>
      </c>
      <c r="H134" s="94">
        <f t="shared" si="4"/>
        <v>1206</v>
      </c>
      <c r="I134" s="34">
        <f t="shared" si="5"/>
        <v>1490.5</v>
      </c>
    </row>
    <row r="135" spans="1:9" x14ac:dyDescent="0.25">
      <c r="A135" s="92" t="s">
        <v>245</v>
      </c>
      <c r="B135" s="93">
        <v>1</v>
      </c>
      <c r="C135" s="93">
        <f t="shared" si="3"/>
        <v>208</v>
      </c>
      <c r="D135" s="93">
        <v>168</v>
      </c>
      <c r="E135" s="93">
        <v>40</v>
      </c>
      <c r="F135" s="94">
        <v>1641.58</v>
      </c>
      <c r="G135" s="94">
        <f>F135/168.17</f>
        <v>9.7614318844026879</v>
      </c>
      <c r="H135" s="94">
        <f>ROUND(G135*E135*2,2)</f>
        <v>780.91</v>
      </c>
      <c r="I135" s="34">
        <f t="shared" si="5"/>
        <v>965.13</v>
      </c>
    </row>
    <row r="136" spans="1:9" x14ac:dyDescent="0.25">
      <c r="A136" s="92" t="s">
        <v>245</v>
      </c>
      <c r="B136" s="93">
        <v>1</v>
      </c>
      <c r="C136" s="93">
        <f t="shared" si="3"/>
        <v>200</v>
      </c>
      <c r="D136" s="93">
        <v>168</v>
      </c>
      <c r="E136" s="93">
        <v>32</v>
      </c>
      <c r="F136" s="94">
        <v>1641.58</v>
      </c>
      <c r="G136" s="94">
        <f t="shared" ref="G136:G199" si="6">F136/168.17</f>
        <v>9.7614318844026879</v>
      </c>
      <c r="H136" s="94">
        <f t="shared" si="4"/>
        <v>624.73</v>
      </c>
      <c r="I136" s="34">
        <f t="shared" si="5"/>
        <v>772.1</v>
      </c>
    </row>
    <row r="137" spans="1:9" x14ac:dyDescent="0.25">
      <c r="A137" s="92" t="s">
        <v>245</v>
      </c>
      <c r="B137" s="93">
        <v>1</v>
      </c>
      <c r="C137" s="93">
        <f t="shared" si="3"/>
        <v>195</v>
      </c>
      <c r="D137" s="93">
        <v>168</v>
      </c>
      <c r="E137" s="93">
        <v>27</v>
      </c>
      <c r="F137" s="94">
        <v>1641.58</v>
      </c>
      <c r="G137" s="94">
        <f t="shared" si="6"/>
        <v>9.7614318844026879</v>
      </c>
      <c r="H137" s="94">
        <f t="shared" si="4"/>
        <v>527.12</v>
      </c>
      <c r="I137" s="34">
        <f t="shared" si="5"/>
        <v>651.47</v>
      </c>
    </row>
    <row r="138" spans="1:9" x14ac:dyDescent="0.25">
      <c r="A138" s="92" t="s">
        <v>245</v>
      </c>
      <c r="B138" s="93">
        <v>1</v>
      </c>
      <c r="C138" s="93">
        <f t="shared" si="3"/>
        <v>189</v>
      </c>
      <c r="D138" s="93">
        <v>168</v>
      </c>
      <c r="E138" s="93">
        <v>21</v>
      </c>
      <c r="F138" s="94">
        <v>1641.58</v>
      </c>
      <c r="G138" s="94">
        <f t="shared" si="6"/>
        <v>9.7614318844026879</v>
      </c>
      <c r="H138" s="94">
        <f t="shared" si="4"/>
        <v>409.98</v>
      </c>
      <c r="I138" s="34">
        <f t="shared" si="5"/>
        <v>506.69</v>
      </c>
    </row>
    <row r="139" spans="1:9" x14ac:dyDescent="0.25">
      <c r="A139" s="92" t="s">
        <v>245</v>
      </c>
      <c r="B139" s="93">
        <v>1</v>
      </c>
      <c r="C139" s="93">
        <f t="shared" si="3"/>
        <v>226</v>
      </c>
      <c r="D139" s="93">
        <v>168</v>
      </c>
      <c r="E139" s="93">
        <v>58</v>
      </c>
      <c r="F139" s="94">
        <v>1641.58</v>
      </c>
      <c r="G139" s="94">
        <f t="shared" si="6"/>
        <v>9.7614318844026879</v>
      </c>
      <c r="H139" s="94">
        <f t="shared" si="4"/>
        <v>1132.33</v>
      </c>
      <c r="I139" s="34">
        <f t="shared" si="5"/>
        <v>1399.45</v>
      </c>
    </row>
    <row r="140" spans="1:9" x14ac:dyDescent="0.25">
      <c r="A140" s="92" t="s">
        <v>245</v>
      </c>
      <c r="B140" s="93">
        <v>1</v>
      </c>
      <c r="C140" s="93">
        <f t="shared" si="3"/>
        <v>189</v>
      </c>
      <c r="D140" s="93">
        <v>168</v>
      </c>
      <c r="E140" s="93">
        <v>21</v>
      </c>
      <c r="F140" s="94">
        <v>1641.58</v>
      </c>
      <c r="G140" s="94">
        <f t="shared" si="6"/>
        <v>9.7614318844026879</v>
      </c>
      <c r="H140" s="94">
        <f t="shared" si="4"/>
        <v>409.98</v>
      </c>
      <c r="I140" s="34">
        <f t="shared" si="5"/>
        <v>506.69</v>
      </c>
    </row>
    <row r="141" spans="1:9" x14ac:dyDescent="0.25">
      <c r="A141" s="92" t="s">
        <v>245</v>
      </c>
      <c r="B141" s="93">
        <v>1</v>
      </c>
      <c r="C141" s="93">
        <f t="shared" ref="C141:C204" si="7">D141+E141</f>
        <v>192</v>
      </c>
      <c r="D141" s="93">
        <v>168</v>
      </c>
      <c r="E141" s="93">
        <v>24</v>
      </c>
      <c r="F141" s="94">
        <v>1641.58</v>
      </c>
      <c r="G141" s="94">
        <f t="shared" si="6"/>
        <v>9.7614318844026879</v>
      </c>
      <c r="H141" s="94">
        <f t="shared" ref="H141:H204" si="8">ROUND(G141*E141*2,2)</f>
        <v>468.55</v>
      </c>
      <c r="I141" s="34">
        <f t="shared" ref="I141:I204" si="9">ROUND(H141*1.2359,2)</f>
        <v>579.08000000000004</v>
      </c>
    </row>
    <row r="142" spans="1:9" x14ac:dyDescent="0.25">
      <c r="A142" s="92" t="s">
        <v>245</v>
      </c>
      <c r="B142" s="93">
        <v>1</v>
      </c>
      <c r="C142" s="93">
        <f t="shared" si="7"/>
        <v>189</v>
      </c>
      <c r="D142" s="93">
        <v>168</v>
      </c>
      <c r="E142" s="93">
        <v>21</v>
      </c>
      <c r="F142" s="94">
        <v>1641.58</v>
      </c>
      <c r="G142" s="94">
        <f t="shared" si="6"/>
        <v>9.7614318844026879</v>
      </c>
      <c r="H142" s="94">
        <f t="shared" si="8"/>
        <v>409.98</v>
      </c>
      <c r="I142" s="34">
        <f t="shared" si="9"/>
        <v>506.69</v>
      </c>
    </row>
    <row r="143" spans="1:9" x14ac:dyDescent="0.25">
      <c r="A143" s="92" t="s">
        <v>245</v>
      </c>
      <c r="B143" s="93">
        <v>1</v>
      </c>
      <c r="C143" s="93">
        <f t="shared" si="7"/>
        <v>176</v>
      </c>
      <c r="D143" s="93">
        <v>168</v>
      </c>
      <c r="E143" s="93">
        <v>8</v>
      </c>
      <c r="F143" s="94">
        <v>1641.58</v>
      </c>
      <c r="G143" s="94">
        <f t="shared" si="6"/>
        <v>9.7614318844026879</v>
      </c>
      <c r="H143" s="94">
        <f t="shared" si="8"/>
        <v>156.18</v>
      </c>
      <c r="I143" s="34">
        <f t="shared" si="9"/>
        <v>193.02</v>
      </c>
    </row>
    <row r="144" spans="1:9" x14ac:dyDescent="0.25">
      <c r="A144" s="92" t="s">
        <v>245</v>
      </c>
      <c r="B144" s="93">
        <v>1</v>
      </c>
      <c r="C144" s="93">
        <f t="shared" si="7"/>
        <v>189</v>
      </c>
      <c r="D144" s="93">
        <v>168</v>
      </c>
      <c r="E144" s="93">
        <v>21</v>
      </c>
      <c r="F144" s="94">
        <v>1641.58</v>
      </c>
      <c r="G144" s="94">
        <f t="shared" si="6"/>
        <v>9.7614318844026879</v>
      </c>
      <c r="H144" s="94">
        <f t="shared" si="8"/>
        <v>409.98</v>
      </c>
      <c r="I144" s="34">
        <f t="shared" si="9"/>
        <v>506.69</v>
      </c>
    </row>
    <row r="145" spans="1:9" x14ac:dyDescent="0.25">
      <c r="A145" s="92" t="s">
        <v>245</v>
      </c>
      <c r="B145" s="93">
        <v>1</v>
      </c>
      <c r="C145" s="93">
        <f t="shared" si="7"/>
        <v>223</v>
      </c>
      <c r="D145" s="93">
        <v>168</v>
      </c>
      <c r="E145" s="93">
        <v>55</v>
      </c>
      <c r="F145" s="94">
        <v>1492.34</v>
      </c>
      <c r="G145" s="94">
        <f t="shared" si="6"/>
        <v>8.8739965511089967</v>
      </c>
      <c r="H145" s="94">
        <f t="shared" si="8"/>
        <v>976.14</v>
      </c>
      <c r="I145" s="34">
        <f t="shared" si="9"/>
        <v>1206.4100000000001</v>
      </c>
    </row>
    <row r="146" spans="1:9" x14ac:dyDescent="0.25">
      <c r="A146" s="92" t="s">
        <v>245</v>
      </c>
      <c r="B146" s="93">
        <v>1</v>
      </c>
      <c r="C146" s="93">
        <f t="shared" si="7"/>
        <v>200</v>
      </c>
      <c r="D146" s="93">
        <v>168</v>
      </c>
      <c r="E146" s="93">
        <v>32</v>
      </c>
      <c r="F146" s="94">
        <v>1492.34</v>
      </c>
      <c r="G146" s="94">
        <f t="shared" si="6"/>
        <v>8.8739965511089967</v>
      </c>
      <c r="H146" s="94">
        <f t="shared" si="8"/>
        <v>567.94000000000005</v>
      </c>
      <c r="I146" s="34">
        <f t="shared" si="9"/>
        <v>701.92</v>
      </c>
    </row>
    <row r="147" spans="1:9" x14ac:dyDescent="0.25">
      <c r="A147" s="92" t="s">
        <v>245</v>
      </c>
      <c r="B147" s="93">
        <v>1</v>
      </c>
      <c r="C147" s="93">
        <f t="shared" si="7"/>
        <v>192</v>
      </c>
      <c r="D147" s="93">
        <v>168</v>
      </c>
      <c r="E147" s="93">
        <v>24</v>
      </c>
      <c r="F147" s="94">
        <v>1492.34</v>
      </c>
      <c r="G147" s="94">
        <f t="shared" si="6"/>
        <v>8.8739965511089967</v>
      </c>
      <c r="H147" s="94">
        <f t="shared" si="8"/>
        <v>425.95</v>
      </c>
      <c r="I147" s="34">
        <f t="shared" si="9"/>
        <v>526.42999999999995</v>
      </c>
    </row>
    <row r="148" spans="1:9" x14ac:dyDescent="0.25">
      <c r="A148" s="92" t="s">
        <v>245</v>
      </c>
      <c r="B148" s="93">
        <v>1</v>
      </c>
      <c r="C148" s="93">
        <f t="shared" si="7"/>
        <v>185</v>
      </c>
      <c r="D148" s="93">
        <v>168</v>
      </c>
      <c r="E148" s="93">
        <v>17</v>
      </c>
      <c r="F148" s="94">
        <v>1492.34</v>
      </c>
      <c r="G148" s="94">
        <f t="shared" si="6"/>
        <v>8.8739965511089967</v>
      </c>
      <c r="H148" s="94">
        <f t="shared" si="8"/>
        <v>301.72000000000003</v>
      </c>
      <c r="I148" s="34">
        <f t="shared" si="9"/>
        <v>372.9</v>
      </c>
    </row>
    <row r="149" spans="1:9" x14ac:dyDescent="0.25">
      <c r="A149" s="92" t="s">
        <v>245</v>
      </c>
      <c r="B149" s="93">
        <v>1</v>
      </c>
      <c r="C149" s="93">
        <f t="shared" si="7"/>
        <v>222</v>
      </c>
      <c r="D149" s="93">
        <v>168</v>
      </c>
      <c r="E149" s="93">
        <v>54</v>
      </c>
      <c r="F149" s="94">
        <v>1492.34</v>
      </c>
      <c r="G149" s="94">
        <f t="shared" si="6"/>
        <v>8.8739965511089967</v>
      </c>
      <c r="H149" s="94">
        <f t="shared" si="8"/>
        <v>958.39</v>
      </c>
      <c r="I149" s="34">
        <f t="shared" si="9"/>
        <v>1184.47</v>
      </c>
    </row>
    <row r="150" spans="1:9" x14ac:dyDescent="0.25">
      <c r="A150" s="92" t="s">
        <v>245</v>
      </c>
      <c r="B150" s="93">
        <v>1</v>
      </c>
      <c r="C150" s="93">
        <f t="shared" si="7"/>
        <v>177</v>
      </c>
      <c r="D150" s="93">
        <v>168</v>
      </c>
      <c r="E150" s="93">
        <v>9</v>
      </c>
      <c r="F150" s="94">
        <v>1641.58</v>
      </c>
      <c r="G150" s="94">
        <f t="shared" si="6"/>
        <v>9.7614318844026879</v>
      </c>
      <c r="H150" s="94">
        <f t="shared" si="8"/>
        <v>175.71</v>
      </c>
      <c r="I150" s="34">
        <f t="shared" si="9"/>
        <v>217.16</v>
      </c>
    </row>
    <row r="151" spans="1:9" x14ac:dyDescent="0.25">
      <c r="A151" s="92" t="s">
        <v>245</v>
      </c>
      <c r="B151" s="93">
        <v>1</v>
      </c>
      <c r="C151" s="93">
        <f t="shared" si="7"/>
        <v>192</v>
      </c>
      <c r="D151" s="93">
        <v>168</v>
      </c>
      <c r="E151" s="93">
        <v>24</v>
      </c>
      <c r="F151" s="94">
        <v>1641.58</v>
      </c>
      <c r="G151" s="94">
        <f t="shared" si="6"/>
        <v>9.7614318844026879</v>
      </c>
      <c r="H151" s="94">
        <f t="shared" si="8"/>
        <v>468.55</v>
      </c>
      <c r="I151" s="34">
        <f t="shared" si="9"/>
        <v>579.08000000000004</v>
      </c>
    </row>
    <row r="152" spans="1:9" x14ac:dyDescent="0.25">
      <c r="A152" s="92" t="s">
        <v>245</v>
      </c>
      <c r="B152" s="93">
        <v>1</v>
      </c>
      <c r="C152" s="93">
        <f t="shared" si="7"/>
        <v>193</v>
      </c>
      <c r="D152" s="93">
        <v>168</v>
      </c>
      <c r="E152" s="93">
        <v>25</v>
      </c>
      <c r="F152" s="94">
        <v>1641.58</v>
      </c>
      <c r="G152" s="94">
        <f t="shared" si="6"/>
        <v>9.7614318844026879</v>
      </c>
      <c r="H152" s="94">
        <f t="shared" si="8"/>
        <v>488.07</v>
      </c>
      <c r="I152" s="34">
        <f t="shared" si="9"/>
        <v>603.21</v>
      </c>
    </row>
    <row r="153" spans="1:9" x14ac:dyDescent="0.25">
      <c r="A153" s="92" t="s">
        <v>245</v>
      </c>
      <c r="B153" s="93">
        <v>1</v>
      </c>
      <c r="C153" s="93">
        <f t="shared" si="7"/>
        <v>189</v>
      </c>
      <c r="D153" s="93">
        <v>168</v>
      </c>
      <c r="E153" s="93">
        <v>21</v>
      </c>
      <c r="F153" s="94">
        <v>1641.58</v>
      </c>
      <c r="G153" s="94">
        <f t="shared" si="6"/>
        <v>9.7614318844026879</v>
      </c>
      <c r="H153" s="94">
        <f t="shared" si="8"/>
        <v>409.98</v>
      </c>
      <c r="I153" s="34">
        <f t="shared" si="9"/>
        <v>506.69</v>
      </c>
    </row>
    <row r="154" spans="1:9" x14ac:dyDescent="0.25">
      <c r="A154" s="92" t="s">
        <v>245</v>
      </c>
      <c r="B154" s="93">
        <v>1</v>
      </c>
      <c r="C154" s="93">
        <f t="shared" si="7"/>
        <v>190</v>
      </c>
      <c r="D154" s="93">
        <v>168</v>
      </c>
      <c r="E154" s="93">
        <v>22</v>
      </c>
      <c r="F154" s="94">
        <v>1492.34</v>
      </c>
      <c r="G154" s="94">
        <f t="shared" si="6"/>
        <v>8.8739965511089967</v>
      </c>
      <c r="H154" s="94">
        <f t="shared" si="8"/>
        <v>390.46</v>
      </c>
      <c r="I154" s="34">
        <f t="shared" si="9"/>
        <v>482.57</v>
      </c>
    </row>
    <row r="155" spans="1:9" x14ac:dyDescent="0.25">
      <c r="A155" s="92" t="s">
        <v>245</v>
      </c>
      <c r="B155" s="93">
        <v>1</v>
      </c>
      <c r="C155" s="93">
        <f t="shared" si="7"/>
        <v>189</v>
      </c>
      <c r="D155" s="93">
        <v>168</v>
      </c>
      <c r="E155" s="93">
        <v>21</v>
      </c>
      <c r="F155" s="94">
        <v>1641.58</v>
      </c>
      <c r="G155" s="94">
        <f t="shared" si="6"/>
        <v>9.7614318844026879</v>
      </c>
      <c r="H155" s="94">
        <f t="shared" si="8"/>
        <v>409.98</v>
      </c>
      <c r="I155" s="34">
        <f t="shared" si="9"/>
        <v>506.69</v>
      </c>
    </row>
    <row r="156" spans="1:9" x14ac:dyDescent="0.25">
      <c r="A156" s="92" t="s">
        <v>245</v>
      </c>
      <c r="B156" s="93">
        <v>1</v>
      </c>
      <c r="C156" s="93">
        <f t="shared" si="7"/>
        <v>180</v>
      </c>
      <c r="D156" s="93">
        <v>168</v>
      </c>
      <c r="E156" s="93">
        <v>12</v>
      </c>
      <c r="F156" s="94">
        <v>1641.58</v>
      </c>
      <c r="G156" s="94">
        <f t="shared" si="6"/>
        <v>9.7614318844026879</v>
      </c>
      <c r="H156" s="94">
        <f t="shared" si="8"/>
        <v>234.27</v>
      </c>
      <c r="I156" s="34">
        <f t="shared" si="9"/>
        <v>289.52999999999997</v>
      </c>
    </row>
    <row r="157" spans="1:9" x14ac:dyDescent="0.25">
      <c r="A157" s="92" t="s">
        <v>245</v>
      </c>
      <c r="B157" s="93">
        <v>1</v>
      </c>
      <c r="C157" s="93">
        <f t="shared" si="7"/>
        <v>177</v>
      </c>
      <c r="D157" s="93">
        <v>168</v>
      </c>
      <c r="E157" s="93">
        <v>9</v>
      </c>
      <c r="F157" s="94">
        <v>1641.58</v>
      </c>
      <c r="G157" s="94">
        <f t="shared" si="6"/>
        <v>9.7614318844026879</v>
      </c>
      <c r="H157" s="94">
        <f t="shared" si="8"/>
        <v>175.71</v>
      </c>
      <c r="I157" s="34">
        <f t="shared" si="9"/>
        <v>217.16</v>
      </c>
    </row>
    <row r="158" spans="1:9" x14ac:dyDescent="0.25">
      <c r="A158" s="92" t="s">
        <v>245</v>
      </c>
      <c r="B158" s="93">
        <v>1</v>
      </c>
      <c r="C158" s="93">
        <f t="shared" si="7"/>
        <v>217</v>
      </c>
      <c r="D158" s="93">
        <v>168</v>
      </c>
      <c r="E158" s="93">
        <v>49</v>
      </c>
      <c r="F158" s="94">
        <v>1641.58</v>
      </c>
      <c r="G158" s="94">
        <f t="shared" si="6"/>
        <v>9.7614318844026879</v>
      </c>
      <c r="H158" s="94">
        <f t="shared" si="8"/>
        <v>956.62</v>
      </c>
      <c r="I158" s="34">
        <f t="shared" si="9"/>
        <v>1182.29</v>
      </c>
    </row>
    <row r="159" spans="1:9" x14ac:dyDescent="0.25">
      <c r="A159" s="92" t="s">
        <v>245</v>
      </c>
      <c r="B159" s="93">
        <v>1</v>
      </c>
      <c r="C159" s="93">
        <f t="shared" si="7"/>
        <v>179</v>
      </c>
      <c r="D159" s="93">
        <v>168</v>
      </c>
      <c r="E159" s="93">
        <v>11</v>
      </c>
      <c r="F159" s="94">
        <v>1641.58</v>
      </c>
      <c r="G159" s="94">
        <f t="shared" si="6"/>
        <v>9.7614318844026879</v>
      </c>
      <c r="H159" s="94">
        <f t="shared" si="8"/>
        <v>214.75</v>
      </c>
      <c r="I159" s="34">
        <f t="shared" si="9"/>
        <v>265.41000000000003</v>
      </c>
    </row>
    <row r="160" spans="1:9" x14ac:dyDescent="0.25">
      <c r="A160" s="92" t="s">
        <v>245</v>
      </c>
      <c r="B160" s="93">
        <v>1</v>
      </c>
      <c r="C160" s="93">
        <f t="shared" si="7"/>
        <v>179</v>
      </c>
      <c r="D160" s="93">
        <v>168</v>
      </c>
      <c r="E160" s="93">
        <v>11</v>
      </c>
      <c r="F160" s="94">
        <v>1641.58</v>
      </c>
      <c r="G160" s="94">
        <f t="shared" si="6"/>
        <v>9.7614318844026879</v>
      </c>
      <c r="H160" s="94">
        <f t="shared" si="8"/>
        <v>214.75</v>
      </c>
      <c r="I160" s="34">
        <f t="shared" si="9"/>
        <v>265.41000000000003</v>
      </c>
    </row>
    <row r="161" spans="1:9" x14ac:dyDescent="0.25">
      <c r="A161" s="92" t="s">
        <v>245</v>
      </c>
      <c r="B161" s="93">
        <v>1</v>
      </c>
      <c r="C161" s="93">
        <f t="shared" si="7"/>
        <v>181</v>
      </c>
      <c r="D161" s="93">
        <v>168</v>
      </c>
      <c r="E161" s="93">
        <v>13</v>
      </c>
      <c r="F161" s="94">
        <v>1641.58</v>
      </c>
      <c r="G161" s="94">
        <f t="shared" si="6"/>
        <v>9.7614318844026879</v>
      </c>
      <c r="H161" s="94">
        <f t="shared" si="8"/>
        <v>253.8</v>
      </c>
      <c r="I161" s="34">
        <f t="shared" si="9"/>
        <v>313.67</v>
      </c>
    </row>
    <row r="162" spans="1:9" x14ac:dyDescent="0.25">
      <c r="A162" s="92" t="s">
        <v>245</v>
      </c>
      <c r="B162" s="93">
        <v>1</v>
      </c>
      <c r="C162" s="93">
        <f t="shared" si="7"/>
        <v>180</v>
      </c>
      <c r="D162" s="93">
        <v>168</v>
      </c>
      <c r="E162" s="93">
        <v>12</v>
      </c>
      <c r="F162" s="94">
        <v>1641.58</v>
      </c>
      <c r="G162" s="94">
        <f t="shared" si="6"/>
        <v>9.7614318844026879</v>
      </c>
      <c r="H162" s="94">
        <f t="shared" si="8"/>
        <v>234.27</v>
      </c>
      <c r="I162" s="34">
        <f t="shared" si="9"/>
        <v>289.52999999999997</v>
      </c>
    </row>
    <row r="163" spans="1:9" x14ac:dyDescent="0.25">
      <c r="A163" s="92" t="s">
        <v>245</v>
      </c>
      <c r="B163" s="93">
        <v>1</v>
      </c>
      <c r="C163" s="93">
        <f t="shared" si="7"/>
        <v>225</v>
      </c>
      <c r="D163" s="93">
        <v>168</v>
      </c>
      <c r="E163" s="93">
        <v>57</v>
      </c>
      <c r="F163" s="94">
        <v>1492.34</v>
      </c>
      <c r="G163" s="94">
        <f t="shared" si="6"/>
        <v>8.8739965511089967</v>
      </c>
      <c r="H163" s="94">
        <f t="shared" si="8"/>
        <v>1011.64</v>
      </c>
      <c r="I163" s="34">
        <f t="shared" si="9"/>
        <v>1250.29</v>
      </c>
    </row>
    <row r="164" spans="1:9" x14ac:dyDescent="0.25">
      <c r="A164" s="92" t="s">
        <v>245</v>
      </c>
      <c r="B164" s="93">
        <v>1</v>
      </c>
      <c r="C164" s="93">
        <f t="shared" si="7"/>
        <v>189</v>
      </c>
      <c r="D164" s="93">
        <v>168</v>
      </c>
      <c r="E164" s="93">
        <v>21</v>
      </c>
      <c r="F164" s="94">
        <v>1641.58</v>
      </c>
      <c r="G164" s="94">
        <f t="shared" si="6"/>
        <v>9.7614318844026879</v>
      </c>
      <c r="H164" s="94">
        <f t="shared" si="8"/>
        <v>409.98</v>
      </c>
      <c r="I164" s="34">
        <f t="shared" si="9"/>
        <v>506.69</v>
      </c>
    </row>
    <row r="165" spans="1:9" x14ac:dyDescent="0.25">
      <c r="A165" s="92" t="s">
        <v>245</v>
      </c>
      <c r="B165" s="93">
        <v>1</v>
      </c>
      <c r="C165" s="93">
        <f t="shared" si="7"/>
        <v>176</v>
      </c>
      <c r="D165" s="93">
        <v>168</v>
      </c>
      <c r="E165" s="93">
        <v>8</v>
      </c>
      <c r="F165" s="94">
        <v>1492.34</v>
      </c>
      <c r="G165" s="94">
        <f t="shared" si="6"/>
        <v>8.8739965511089967</v>
      </c>
      <c r="H165" s="94">
        <f t="shared" si="8"/>
        <v>141.97999999999999</v>
      </c>
      <c r="I165" s="34">
        <f t="shared" si="9"/>
        <v>175.47</v>
      </c>
    </row>
    <row r="166" spans="1:9" x14ac:dyDescent="0.25">
      <c r="A166" s="92" t="s">
        <v>245</v>
      </c>
      <c r="B166" s="93">
        <v>1</v>
      </c>
      <c r="C166" s="93">
        <f t="shared" si="7"/>
        <v>176</v>
      </c>
      <c r="D166" s="93">
        <v>168</v>
      </c>
      <c r="E166" s="93">
        <v>8</v>
      </c>
      <c r="F166" s="94">
        <v>1492.34</v>
      </c>
      <c r="G166" s="94">
        <f t="shared" si="6"/>
        <v>8.8739965511089967</v>
      </c>
      <c r="H166" s="94">
        <f t="shared" si="8"/>
        <v>141.97999999999999</v>
      </c>
      <c r="I166" s="34">
        <f t="shared" si="9"/>
        <v>175.47</v>
      </c>
    </row>
    <row r="167" spans="1:9" x14ac:dyDescent="0.25">
      <c r="A167" s="92" t="s">
        <v>245</v>
      </c>
      <c r="B167" s="93">
        <v>1</v>
      </c>
      <c r="C167" s="93">
        <f t="shared" si="7"/>
        <v>200</v>
      </c>
      <c r="D167" s="93">
        <v>168</v>
      </c>
      <c r="E167" s="93">
        <v>32</v>
      </c>
      <c r="F167" s="94">
        <v>1641.58</v>
      </c>
      <c r="G167" s="94">
        <f t="shared" si="6"/>
        <v>9.7614318844026879</v>
      </c>
      <c r="H167" s="94">
        <f t="shared" si="8"/>
        <v>624.73</v>
      </c>
      <c r="I167" s="34">
        <f t="shared" si="9"/>
        <v>772.1</v>
      </c>
    </row>
    <row r="168" spans="1:9" x14ac:dyDescent="0.25">
      <c r="A168" s="92" t="s">
        <v>245</v>
      </c>
      <c r="B168" s="93">
        <v>1</v>
      </c>
      <c r="C168" s="93">
        <f t="shared" si="7"/>
        <v>196</v>
      </c>
      <c r="D168" s="93">
        <v>168</v>
      </c>
      <c r="E168" s="93">
        <v>28</v>
      </c>
      <c r="F168" s="94">
        <v>1641.58</v>
      </c>
      <c r="G168" s="94">
        <f t="shared" si="6"/>
        <v>9.7614318844026879</v>
      </c>
      <c r="H168" s="94">
        <f t="shared" si="8"/>
        <v>546.64</v>
      </c>
      <c r="I168" s="34">
        <f t="shared" si="9"/>
        <v>675.59</v>
      </c>
    </row>
    <row r="169" spans="1:9" x14ac:dyDescent="0.25">
      <c r="A169" s="92" t="s">
        <v>245</v>
      </c>
      <c r="B169" s="93">
        <v>1</v>
      </c>
      <c r="C169" s="93">
        <f t="shared" si="7"/>
        <v>180</v>
      </c>
      <c r="D169" s="93">
        <v>168</v>
      </c>
      <c r="E169" s="93">
        <v>12</v>
      </c>
      <c r="F169" s="94">
        <v>1641.58</v>
      </c>
      <c r="G169" s="94">
        <f t="shared" si="6"/>
        <v>9.7614318844026879</v>
      </c>
      <c r="H169" s="94">
        <f t="shared" si="8"/>
        <v>234.27</v>
      </c>
      <c r="I169" s="34">
        <f t="shared" si="9"/>
        <v>289.52999999999997</v>
      </c>
    </row>
    <row r="170" spans="1:9" x14ac:dyDescent="0.25">
      <c r="A170" s="92" t="s">
        <v>245</v>
      </c>
      <c r="B170" s="93">
        <v>1</v>
      </c>
      <c r="C170" s="93">
        <f t="shared" si="7"/>
        <v>216</v>
      </c>
      <c r="D170" s="93">
        <v>168</v>
      </c>
      <c r="E170" s="93">
        <v>48</v>
      </c>
      <c r="F170" s="94">
        <v>1641.58</v>
      </c>
      <c r="G170" s="94">
        <f t="shared" si="6"/>
        <v>9.7614318844026879</v>
      </c>
      <c r="H170" s="94">
        <f t="shared" si="8"/>
        <v>937.1</v>
      </c>
      <c r="I170" s="34">
        <f t="shared" si="9"/>
        <v>1158.1600000000001</v>
      </c>
    </row>
    <row r="171" spans="1:9" x14ac:dyDescent="0.25">
      <c r="A171" s="92" t="s">
        <v>245</v>
      </c>
      <c r="B171" s="93">
        <v>1</v>
      </c>
      <c r="C171" s="93">
        <f t="shared" si="7"/>
        <v>233</v>
      </c>
      <c r="D171" s="93">
        <v>168</v>
      </c>
      <c r="E171" s="93">
        <v>65</v>
      </c>
      <c r="F171" s="94">
        <v>1641.58</v>
      </c>
      <c r="G171" s="94">
        <f t="shared" si="6"/>
        <v>9.7614318844026879</v>
      </c>
      <c r="H171" s="94">
        <f t="shared" si="8"/>
        <v>1268.99</v>
      </c>
      <c r="I171" s="34">
        <f t="shared" si="9"/>
        <v>1568.34</v>
      </c>
    </row>
    <row r="172" spans="1:9" x14ac:dyDescent="0.25">
      <c r="A172" s="92" t="s">
        <v>245</v>
      </c>
      <c r="B172" s="93">
        <v>1</v>
      </c>
      <c r="C172" s="93">
        <f t="shared" si="7"/>
        <v>177</v>
      </c>
      <c r="D172" s="93">
        <v>168</v>
      </c>
      <c r="E172" s="93">
        <v>9</v>
      </c>
      <c r="F172" s="94">
        <v>1641.58</v>
      </c>
      <c r="G172" s="94">
        <f t="shared" si="6"/>
        <v>9.7614318844026879</v>
      </c>
      <c r="H172" s="94">
        <f t="shared" si="8"/>
        <v>175.71</v>
      </c>
      <c r="I172" s="34">
        <f t="shared" si="9"/>
        <v>217.16</v>
      </c>
    </row>
    <row r="173" spans="1:9" x14ac:dyDescent="0.25">
      <c r="A173" s="92" t="s">
        <v>245</v>
      </c>
      <c r="B173" s="93">
        <v>1</v>
      </c>
      <c r="C173" s="93">
        <f t="shared" si="7"/>
        <v>188</v>
      </c>
      <c r="D173" s="93">
        <v>168</v>
      </c>
      <c r="E173" s="93">
        <v>20</v>
      </c>
      <c r="F173" s="94">
        <v>1641.58</v>
      </c>
      <c r="G173" s="94">
        <f t="shared" si="6"/>
        <v>9.7614318844026879</v>
      </c>
      <c r="H173" s="94">
        <f t="shared" si="8"/>
        <v>390.46</v>
      </c>
      <c r="I173" s="34">
        <f t="shared" si="9"/>
        <v>482.57</v>
      </c>
    </row>
    <row r="174" spans="1:9" x14ac:dyDescent="0.25">
      <c r="A174" s="92" t="s">
        <v>245</v>
      </c>
      <c r="B174" s="93">
        <v>1</v>
      </c>
      <c r="C174" s="93">
        <f t="shared" si="7"/>
        <v>193</v>
      </c>
      <c r="D174" s="93">
        <v>168</v>
      </c>
      <c r="E174" s="93">
        <v>25</v>
      </c>
      <c r="F174" s="94">
        <v>1641.58</v>
      </c>
      <c r="G174" s="94">
        <f t="shared" si="6"/>
        <v>9.7614318844026879</v>
      </c>
      <c r="H174" s="94">
        <f t="shared" si="8"/>
        <v>488.07</v>
      </c>
      <c r="I174" s="34">
        <f t="shared" si="9"/>
        <v>603.21</v>
      </c>
    </row>
    <row r="175" spans="1:9" x14ac:dyDescent="0.25">
      <c r="A175" s="92" t="s">
        <v>245</v>
      </c>
      <c r="B175" s="93">
        <v>1</v>
      </c>
      <c r="C175" s="93">
        <f t="shared" si="7"/>
        <v>192</v>
      </c>
      <c r="D175" s="93">
        <v>168</v>
      </c>
      <c r="E175" s="93">
        <v>24</v>
      </c>
      <c r="F175" s="94">
        <v>1641.58</v>
      </c>
      <c r="G175" s="94">
        <f t="shared" si="6"/>
        <v>9.7614318844026879</v>
      </c>
      <c r="H175" s="94">
        <f t="shared" si="8"/>
        <v>468.55</v>
      </c>
      <c r="I175" s="34">
        <f t="shared" si="9"/>
        <v>579.08000000000004</v>
      </c>
    </row>
    <row r="176" spans="1:9" x14ac:dyDescent="0.25">
      <c r="A176" s="92" t="s">
        <v>245</v>
      </c>
      <c r="B176" s="93">
        <v>1</v>
      </c>
      <c r="C176" s="93">
        <f t="shared" si="7"/>
        <v>189</v>
      </c>
      <c r="D176" s="93">
        <v>168</v>
      </c>
      <c r="E176" s="93">
        <v>21</v>
      </c>
      <c r="F176" s="94">
        <v>1641.58</v>
      </c>
      <c r="G176" s="94">
        <f t="shared" si="6"/>
        <v>9.7614318844026879</v>
      </c>
      <c r="H176" s="94">
        <f t="shared" si="8"/>
        <v>409.98</v>
      </c>
      <c r="I176" s="34">
        <f t="shared" si="9"/>
        <v>506.69</v>
      </c>
    </row>
    <row r="177" spans="1:9" x14ac:dyDescent="0.25">
      <c r="A177" s="92" t="s">
        <v>245</v>
      </c>
      <c r="B177" s="93">
        <v>1</v>
      </c>
      <c r="C177" s="93">
        <f t="shared" si="7"/>
        <v>181</v>
      </c>
      <c r="D177" s="93">
        <v>168</v>
      </c>
      <c r="E177" s="93">
        <v>13</v>
      </c>
      <c r="F177" s="94">
        <v>1492.34</v>
      </c>
      <c r="G177" s="94">
        <f t="shared" si="6"/>
        <v>8.8739965511089967</v>
      </c>
      <c r="H177" s="94">
        <f t="shared" si="8"/>
        <v>230.72</v>
      </c>
      <c r="I177" s="34">
        <f t="shared" si="9"/>
        <v>285.14999999999998</v>
      </c>
    </row>
    <row r="178" spans="1:9" x14ac:dyDescent="0.25">
      <c r="A178" s="92" t="s">
        <v>245</v>
      </c>
      <c r="B178" s="93">
        <v>1</v>
      </c>
      <c r="C178" s="93">
        <f t="shared" si="7"/>
        <v>189</v>
      </c>
      <c r="D178" s="93">
        <v>168</v>
      </c>
      <c r="E178" s="93">
        <v>21</v>
      </c>
      <c r="F178" s="94">
        <v>1641.58</v>
      </c>
      <c r="G178" s="94">
        <f t="shared" si="6"/>
        <v>9.7614318844026879</v>
      </c>
      <c r="H178" s="94">
        <f t="shared" si="8"/>
        <v>409.98</v>
      </c>
      <c r="I178" s="34">
        <f t="shared" si="9"/>
        <v>506.69</v>
      </c>
    </row>
    <row r="179" spans="1:9" x14ac:dyDescent="0.25">
      <c r="A179" s="92" t="s">
        <v>245</v>
      </c>
      <c r="B179" s="93">
        <v>1</v>
      </c>
      <c r="C179" s="93">
        <f t="shared" si="7"/>
        <v>189</v>
      </c>
      <c r="D179" s="93">
        <v>168</v>
      </c>
      <c r="E179" s="93">
        <v>21</v>
      </c>
      <c r="F179" s="94">
        <v>1641.58</v>
      </c>
      <c r="G179" s="94">
        <f t="shared" si="6"/>
        <v>9.7614318844026879</v>
      </c>
      <c r="H179" s="94">
        <f t="shared" si="8"/>
        <v>409.98</v>
      </c>
      <c r="I179" s="34">
        <f t="shared" si="9"/>
        <v>506.69</v>
      </c>
    </row>
    <row r="180" spans="1:9" x14ac:dyDescent="0.25">
      <c r="A180" s="92" t="s">
        <v>245</v>
      </c>
      <c r="B180" s="93">
        <v>1</v>
      </c>
      <c r="C180" s="93">
        <f t="shared" si="7"/>
        <v>213</v>
      </c>
      <c r="D180" s="93">
        <v>168</v>
      </c>
      <c r="E180" s="93">
        <v>45</v>
      </c>
      <c r="F180" s="94">
        <v>1641.58</v>
      </c>
      <c r="G180" s="94">
        <f t="shared" si="6"/>
        <v>9.7614318844026879</v>
      </c>
      <c r="H180" s="94">
        <f t="shared" si="8"/>
        <v>878.53</v>
      </c>
      <c r="I180" s="34">
        <f t="shared" si="9"/>
        <v>1085.78</v>
      </c>
    </row>
    <row r="181" spans="1:9" x14ac:dyDescent="0.25">
      <c r="A181" s="92" t="s">
        <v>245</v>
      </c>
      <c r="B181" s="93">
        <v>1</v>
      </c>
      <c r="C181" s="93">
        <f t="shared" si="7"/>
        <v>189</v>
      </c>
      <c r="D181" s="93">
        <v>168</v>
      </c>
      <c r="E181" s="93">
        <v>21</v>
      </c>
      <c r="F181" s="94">
        <v>1641.58</v>
      </c>
      <c r="G181" s="94">
        <f t="shared" si="6"/>
        <v>9.7614318844026879</v>
      </c>
      <c r="H181" s="94">
        <f t="shared" si="8"/>
        <v>409.98</v>
      </c>
      <c r="I181" s="34">
        <f t="shared" si="9"/>
        <v>506.69</v>
      </c>
    </row>
    <row r="182" spans="1:9" x14ac:dyDescent="0.25">
      <c r="A182" s="92" t="s">
        <v>245</v>
      </c>
      <c r="B182" s="93">
        <v>1</v>
      </c>
      <c r="C182" s="93">
        <f t="shared" si="7"/>
        <v>216</v>
      </c>
      <c r="D182" s="93">
        <v>168</v>
      </c>
      <c r="E182" s="93">
        <v>48</v>
      </c>
      <c r="F182" s="94">
        <v>1641.58</v>
      </c>
      <c r="G182" s="94">
        <f t="shared" si="6"/>
        <v>9.7614318844026879</v>
      </c>
      <c r="H182" s="94">
        <f t="shared" si="8"/>
        <v>937.1</v>
      </c>
      <c r="I182" s="34">
        <f t="shared" si="9"/>
        <v>1158.1600000000001</v>
      </c>
    </row>
    <row r="183" spans="1:9" x14ac:dyDescent="0.25">
      <c r="A183" s="92" t="s">
        <v>245</v>
      </c>
      <c r="B183" s="93">
        <v>1</v>
      </c>
      <c r="C183" s="93">
        <f t="shared" si="7"/>
        <v>218</v>
      </c>
      <c r="D183" s="93">
        <v>168</v>
      </c>
      <c r="E183" s="93">
        <v>50</v>
      </c>
      <c r="F183" s="94">
        <v>1641.58</v>
      </c>
      <c r="G183" s="94">
        <f t="shared" si="6"/>
        <v>9.7614318844026879</v>
      </c>
      <c r="H183" s="94">
        <f t="shared" si="8"/>
        <v>976.14</v>
      </c>
      <c r="I183" s="34">
        <f t="shared" si="9"/>
        <v>1206.4100000000001</v>
      </c>
    </row>
    <row r="184" spans="1:9" x14ac:dyDescent="0.25">
      <c r="A184" s="92" t="s">
        <v>245</v>
      </c>
      <c r="B184" s="93">
        <v>1</v>
      </c>
      <c r="C184" s="93">
        <f t="shared" si="7"/>
        <v>189</v>
      </c>
      <c r="D184" s="93">
        <v>168</v>
      </c>
      <c r="E184" s="93">
        <v>21</v>
      </c>
      <c r="F184" s="94">
        <v>1641.58</v>
      </c>
      <c r="G184" s="94">
        <f t="shared" si="6"/>
        <v>9.7614318844026879</v>
      </c>
      <c r="H184" s="94">
        <f t="shared" si="8"/>
        <v>409.98</v>
      </c>
      <c r="I184" s="34">
        <f t="shared" si="9"/>
        <v>506.69</v>
      </c>
    </row>
    <row r="185" spans="1:9" x14ac:dyDescent="0.25">
      <c r="A185" s="92" t="s">
        <v>245</v>
      </c>
      <c r="B185" s="93">
        <v>1</v>
      </c>
      <c r="C185" s="93">
        <f t="shared" si="7"/>
        <v>227</v>
      </c>
      <c r="D185" s="93">
        <v>168</v>
      </c>
      <c r="E185" s="93">
        <v>59</v>
      </c>
      <c r="F185" s="94">
        <v>1641.58</v>
      </c>
      <c r="G185" s="94">
        <f t="shared" si="6"/>
        <v>9.7614318844026879</v>
      </c>
      <c r="H185" s="94">
        <f t="shared" si="8"/>
        <v>1151.8499999999999</v>
      </c>
      <c r="I185" s="34">
        <f t="shared" si="9"/>
        <v>1423.57</v>
      </c>
    </row>
    <row r="186" spans="1:9" x14ac:dyDescent="0.25">
      <c r="A186" s="92" t="s">
        <v>245</v>
      </c>
      <c r="B186" s="93">
        <v>1</v>
      </c>
      <c r="C186" s="93">
        <f t="shared" si="7"/>
        <v>189</v>
      </c>
      <c r="D186" s="93">
        <v>168</v>
      </c>
      <c r="E186" s="93">
        <v>21</v>
      </c>
      <c r="F186" s="94">
        <v>1641.58</v>
      </c>
      <c r="G186" s="94">
        <f t="shared" si="6"/>
        <v>9.7614318844026879</v>
      </c>
      <c r="H186" s="94">
        <f t="shared" si="8"/>
        <v>409.98</v>
      </c>
      <c r="I186" s="34">
        <f t="shared" si="9"/>
        <v>506.69</v>
      </c>
    </row>
    <row r="187" spans="1:9" x14ac:dyDescent="0.25">
      <c r="A187" s="92" t="s">
        <v>245</v>
      </c>
      <c r="B187" s="93">
        <v>1</v>
      </c>
      <c r="C187" s="93">
        <f t="shared" si="7"/>
        <v>218</v>
      </c>
      <c r="D187" s="93">
        <v>168</v>
      </c>
      <c r="E187" s="93">
        <v>50</v>
      </c>
      <c r="F187" s="94">
        <v>1641.58</v>
      </c>
      <c r="G187" s="94">
        <f t="shared" si="6"/>
        <v>9.7614318844026879</v>
      </c>
      <c r="H187" s="94">
        <f t="shared" si="8"/>
        <v>976.14</v>
      </c>
      <c r="I187" s="34">
        <f t="shared" si="9"/>
        <v>1206.4100000000001</v>
      </c>
    </row>
    <row r="188" spans="1:9" x14ac:dyDescent="0.25">
      <c r="A188" s="92" t="s">
        <v>245</v>
      </c>
      <c r="B188" s="93">
        <v>1</v>
      </c>
      <c r="C188" s="93">
        <f t="shared" si="7"/>
        <v>176</v>
      </c>
      <c r="D188" s="93">
        <v>168</v>
      </c>
      <c r="E188" s="93">
        <v>8</v>
      </c>
      <c r="F188" s="94">
        <v>1641.58</v>
      </c>
      <c r="G188" s="94">
        <f t="shared" si="6"/>
        <v>9.7614318844026879</v>
      </c>
      <c r="H188" s="94">
        <f t="shared" si="8"/>
        <v>156.18</v>
      </c>
      <c r="I188" s="34">
        <f t="shared" si="9"/>
        <v>193.02</v>
      </c>
    </row>
    <row r="189" spans="1:9" x14ac:dyDescent="0.25">
      <c r="A189" s="92" t="s">
        <v>245</v>
      </c>
      <c r="B189" s="93">
        <v>1</v>
      </c>
      <c r="C189" s="93">
        <f t="shared" si="7"/>
        <v>212</v>
      </c>
      <c r="D189" s="93">
        <v>168</v>
      </c>
      <c r="E189" s="93">
        <v>44</v>
      </c>
      <c r="F189" s="94">
        <v>1641.58</v>
      </c>
      <c r="G189" s="94">
        <f t="shared" si="6"/>
        <v>9.7614318844026879</v>
      </c>
      <c r="H189" s="94">
        <f t="shared" si="8"/>
        <v>859.01</v>
      </c>
      <c r="I189" s="34">
        <f t="shared" si="9"/>
        <v>1061.6500000000001</v>
      </c>
    </row>
    <row r="190" spans="1:9" x14ac:dyDescent="0.25">
      <c r="A190" s="92" t="s">
        <v>245</v>
      </c>
      <c r="B190" s="93">
        <v>1</v>
      </c>
      <c r="C190" s="93">
        <f t="shared" si="7"/>
        <v>218</v>
      </c>
      <c r="D190" s="93">
        <v>168</v>
      </c>
      <c r="E190" s="93">
        <v>50</v>
      </c>
      <c r="F190" s="94">
        <v>1641.58</v>
      </c>
      <c r="G190" s="94">
        <f t="shared" si="6"/>
        <v>9.7614318844026879</v>
      </c>
      <c r="H190" s="94">
        <f t="shared" si="8"/>
        <v>976.14</v>
      </c>
      <c r="I190" s="34">
        <f t="shared" si="9"/>
        <v>1206.4100000000001</v>
      </c>
    </row>
    <row r="191" spans="1:9" x14ac:dyDescent="0.25">
      <c r="A191" s="92" t="s">
        <v>245</v>
      </c>
      <c r="B191" s="93">
        <v>1</v>
      </c>
      <c r="C191" s="93">
        <f t="shared" si="7"/>
        <v>180</v>
      </c>
      <c r="D191" s="93">
        <v>168</v>
      </c>
      <c r="E191" s="93">
        <v>12</v>
      </c>
      <c r="F191" s="94">
        <v>1641.58</v>
      </c>
      <c r="G191" s="94">
        <f t="shared" si="6"/>
        <v>9.7614318844026879</v>
      </c>
      <c r="H191" s="94">
        <f t="shared" si="8"/>
        <v>234.27</v>
      </c>
      <c r="I191" s="34">
        <f t="shared" si="9"/>
        <v>289.52999999999997</v>
      </c>
    </row>
    <row r="192" spans="1:9" x14ac:dyDescent="0.25">
      <c r="A192" s="92" t="s">
        <v>245</v>
      </c>
      <c r="B192" s="93">
        <v>1</v>
      </c>
      <c r="C192" s="93">
        <f t="shared" si="7"/>
        <v>200</v>
      </c>
      <c r="D192" s="93">
        <v>168</v>
      </c>
      <c r="E192" s="93">
        <v>32</v>
      </c>
      <c r="F192" s="94">
        <v>1641.58</v>
      </c>
      <c r="G192" s="94">
        <f t="shared" si="6"/>
        <v>9.7614318844026879</v>
      </c>
      <c r="H192" s="94">
        <f t="shared" si="8"/>
        <v>624.73</v>
      </c>
      <c r="I192" s="34">
        <f t="shared" si="9"/>
        <v>772.1</v>
      </c>
    </row>
    <row r="193" spans="1:9" x14ac:dyDescent="0.25">
      <c r="A193" s="92" t="s">
        <v>245</v>
      </c>
      <c r="B193" s="93">
        <v>1</v>
      </c>
      <c r="C193" s="93">
        <f t="shared" si="7"/>
        <v>197</v>
      </c>
      <c r="D193" s="93">
        <v>168</v>
      </c>
      <c r="E193" s="93">
        <v>29</v>
      </c>
      <c r="F193" s="94">
        <v>1492.34</v>
      </c>
      <c r="G193" s="94">
        <f t="shared" si="6"/>
        <v>8.8739965511089967</v>
      </c>
      <c r="H193" s="94">
        <f t="shared" si="8"/>
        <v>514.69000000000005</v>
      </c>
      <c r="I193" s="34">
        <f t="shared" si="9"/>
        <v>636.11</v>
      </c>
    </row>
    <row r="194" spans="1:9" x14ac:dyDescent="0.25">
      <c r="A194" s="92" t="s">
        <v>245</v>
      </c>
      <c r="B194" s="93">
        <v>1</v>
      </c>
      <c r="C194" s="93">
        <f t="shared" si="7"/>
        <v>182</v>
      </c>
      <c r="D194" s="93">
        <v>168</v>
      </c>
      <c r="E194" s="93">
        <v>14</v>
      </c>
      <c r="F194" s="94">
        <v>1492.34</v>
      </c>
      <c r="G194" s="94">
        <f t="shared" si="6"/>
        <v>8.8739965511089967</v>
      </c>
      <c r="H194" s="94">
        <f t="shared" si="8"/>
        <v>248.47</v>
      </c>
      <c r="I194" s="34">
        <f t="shared" si="9"/>
        <v>307.08</v>
      </c>
    </row>
    <row r="195" spans="1:9" x14ac:dyDescent="0.25">
      <c r="A195" s="92" t="s">
        <v>245</v>
      </c>
      <c r="B195" s="93">
        <v>1</v>
      </c>
      <c r="C195" s="93">
        <f t="shared" si="7"/>
        <v>185</v>
      </c>
      <c r="D195" s="93">
        <v>168</v>
      </c>
      <c r="E195" s="93">
        <v>17</v>
      </c>
      <c r="F195" s="94">
        <v>1492.34</v>
      </c>
      <c r="G195" s="94">
        <f t="shared" si="6"/>
        <v>8.8739965511089967</v>
      </c>
      <c r="H195" s="94">
        <f t="shared" si="8"/>
        <v>301.72000000000003</v>
      </c>
      <c r="I195" s="34">
        <f t="shared" si="9"/>
        <v>372.9</v>
      </c>
    </row>
    <row r="196" spans="1:9" x14ac:dyDescent="0.25">
      <c r="A196" s="92" t="s">
        <v>245</v>
      </c>
      <c r="B196" s="93">
        <v>1</v>
      </c>
      <c r="C196" s="93">
        <f t="shared" si="7"/>
        <v>200</v>
      </c>
      <c r="D196" s="93">
        <v>168</v>
      </c>
      <c r="E196" s="93">
        <v>32</v>
      </c>
      <c r="F196" s="94">
        <v>1492.34</v>
      </c>
      <c r="G196" s="94">
        <f t="shared" si="6"/>
        <v>8.8739965511089967</v>
      </c>
      <c r="H196" s="94">
        <f t="shared" si="8"/>
        <v>567.94000000000005</v>
      </c>
      <c r="I196" s="34">
        <f t="shared" si="9"/>
        <v>701.92</v>
      </c>
    </row>
    <row r="197" spans="1:9" x14ac:dyDescent="0.25">
      <c r="A197" s="92" t="s">
        <v>245</v>
      </c>
      <c r="B197" s="93">
        <v>1</v>
      </c>
      <c r="C197" s="93">
        <f t="shared" si="7"/>
        <v>180</v>
      </c>
      <c r="D197" s="93">
        <v>168</v>
      </c>
      <c r="E197" s="93">
        <v>12</v>
      </c>
      <c r="F197" s="94">
        <v>1492.34</v>
      </c>
      <c r="G197" s="94">
        <f t="shared" si="6"/>
        <v>8.8739965511089967</v>
      </c>
      <c r="H197" s="94">
        <f t="shared" si="8"/>
        <v>212.98</v>
      </c>
      <c r="I197" s="34">
        <f t="shared" si="9"/>
        <v>263.22000000000003</v>
      </c>
    </row>
    <row r="198" spans="1:9" x14ac:dyDescent="0.25">
      <c r="A198" s="92" t="s">
        <v>245</v>
      </c>
      <c r="B198" s="93">
        <v>1</v>
      </c>
      <c r="C198" s="93">
        <f t="shared" si="7"/>
        <v>189</v>
      </c>
      <c r="D198" s="93">
        <v>168</v>
      </c>
      <c r="E198" s="93">
        <v>21</v>
      </c>
      <c r="F198" s="94">
        <v>1492.34</v>
      </c>
      <c r="G198" s="94">
        <f t="shared" si="6"/>
        <v>8.8739965511089967</v>
      </c>
      <c r="H198" s="94">
        <f t="shared" si="8"/>
        <v>372.71</v>
      </c>
      <c r="I198" s="34">
        <f t="shared" si="9"/>
        <v>460.63</v>
      </c>
    </row>
    <row r="199" spans="1:9" x14ac:dyDescent="0.25">
      <c r="A199" s="92" t="s">
        <v>245</v>
      </c>
      <c r="B199" s="93">
        <v>1</v>
      </c>
      <c r="C199" s="93">
        <f t="shared" si="7"/>
        <v>180</v>
      </c>
      <c r="D199" s="93">
        <v>168</v>
      </c>
      <c r="E199" s="93">
        <v>12</v>
      </c>
      <c r="F199" s="94">
        <v>1492.34</v>
      </c>
      <c r="G199" s="94">
        <f t="shared" si="6"/>
        <v>8.8739965511089967</v>
      </c>
      <c r="H199" s="94">
        <f t="shared" si="8"/>
        <v>212.98</v>
      </c>
      <c r="I199" s="34">
        <f t="shared" si="9"/>
        <v>263.22000000000003</v>
      </c>
    </row>
    <row r="200" spans="1:9" x14ac:dyDescent="0.25">
      <c r="A200" s="92" t="s">
        <v>245</v>
      </c>
      <c r="B200" s="93">
        <v>1</v>
      </c>
      <c r="C200" s="93">
        <f t="shared" si="7"/>
        <v>180</v>
      </c>
      <c r="D200" s="93">
        <v>168</v>
      </c>
      <c r="E200" s="93">
        <v>12</v>
      </c>
      <c r="F200" s="94">
        <v>1641.58</v>
      </c>
      <c r="G200" s="94">
        <f t="shared" ref="G200:G219" si="10">F200/168.17</f>
        <v>9.7614318844026879</v>
      </c>
      <c r="H200" s="94">
        <f t="shared" si="8"/>
        <v>234.27</v>
      </c>
      <c r="I200" s="34">
        <f t="shared" si="9"/>
        <v>289.52999999999997</v>
      </c>
    </row>
    <row r="201" spans="1:9" x14ac:dyDescent="0.25">
      <c r="A201" s="92" t="s">
        <v>245</v>
      </c>
      <c r="B201" s="93">
        <v>1</v>
      </c>
      <c r="C201" s="93">
        <f t="shared" si="7"/>
        <v>189</v>
      </c>
      <c r="D201" s="93">
        <v>168</v>
      </c>
      <c r="E201" s="93">
        <v>21</v>
      </c>
      <c r="F201" s="94">
        <v>1492.34</v>
      </c>
      <c r="G201" s="94">
        <f t="shared" si="10"/>
        <v>8.8739965511089967</v>
      </c>
      <c r="H201" s="94">
        <f t="shared" si="8"/>
        <v>372.71</v>
      </c>
      <c r="I201" s="34">
        <f t="shared" si="9"/>
        <v>460.63</v>
      </c>
    </row>
    <row r="202" spans="1:9" x14ac:dyDescent="0.25">
      <c r="A202" s="92" t="s">
        <v>245</v>
      </c>
      <c r="B202" s="93">
        <v>1</v>
      </c>
      <c r="C202" s="93">
        <f t="shared" si="7"/>
        <v>218</v>
      </c>
      <c r="D202" s="93">
        <v>168</v>
      </c>
      <c r="E202" s="93">
        <v>50</v>
      </c>
      <c r="F202" s="94">
        <v>1492.34</v>
      </c>
      <c r="G202" s="94">
        <f t="shared" si="10"/>
        <v>8.8739965511089967</v>
      </c>
      <c r="H202" s="94">
        <f t="shared" si="8"/>
        <v>887.4</v>
      </c>
      <c r="I202" s="34">
        <f t="shared" si="9"/>
        <v>1096.74</v>
      </c>
    </row>
    <row r="203" spans="1:9" x14ac:dyDescent="0.25">
      <c r="A203" s="92" t="s">
        <v>245</v>
      </c>
      <c r="B203" s="93">
        <v>1</v>
      </c>
      <c r="C203" s="93">
        <f t="shared" si="7"/>
        <v>224</v>
      </c>
      <c r="D203" s="93">
        <v>168</v>
      </c>
      <c r="E203" s="93">
        <v>56</v>
      </c>
      <c r="F203" s="94">
        <v>1492.34</v>
      </c>
      <c r="G203" s="94">
        <f t="shared" si="10"/>
        <v>8.8739965511089967</v>
      </c>
      <c r="H203" s="94">
        <f t="shared" si="8"/>
        <v>993.89</v>
      </c>
      <c r="I203" s="34">
        <f t="shared" si="9"/>
        <v>1228.3499999999999</v>
      </c>
    </row>
    <row r="204" spans="1:9" x14ac:dyDescent="0.25">
      <c r="A204" s="92" t="s">
        <v>245</v>
      </c>
      <c r="B204" s="93">
        <v>1</v>
      </c>
      <c r="C204" s="93">
        <f t="shared" si="7"/>
        <v>179</v>
      </c>
      <c r="D204" s="93">
        <v>168</v>
      </c>
      <c r="E204" s="93">
        <v>11</v>
      </c>
      <c r="F204" s="94">
        <v>1492.34</v>
      </c>
      <c r="G204" s="94">
        <f t="shared" si="10"/>
        <v>8.8739965511089967</v>
      </c>
      <c r="H204" s="94">
        <f t="shared" si="8"/>
        <v>195.23</v>
      </c>
      <c r="I204" s="34">
        <f t="shared" si="9"/>
        <v>241.28</v>
      </c>
    </row>
    <row r="205" spans="1:9" x14ac:dyDescent="0.25">
      <c r="A205" s="92" t="s">
        <v>245</v>
      </c>
      <c r="B205" s="93">
        <v>1</v>
      </c>
      <c r="C205" s="93">
        <f t="shared" ref="C205:C224" si="11">D205+E205</f>
        <v>218</v>
      </c>
      <c r="D205" s="93">
        <v>168</v>
      </c>
      <c r="E205" s="93">
        <v>50</v>
      </c>
      <c r="F205" s="94">
        <v>1492.34</v>
      </c>
      <c r="G205" s="94">
        <f t="shared" si="10"/>
        <v>8.8739965511089967</v>
      </c>
      <c r="H205" s="94">
        <f t="shared" ref="H205:H224" si="12">ROUND(G205*E205*2,2)</f>
        <v>887.4</v>
      </c>
      <c r="I205" s="34">
        <f t="shared" ref="I205:I224" si="13">ROUND(H205*1.2359,2)</f>
        <v>1096.74</v>
      </c>
    </row>
    <row r="206" spans="1:9" x14ac:dyDescent="0.25">
      <c r="A206" s="92" t="s">
        <v>245</v>
      </c>
      <c r="B206" s="93">
        <v>1</v>
      </c>
      <c r="C206" s="93">
        <f t="shared" si="11"/>
        <v>228</v>
      </c>
      <c r="D206" s="93">
        <v>168</v>
      </c>
      <c r="E206" s="93">
        <v>60</v>
      </c>
      <c r="F206" s="94">
        <v>1492.34</v>
      </c>
      <c r="G206" s="94">
        <f t="shared" si="10"/>
        <v>8.8739965511089967</v>
      </c>
      <c r="H206" s="94">
        <f t="shared" si="12"/>
        <v>1064.8800000000001</v>
      </c>
      <c r="I206" s="34">
        <f t="shared" si="13"/>
        <v>1316.09</v>
      </c>
    </row>
    <row r="207" spans="1:9" x14ac:dyDescent="0.25">
      <c r="A207" s="92" t="s">
        <v>245</v>
      </c>
      <c r="B207" s="93">
        <v>1</v>
      </c>
      <c r="C207" s="93">
        <f t="shared" si="11"/>
        <v>216</v>
      </c>
      <c r="D207" s="93">
        <v>168</v>
      </c>
      <c r="E207" s="93">
        <v>48</v>
      </c>
      <c r="F207" s="94">
        <v>1492.34</v>
      </c>
      <c r="G207" s="94">
        <f t="shared" si="10"/>
        <v>8.8739965511089967</v>
      </c>
      <c r="H207" s="94">
        <f t="shared" si="12"/>
        <v>851.9</v>
      </c>
      <c r="I207" s="34">
        <f t="shared" si="13"/>
        <v>1052.8599999999999</v>
      </c>
    </row>
    <row r="208" spans="1:9" x14ac:dyDescent="0.25">
      <c r="A208" s="92" t="s">
        <v>245</v>
      </c>
      <c r="B208" s="93">
        <v>1</v>
      </c>
      <c r="C208" s="93">
        <f t="shared" si="11"/>
        <v>212</v>
      </c>
      <c r="D208" s="93">
        <v>168</v>
      </c>
      <c r="E208" s="93">
        <v>44</v>
      </c>
      <c r="F208" s="94">
        <v>1492.34</v>
      </c>
      <c r="G208" s="94">
        <f t="shared" si="10"/>
        <v>8.8739965511089967</v>
      </c>
      <c r="H208" s="94">
        <f t="shared" si="12"/>
        <v>780.91</v>
      </c>
      <c r="I208" s="34">
        <f t="shared" si="13"/>
        <v>965.13</v>
      </c>
    </row>
    <row r="209" spans="1:9" x14ac:dyDescent="0.25">
      <c r="A209" s="92" t="s">
        <v>245</v>
      </c>
      <c r="B209" s="93">
        <v>1</v>
      </c>
      <c r="C209" s="93">
        <f t="shared" si="11"/>
        <v>189</v>
      </c>
      <c r="D209" s="93">
        <v>168</v>
      </c>
      <c r="E209" s="93">
        <v>21</v>
      </c>
      <c r="F209" s="94">
        <v>1492.34</v>
      </c>
      <c r="G209" s="94">
        <f t="shared" si="10"/>
        <v>8.8739965511089967</v>
      </c>
      <c r="H209" s="94">
        <f t="shared" si="12"/>
        <v>372.71</v>
      </c>
      <c r="I209" s="34">
        <f t="shared" si="13"/>
        <v>460.63</v>
      </c>
    </row>
    <row r="210" spans="1:9" x14ac:dyDescent="0.25">
      <c r="A210" s="92" t="s">
        <v>245</v>
      </c>
      <c r="B210" s="93">
        <v>1</v>
      </c>
      <c r="C210" s="93">
        <f t="shared" si="11"/>
        <v>212</v>
      </c>
      <c r="D210" s="93">
        <v>168</v>
      </c>
      <c r="E210" s="93">
        <v>44</v>
      </c>
      <c r="F210" s="94">
        <v>1492.34</v>
      </c>
      <c r="G210" s="94">
        <f t="shared" si="10"/>
        <v>8.8739965511089967</v>
      </c>
      <c r="H210" s="94">
        <f t="shared" si="12"/>
        <v>780.91</v>
      </c>
      <c r="I210" s="34">
        <f t="shared" si="13"/>
        <v>965.13</v>
      </c>
    </row>
    <row r="211" spans="1:9" x14ac:dyDescent="0.25">
      <c r="A211" s="92" t="s">
        <v>245</v>
      </c>
      <c r="B211" s="93">
        <v>1</v>
      </c>
      <c r="C211" s="93">
        <f t="shared" si="11"/>
        <v>180</v>
      </c>
      <c r="D211" s="93">
        <v>168</v>
      </c>
      <c r="E211" s="93">
        <v>12</v>
      </c>
      <c r="F211" s="94">
        <v>1492.34</v>
      </c>
      <c r="G211" s="94">
        <f t="shared" si="10"/>
        <v>8.8739965511089967</v>
      </c>
      <c r="H211" s="94">
        <f t="shared" si="12"/>
        <v>212.98</v>
      </c>
      <c r="I211" s="34">
        <f t="shared" si="13"/>
        <v>263.22000000000003</v>
      </c>
    </row>
    <row r="212" spans="1:9" x14ac:dyDescent="0.25">
      <c r="A212" s="92" t="s">
        <v>245</v>
      </c>
      <c r="B212" s="93">
        <v>1</v>
      </c>
      <c r="C212" s="93">
        <f t="shared" si="11"/>
        <v>192</v>
      </c>
      <c r="D212" s="93">
        <v>168</v>
      </c>
      <c r="E212" s="93">
        <v>24</v>
      </c>
      <c r="F212" s="94">
        <v>1492.34</v>
      </c>
      <c r="G212" s="94">
        <f t="shared" si="10"/>
        <v>8.8739965511089967</v>
      </c>
      <c r="H212" s="94">
        <f t="shared" si="12"/>
        <v>425.95</v>
      </c>
      <c r="I212" s="34">
        <f t="shared" si="13"/>
        <v>526.42999999999995</v>
      </c>
    </row>
    <row r="213" spans="1:9" x14ac:dyDescent="0.25">
      <c r="A213" s="92" t="s">
        <v>245</v>
      </c>
      <c r="B213" s="93">
        <v>1</v>
      </c>
      <c r="C213" s="93">
        <f t="shared" si="11"/>
        <v>192</v>
      </c>
      <c r="D213" s="93">
        <v>168</v>
      </c>
      <c r="E213" s="93">
        <v>24</v>
      </c>
      <c r="F213" s="94">
        <v>1492.34</v>
      </c>
      <c r="G213" s="94">
        <f t="shared" si="10"/>
        <v>8.8739965511089967</v>
      </c>
      <c r="H213" s="94">
        <f t="shared" si="12"/>
        <v>425.95</v>
      </c>
      <c r="I213" s="34">
        <f t="shared" si="13"/>
        <v>526.42999999999995</v>
      </c>
    </row>
    <row r="214" spans="1:9" x14ac:dyDescent="0.25">
      <c r="A214" s="92" t="s">
        <v>245</v>
      </c>
      <c r="B214" s="93">
        <v>1</v>
      </c>
      <c r="C214" s="93">
        <f t="shared" si="11"/>
        <v>184</v>
      </c>
      <c r="D214" s="93">
        <v>168</v>
      </c>
      <c r="E214" s="93">
        <v>16</v>
      </c>
      <c r="F214" s="94">
        <v>1492.34</v>
      </c>
      <c r="G214" s="94">
        <f t="shared" si="10"/>
        <v>8.8739965511089967</v>
      </c>
      <c r="H214" s="94">
        <f t="shared" si="12"/>
        <v>283.97000000000003</v>
      </c>
      <c r="I214" s="34">
        <f t="shared" si="13"/>
        <v>350.96</v>
      </c>
    </row>
    <row r="215" spans="1:9" x14ac:dyDescent="0.25">
      <c r="A215" s="92" t="s">
        <v>245</v>
      </c>
      <c r="B215" s="93">
        <v>1</v>
      </c>
      <c r="C215" s="93">
        <f t="shared" si="11"/>
        <v>221</v>
      </c>
      <c r="D215" s="93">
        <v>168</v>
      </c>
      <c r="E215" s="93">
        <v>53</v>
      </c>
      <c r="F215" s="94">
        <v>1492.34</v>
      </c>
      <c r="G215" s="94">
        <f t="shared" si="10"/>
        <v>8.8739965511089967</v>
      </c>
      <c r="H215" s="94">
        <f t="shared" si="12"/>
        <v>940.64</v>
      </c>
      <c r="I215" s="34">
        <f t="shared" si="13"/>
        <v>1162.54</v>
      </c>
    </row>
    <row r="216" spans="1:9" x14ac:dyDescent="0.25">
      <c r="A216" s="92" t="s">
        <v>245</v>
      </c>
      <c r="B216" s="93">
        <v>1</v>
      </c>
      <c r="C216" s="93">
        <f t="shared" si="11"/>
        <v>185</v>
      </c>
      <c r="D216" s="93">
        <v>168</v>
      </c>
      <c r="E216" s="93">
        <v>17</v>
      </c>
      <c r="F216" s="94">
        <v>1492.34</v>
      </c>
      <c r="G216" s="94">
        <f t="shared" si="10"/>
        <v>8.8739965511089967</v>
      </c>
      <c r="H216" s="94">
        <f t="shared" si="12"/>
        <v>301.72000000000003</v>
      </c>
      <c r="I216" s="34">
        <f t="shared" si="13"/>
        <v>372.9</v>
      </c>
    </row>
    <row r="217" spans="1:9" x14ac:dyDescent="0.25">
      <c r="A217" s="92" t="s">
        <v>245</v>
      </c>
      <c r="B217" s="93">
        <v>1</v>
      </c>
      <c r="C217" s="93">
        <f t="shared" si="11"/>
        <v>188</v>
      </c>
      <c r="D217" s="93">
        <v>168</v>
      </c>
      <c r="E217" s="93">
        <v>20</v>
      </c>
      <c r="F217" s="94">
        <v>1492.34</v>
      </c>
      <c r="G217" s="94">
        <f t="shared" si="10"/>
        <v>8.8739965511089967</v>
      </c>
      <c r="H217" s="94">
        <f t="shared" si="12"/>
        <v>354.96</v>
      </c>
      <c r="I217" s="34">
        <f t="shared" si="13"/>
        <v>438.7</v>
      </c>
    </row>
    <row r="218" spans="1:9" x14ac:dyDescent="0.25">
      <c r="A218" s="92" t="s">
        <v>245</v>
      </c>
      <c r="B218" s="93">
        <v>1</v>
      </c>
      <c r="C218" s="93">
        <f t="shared" si="11"/>
        <v>177</v>
      </c>
      <c r="D218" s="93">
        <v>168</v>
      </c>
      <c r="E218" s="93">
        <v>9</v>
      </c>
      <c r="F218" s="94">
        <v>1492.34</v>
      </c>
      <c r="G218" s="94">
        <f t="shared" si="10"/>
        <v>8.8739965511089967</v>
      </c>
      <c r="H218" s="94">
        <f t="shared" si="12"/>
        <v>159.72999999999999</v>
      </c>
      <c r="I218" s="34">
        <f t="shared" si="13"/>
        <v>197.41</v>
      </c>
    </row>
    <row r="219" spans="1:9" x14ac:dyDescent="0.25">
      <c r="A219" s="92" t="s">
        <v>245</v>
      </c>
      <c r="B219" s="93">
        <v>1</v>
      </c>
      <c r="C219" s="93">
        <f t="shared" si="11"/>
        <v>189</v>
      </c>
      <c r="D219" s="93">
        <v>168</v>
      </c>
      <c r="E219" s="93">
        <v>21</v>
      </c>
      <c r="F219" s="94">
        <v>1492.34</v>
      </c>
      <c r="G219" s="94">
        <f t="shared" si="10"/>
        <v>8.8739965511089967</v>
      </c>
      <c r="H219" s="94">
        <f t="shared" si="12"/>
        <v>372.71</v>
      </c>
      <c r="I219" s="34">
        <f t="shared" si="13"/>
        <v>460.63</v>
      </c>
    </row>
    <row r="220" spans="1:9" x14ac:dyDescent="0.25">
      <c r="A220" s="92" t="s">
        <v>463</v>
      </c>
      <c r="B220" s="93">
        <v>1</v>
      </c>
      <c r="C220" s="93">
        <f t="shared" si="11"/>
        <v>184</v>
      </c>
      <c r="D220" s="93">
        <v>168</v>
      </c>
      <c r="E220" s="93">
        <v>16</v>
      </c>
      <c r="F220" s="94"/>
      <c r="G220" s="94">
        <v>17.79</v>
      </c>
      <c r="H220" s="94">
        <f t="shared" si="12"/>
        <v>569.28</v>
      </c>
      <c r="I220" s="34">
        <f t="shared" si="13"/>
        <v>703.57</v>
      </c>
    </row>
    <row r="221" spans="1:9" x14ac:dyDescent="0.25">
      <c r="A221" s="92" t="s">
        <v>464</v>
      </c>
      <c r="B221" s="93">
        <v>1</v>
      </c>
      <c r="C221" s="93">
        <f t="shared" si="11"/>
        <v>212</v>
      </c>
      <c r="D221" s="93">
        <v>168</v>
      </c>
      <c r="E221" s="93">
        <v>44</v>
      </c>
      <c r="F221" s="94"/>
      <c r="G221" s="94">
        <v>17.53</v>
      </c>
      <c r="H221" s="94">
        <f t="shared" si="12"/>
        <v>1542.64</v>
      </c>
      <c r="I221" s="34">
        <f t="shared" si="13"/>
        <v>1906.55</v>
      </c>
    </row>
    <row r="222" spans="1:9" x14ac:dyDescent="0.25">
      <c r="A222" s="92" t="s">
        <v>465</v>
      </c>
      <c r="B222" s="93">
        <v>1</v>
      </c>
      <c r="C222" s="93">
        <f t="shared" si="11"/>
        <v>184</v>
      </c>
      <c r="D222" s="93">
        <v>168</v>
      </c>
      <c r="E222" s="93">
        <v>16</v>
      </c>
      <c r="F222" s="94"/>
      <c r="G222" s="94">
        <v>18.14</v>
      </c>
      <c r="H222" s="94">
        <f t="shared" si="12"/>
        <v>580.48</v>
      </c>
      <c r="I222" s="34">
        <f t="shared" si="13"/>
        <v>717.42</v>
      </c>
    </row>
    <row r="223" spans="1:9" x14ac:dyDescent="0.25">
      <c r="A223" s="92" t="s">
        <v>466</v>
      </c>
      <c r="B223" s="93">
        <v>1</v>
      </c>
      <c r="C223" s="93">
        <f t="shared" si="11"/>
        <v>184</v>
      </c>
      <c r="D223" s="93">
        <v>168</v>
      </c>
      <c r="E223" s="93">
        <v>16</v>
      </c>
      <c r="F223" s="94"/>
      <c r="G223" s="94">
        <v>17.79</v>
      </c>
      <c r="H223" s="94">
        <f t="shared" si="12"/>
        <v>569.28</v>
      </c>
      <c r="I223" s="34">
        <f t="shared" si="13"/>
        <v>703.57</v>
      </c>
    </row>
    <row r="224" spans="1:9" x14ac:dyDescent="0.25">
      <c r="A224" s="92" t="s">
        <v>467</v>
      </c>
      <c r="B224" s="93">
        <v>1</v>
      </c>
      <c r="C224" s="93">
        <f t="shared" si="11"/>
        <v>184</v>
      </c>
      <c r="D224" s="93">
        <v>168</v>
      </c>
      <c r="E224" s="93">
        <v>16</v>
      </c>
      <c r="F224" s="94"/>
      <c r="G224" s="94">
        <v>19.57</v>
      </c>
      <c r="H224" s="94">
        <f t="shared" si="12"/>
        <v>626.24</v>
      </c>
      <c r="I224" s="34">
        <f t="shared" si="13"/>
        <v>773.97</v>
      </c>
    </row>
    <row r="225" spans="1:9" ht="33" x14ac:dyDescent="0.25">
      <c r="A225" s="97" t="s">
        <v>433</v>
      </c>
      <c r="B225" s="90">
        <f>SUM(B226:B429)</f>
        <v>204</v>
      </c>
      <c r="C225" s="90"/>
      <c r="D225" s="90"/>
      <c r="E225" s="90">
        <f t="shared" ref="E225" si="14">SUM(E226:E429)</f>
        <v>5609</v>
      </c>
      <c r="F225" s="91"/>
      <c r="G225" s="91"/>
      <c r="H225" s="91">
        <f>SUM(H226:H429)</f>
        <v>89505.599999999991</v>
      </c>
      <c r="I225" s="91">
        <f>SUM(I226:I429)</f>
        <v>110619.98999999996</v>
      </c>
    </row>
    <row r="226" spans="1:9" x14ac:dyDescent="0.25">
      <c r="A226" s="32" t="s">
        <v>32</v>
      </c>
      <c r="B226" s="93">
        <v>1</v>
      </c>
      <c r="C226" s="33">
        <f>D226+E226</f>
        <v>200</v>
      </c>
      <c r="D226" s="33">
        <v>168</v>
      </c>
      <c r="E226" s="33">
        <v>32</v>
      </c>
      <c r="F226" s="34">
        <v>1449</v>
      </c>
      <c r="G226" s="34">
        <f>ROUND(F226/D226,3)</f>
        <v>8.625</v>
      </c>
      <c r="H226" s="34">
        <f>ROUND(G226*E226*2,2)</f>
        <v>552</v>
      </c>
      <c r="I226" s="34">
        <f>ROUND(H226*1.2359,2)</f>
        <v>682.22</v>
      </c>
    </row>
    <row r="227" spans="1:9" x14ac:dyDescent="0.25">
      <c r="A227" s="92" t="s">
        <v>468</v>
      </c>
      <c r="B227" s="93">
        <v>1</v>
      </c>
      <c r="C227" s="93">
        <f t="shared" ref="C227:C290" si="15">D227+E227</f>
        <v>192</v>
      </c>
      <c r="D227" s="93">
        <v>168</v>
      </c>
      <c r="E227" s="93">
        <v>24</v>
      </c>
      <c r="F227" s="94"/>
      <c r="G227" s="94">
        <v>7.76</v>
      </c>
      <c r="H227" s="94">
        <f t="shared" ref="H227:H290" si="16">ROUND(G227*E227*2,2)</f>
        <v>372.48</v>
      </c>
      <c r="I227" s="94">
        <f>ROUND(H227*1.2359,2)</f>
        <v>460.35</v>
      </c>
    </row>
    <row r="228" spans="1:9" x14ac:dyDescent="0.25">
      <c r="A228" s="92" t="s">
        <v>468</v>
      </c>
      <c r="B228" s="93">
        <v>1</v>
      </c>
      <c r="C228" s="93">
        <f t="shared" si="15"/>
        <v>200</v>
      </c>
      <c r="D228" s="93">
        <v>168</v>
      </c>
      <c r="E228" s="93">
        <v>32</v>
      </c>
      <c r="F228" s="94"/>
      <c r="G228" s="94">
        <v>7.5</v>
      </c>
      <c r="H228" s="94">
        <f t="shared" si="16"/>
        <v>480</v>
      </c>
      <c r="I228" s="94">
        <f t="shared" ref="I228:I291" si="17">ROUND(H228*1.2359,2)</f>
        <v>593.23</v>
      </c>
    </row>
    <row r="229" spans="1:9" x14ac:dyDescent="0.25">
      <c r="A229" s="92" t="s">
        <v>468</v>
      </c>
      <c r="B229" s="93">
        <v>1</v>
      </c>
      <c r="C229" s="93">
        <f t="shared" si="15"/>
        <v>176</v>
      </c>
      <c r="D229" s="93">
        <v>168</v>
      </c>
      <c r="E229" s="93">
        <v>8</v>
      </c>
      <c r="F229" s="94"/>
      <c r="G229" s="94">
        <v>7.5</v>
      </c>
      <c r="H229" s="94">
        <f t="shared" si="16"/>
        <v>120</v>
      </c>
      <c r="I229" s="94">
        <f t="shared" si="17"/>
        <v>148.31</v>
      </c>
    </row>
    <row r="230" spans="1:9" x14ac:dyDescent="0.25">
      <c r="A230" s="92" t="s">
        <v>469</v>
      </c>
      <c r="B230" s="93">
        <v>1</v>
      </c>
      <c r="C230" s="93">
        <f t="shared" si="15"/>
        <v>176</v>
      </c>
      <c r="D230" s="93">
        <v>168</v>
      </c>
      <c r="E230" s="93">
        <v>8</v>
      </c>
      <c r="F230" s="94"/>
      <c r="G230" s="94">
        <v>9.2899999999999991</v>
      </c>
      <c r="H230" s="94">
        <f t="shared" si="16"/>
        <v>148.63999999999999</v>
      </c>
      <c r="I230" s="94">
        <f t="shared" si="17"/>
        <v>183.7</v>
      </c>
    </row>
    <row r="231" spans="1:9" x14ac:dyDescent="0.25">
      <c r="A231" s="92" t="s">
        <v>470</v>
      </c>
      <c r="B231" s="93">
        <v>1</v>
      </c>
      <c r="C231" s="93">
        <f t="shared" si="15"/>
        <v>184</v>
      </c>
      <c r="D231" s="93">
        <v>168</v>
      </c>
      <c r="E231" s="93">
        <v>16</v>
      </c>
      <c r="F231" s="94"/>
      <c r="G231" s="94">
        <v>9.4700000000000006</v>
      </c>
      <c r="H231" s="94">
        <f t="shared" si="16"/>
        <v>303.04000000000002</v>
      </c>
      <c r="I231" s="94">
        <f t="shared" si="17"/>
        <v>374.53</v>
      </c>
    </row>
    <row r="232" spans="1:9" x14ac:dyDescent="0.25">
      <c r="A232" s="92" t="s">
        <v>470</v>
      </c>
      <c r="B232" s="93">
        <v>1</v>
      </c>
      <c r="C232" s="93">
        <f t="shared" si="15"/>
        <v>204</v>
      </c>
      <c r="D232" s="93">
        <v>168</v>
      </c>
      <c r="E232" s="93">
        <v>36</v>
      </c>
      <c r="F232" s="94"/>
      <c r="G232" s="94">
        <v>9.4700000000000006</v>
      </c>
      <c r="H232" s="94">
        <f t="shared" si="16"/>
        <v>681.84</v>
      </c>
      <c r="I232" s="94">
        <f t="shared" si="17"/>
        <v>842.69</v>
      </c>
    </row>
    <row r="233" spans="1:9" x14ac:dyDescent="0.25">
      <c r="A233" s="92" t="s">
        <v>470</v>
      </c>
      <c r="B233" s="93">
        <v>1</v>
      </c>
      <c r="C233" s="93">
        <f t="shared" si="15"/>
        <v>184</v>
      </c>
      <c r="D233" s="93">
        <v>168</v>
      </c>
      <c r="E233" s="93">
        <v>16</v>
      </c>
      <c r="F233" s="94"/>
      <c r="G233" s="94">
        <v>9.4700000000000006</v>
      </c>
      <c r="H233" s="94">
        <f t="shared" si="16"/>
        <v>303.04000000000002</v>
      </c>
      <c r="I233" s="94">
        <f t="shared" si="17"/>
        <v>374.53</v>
      </c>
    </row>
    <row r="234" spans="1:9" x14ac:dyDescent="0.25">
      <c r="A234" s="92" t="s">
        <v>471</v>
      </c>
      <c r="B234" s="93">
        <v>1</v>
      </c>
      <c r="C234" s="93">
        <f t="shared" si="15"/>
        <v>216</v>
      </c>
      <c r="D234" s="93">
        <v>168</v>
      </c>
      <c r="E234" s="93">
        <v>48</v>
      </c>
      <c r="F234" s="94"/>
      <c r="G234" s="94">
        <v>9.4700000000000006</v>
      </c>
      <c r="H234" s="94">
        <f t="shared" si="16"/>
        <v>909.12</v>
      </c>
      <c r="I234" s="94">
        <f t="shared" si="17"/>
        <v>1123.58</v>
      </c>
    </row>
    <row r="235" spans="1:9" x14ac:dyDescent="0.25">
      <c r="A235" s="92" t="s">
        <v>471</v>
      </c>
      <c r="B235" s="93">
        <v>1</v>
      </c>
      <c r="C235" s="93">
        <f t="shared" si="15"/>
        <v>175</v>
      </c>
      <c r="D235" s="93">
        <v>168</v>
      </c>
      <c r="E235" s="93">
        <v>7</v>
      </c>
      <c r="F235" s="94"/>
      <c r="G235" s="94">
        <v>9.4700000000000006</v>
      </c>
      <c r="H235" s="94">
        <f t="shared" si="16"/>
        <v>132.58000000000001</v>
      </c>
      <c r="I235" s="94">
        <f t="shared" si="17"/>
        <v>163.86</v>
      </c>
    </row>
    <row r="236" spans="1:9" x14ac:dyDescent="0.25">
      <c r="A236" s="92" t="s">
        <v>471</v>
      </c>
      <c r="B236" s="93">
        <v>1</v>
      </c>
      <c r="C236" s="93">
        <f t="shared" si="15"/>
        <v>192</v>
      </c>
      <c r="D236" s="93">
        <v>168</v>
      </c>
      <c r="E236" s="93">
        <v>24</v>
      </c>
      <c r="F236" s="94"/>
      <c r="G236" s="94">
        <v>9.4700000000000006</v>
      </c>
      <c r="H236" s="94">
        <f t="shared" si="16"/>
        <v>454.56</v>
      </c>
      <c r="I236" s="94">
        <f t="shared" si="17"/>
        <v>561.79</v>
      </c>
    </row>
    <row r="237" spans="1:9" x14ac:dyDescent="0.25">
      <c r="A237" s="92" t="s">
        <v>471</v>
      </c>
      <c r="B237" s="93">
        <v>1</v>
      </c>
      <c r="C237" s="93">
        <f t="shared" si="15"/>
        <v>196</v>
      </c>
      <c r="D237" s="93">
        <v>168</v>
      </c>
      <c r="E237" s="93">
        <v>28</v>
      </c>
      <c r="F237" s="94"/>
      <c r="G237" s="94">
        <v>9.4700000000000006</v>
      </c>
      <c r="H237" s="94">
        <f t="shared" si="16"/>
        <v>530.32000000000005</v>
      </c>
      <c r="I237" s="94">
        <f t="shared" si="17"/>
        <v>655.42</v>
      </c>
    </row>
    <row r="238" spans="1:9" x14ac:dyDescent="0.25">
      <c r="A238" s="92" t="s">
        <v>471</v>
      </c>
      <c r="B238" s="93">
        <v>1</v>
      </c>
      <c r="C238" s="93">
        <f t="shared" si="15"/>
        <v>216</v>
      </c>
      <c r="D238" s="93">
        <v>168</v>
      </c>
      <c r="E238" s="93">
        <v>48</v>
      </c>
      <c r="F238" s="94"/>
      <c r="G238" s="94">
        <v>9.4700000000000006</v>
      </c>
      <c r="H238" s="94">
        <f t="shared" si="16"/>
        <v>909.12</v>
      </c>
      <c r="I238" s="94">
        <f t="shared" si="17"/>
        <v>1123.58</v>
      </c>
    </row>
    <row r="239" spans="1:9" x14ac:dyDescent="0.25">
      <c r="A239" s="92" t="s">
        <v>471</v>
      </c>
      <c r="B239" s="93">
        <v>1</v>
      </c>
      <c r="C239" s="93">
        <f t="shared" si="15"/>
        <v>200</v>
      </c>
      <c r="D239" s="93">
        <v>168</v>
      </c>
      <c r="E239" s="93">
        <v>32</v>
      </c>
      <c r="F239" s="94"/>
      <c r="G239" s="94">
        <v>9.4700000000000006</v>
      </c>
      <c r="H239" s="94">
        <f t="shared" si="16"/>
        <v>606.08000000000004</v>
      </c>
      <c r="I239" s="94">
        <f t="shared" si="17"/>
        <v>749.05</v>
      </c>
    </row>
    <row r="240" spans="1:9" x14ac:dyDescent="0.25">
      <c r="A240" s="92" t="s">
        <v>471</v>
      </c>
      <c r="B240" s="93">
        <v>1</v>
      </c>
      <c r="C240" s="93">
        <f t="shared" si="15"/>
        <v>180</v>
      </c>
      <c r="D240" s="93">
        <v>168</v>
      </c>
      <c r="E240" s="93">
        <v>12</v>
      </c>
      <c r="F240" s="94"/>
      <c r="G240" s="94">
        <v>9.4700000000000006</v>
      </c>
      <c r="H240" s="94">
        <f t="shared" si="16"/>
        <v>227.28</v>
      </c>
      <c r="I240" s="94">
        <f t="shared" si="17"/>
        <v>280.89999999999998</v>
      </c>
    </row>
    <row r="241" spans="1:9" x14ac:dyDescent="0.25">
      <c r="A241" s="92" t="s">
        <v>471</v>
      </c>
      <c r="B241" s="93">
        <v>1</v>
      </c>
      <c r="C241" s="93">
        <f t="shared" si="15"/>
        <v>180</v>
      </c>
      <c r="D241" s="93">
        <v>168</v>
      </c>
      <c r="E241" s="93">
        <v>12</v>
      </c>
      <c r="F241" s="94"/>
      <c r="G241" s="94">
        <v>7.76</v>
      </c>
      <c r="H241" s="94">
        <f t="shared" si="16"/>
        <v>186.24</v>
      </c>
      <c r="I241" s="94">
        <f t="shared" si="17"/>
        <v>230.17</v>
      </c>
    </row>
    <row r="242" spans="1:9" x14ac:dyDescent="0.25">
      <c r="A242" s="92" t="s">
        <v>471</v>
      </c>
      <c r="B242" s="93">
        <v>1</v>
      </c>
      <c r="C242" s="93">
        <f t="shared" si="15"/>
        <v>172</v>
      </c>
      <c r="D242" s="93">
        <v>168</v>
      </c>
      <c r="E242" s="93">
        <v>4</v>
      </c>
      <c r="F242" s="94"/>
      <c r="G242" s="94">
        <v>9.4700000000000006</v>
      </c>
      <c r="H242" s="94">
        <f t="shared" si="16"/>
        <v>75.760000000000005</v>
      </c>
      <c r="I242" s="94">
        <f t="shared" si="17"/>
        <v>93.63</v>
      </c>
    </row>
    <row r="243" spans="1:9" x14ac:dyDescent="0.25">
      <c r="A243" s="92" t="s">
        <v>471</v>
      </c>
      <c r="B243" s="93">
        <v>1</v>
      </c>
      <c r="C243" s="93">
        <f t="shared" si="15"/>
        <v>200</v>
      </c>
      <c r="D243" s="93">
        <v>168</v>
      </c>
      <c r="E243" s="93">
        <v>32</v>
      </c>
      <c r="F243" s="94"/>
      <c r="G243" s="94">
        <v>9.4700000000000006</v>
      </c>
      <c r="H243" s="94">
        <f t="shared" si="16"/>
        <v>606.08000000000004</v>
      </c>
      <c r="I243" s="94">
        <f t="shared" si="17"/>
        <v>749.05</v>
      </c>
    </row>
    <row r="244" spans="1:9" x14ac:dyDescent="0.25">
      <c r="A244" s="92" t="s">
        <v>471</v>
      </c>
      <c r="B244" s="93">
        <v>1</v>
      </c>
      <c r="C244" s="93">
        <f t="shared" si="15"/>
        <v>228</v>
      </c>
      <c r="D244" s="93">
        <v>168</v>
      </c>
      <c r="E244" s="93">
        <v>60</v>
      </c>
      <c r="F244" s="94"/>
      <c r="G244" s="94">
        <v>7.76</v>
      </c>
      <c r="H244" s="94">
        <f t="shared" si="16"/>
        <v>931.2</v>
      </c>
      <c r="I244" s="94">
        <f t="shared" si="17"/>
        <v>1150.8699999999999</v>
      </c>
    </row>
    <row r="245" spans="1:9" x14ac:dyDescent="0.25">
      <c r="A245" s="92" t="s">
        <v>471</v>
      </c>
      <c r="B245" s="93">
        <v>1</v>
      </c>
      <c r="C245" s="93">
        <f t="shared" si="15"/>
        <v>200</v>
      </c>
      <c r="D245" s="93">
        <v>168</v>
      </c>
      <c r="E245" s="93">
        <v>32</v>
      </c>
      <c r="F245" s="94"/>
      <c r="G245" s="94">
        <v>7.69</v>
      </c>
      <c r="H245" s="94">
        <f t="shared" si="16"/>
        <v>492.16</v>
      </c>
      <c r="I245" s="94">
        <f t="shared" si="17"/>
        <v>608.26</v>
      </c>
    </row>
    <row r="246" spans="1:9" x14ac:dyDescent="0.25">
      <c r="A246" s="92" t="s">
        <v>471</v>
      </c>
      <c r="B246" s="93">
        <v>1</v>
      </c>
      <c r="C246" s="93">
        <f t="shared" si="15"/>
        <v>216</v>
      </c>
      <c r="D246" s="93">
        <v>168</v>
      </c>
      <c r="E246" s="93">
        <v>48</v>
      </c>
      <c r="F246" s="94"/>
      <c r="G246" s="94">
        <v>7.76</v>
      </c>
      <c r="H246" s="94">
        <f t="shared" si="16"/>
        <v>744.96</v>
      </c>
      <c r="I246" s="94">
        <f t="shared" si="17"/>
        <v>920.7</v>
      </c>
    </row>
    <row r="247" spans="1:9" x14ac:dyDescent="0.25">
      <c r="A247" s="92" t="s">
        <v>471</v>
      </c>
      <c r="B247" s="93">
        <v>1</v>
      </c>
      <c r="C247" s="93">
        <f t="shared" si="15"/>
        <v>184</v>
      </c>
      <c r="D247" s="93">
        <v>168</v>
      </c>
      <c r="E247" s="93">
        <v>16</v>
      </c>
      <c r="F247" s="94"/>
      <c r="G247" s="94">
        <v>9.4700000000000006</v>
      </c>
      <c r="H247" s="94">
        <f t="shared" si="16"/>
        <v>303.04000000000002</v>
      </c>
      <c r="I247" s="94">
        <f t="shared" si="17"/>
        <v>374.53</v>
      </c>
    </row>
    <row r="248" spans="1:9" x14ac:dyDescent="0.25">
      <c r="A248" s="92" t="s">
        <v>471</v>
      </c>
      <c r="B248" s="93">
        <v>1</v>
      </c>
      <c r="C248" s="93">
        <f t="shared" si="15"/>
        <v>172</v>
      </c>
      <c r="D248" s="93">
        <v>168</v>
      </c>
      <c r="E248" s="93">
        <v>4</v>
      </c>
      <c r="F248" s="94"/>
      <c r="G248" s="94">
        <v>7.76</v>
      </c>
      <c r="H248" s="94">
        <f t="shared" si="16"/>
        <v>62.08</v>
      </c>
      <c r="I248" s="94">
        <f t="shared" si="17"/>
        <v>76.72</v>
      </c>
    </row>
    <row r="249" spans="1:9" x14ac:dyDescent="0.25">
      <c r="A249" s="92" t="s">
        <v>471</v>
      </c>
      <c r="B249" s="93">
        <v>1</v>
      </c>
      <c r="C249" s="93">
        <f t="shared" si="15"/>
        <v>180</v>
      </c>
      <c r="D249" s="93">
        <v>168</v>
      </c>
      <c r="E249" s="93">
        <v>12</v>
      </c>
      <c r="F249" s="94"/>
      <c r="G249" s="94">
        <v>7.76</v>
      </c>
      <c r="H249" s="94">
        <f t="shared" si="16"/>
        <v>186.24</v>
      </c>
      <c r="I249" s="94">
        <f t="shared" si="17"/>
        <v>230.17</v>
      </c>
    </row>
    <row r="250" spans="1:9" x14ac:dyDescent="0.25">
      <c r="A250" s="92" t="s">
        <v>471</v>
      </c>
      <c r="B250" s="93">
        <v>1</v>
      </c>
      <c r="C250" s="93">
        <f t="shared" si="15"/>
        <v>184</v>
      </c>
      <c r="D250" s="93">
        <v>168</v>
      </c>
      <c r="E250" s="93">
        <v>16</v>
      </c>
      <c r="F250" s="94"/>
      <c r="G250" s="94">
        <v>9.2899999999999991</v>
      </c>
      <c r="H250" s="94">
        <f t="shared" si="16"/>
        <v>297.27999999999997</v>
      </c>
      <c r="I250" s="94">
        <f t="shared" si="17"/>
        <v>367.41</v>
      </c>
    </row>
    <row r="251" spans="1:9" x14ac:dyDescent="0.25">
      <c r="A251" s="92" t="s">
        <v>471</v>
      </c>
      <c r="B251" s="93">
        <v>1</v>
      </c>
      <c r="C251" s="93">
        <f t="shared" si="15"/>
        <v>192</v>
      </c>
      <c r="D251" s="93">
        <v>168</v>
      </c>
      <c r="E251" s="93">
        <v>24</v>
      </c>
      <c r="F251" s="94"/>
      <c r="G251" s="94">
        <v>9.4700000000000006</v>
      </c>
      <c r="H251" s="94">
        <f t="shared" si="16"/>
        <v>454.56</v>
      </c>
      <c r="I251" s="94">
        <f t="shared" si="17"/>
        <v>561.79</v>
      </c>
    </row>
    <row r="252" spans="1:9" x14ac:dyDescent="0.25">
      <c r="A252" s="92" t="s">
        <v>471</v>
      </c>
      <c r="B252" s="93">
        <v>1</v>
      </c>
      <c r="C252" s="93">
        <f t="shared" si="15"/>
        <v>184</v>
      </c>
      <c r="D252" s="93">
        <v>168</v>
      </c>
      <c r="E252" s="93">
        <v>16</v>
      </c>
      <c r="F252" s="94"/>
      <c r="G252" s="94">
        <v>9.4700000000000006</v>
      </c>
      <c r="H252" s="94">
        <f t="shared" si="16"/>
        <v>303.04000000000002</v>
      </c>
      <c r="I252" s="94">
        <f t="shared" si="17"/>
        <v>374.53</v>
      </c>
    </row>
    <row r="253" spans="1:9" x14ac:dyDescent="0.25">
      <c r="A253" s="92" t="s">
        <v>471</v>
      </c>
      <c r="B253" s="93">
        <v>1</v>
      </c>
      <c r="C253" s="93">
        <f t="shared" si="15"/>
        <v>187</v>
      </c>
      <c r="D253" s="93">
        <v>168</v>
      </c>
      <c r="E253" s="93">
        <v>19</v>
      </c>
      <c r="F253" s="94"/>
      <c r="G253" s="94">
        <v>9.2899999999999991</v>
      </c>
      <c r="H253" s="94">
        <f t="shared" si="16"/>
        <v>353.02</v>
      </c>
      <c r="I253" s="94">
        <f t="shared" si="17"/>
        <v>436.3</v>
      </c>
    </row>
    <row r="254" spans="1:9" x14ac:dyDescent="0.25">
      <c r="A254" s="92" t="s">
        <v>471</v>
      </c>
      <c r="B254" s="93">
        <v>1</v>
      </c>
      <c r="C254" s="93">
        <f t="shared" si="15"/>
        <v>184</v>
      </c>
      <c r="D254" s="93">
        <v>168</v>
      </c>
      <c r="E254" s="93">
        <v>16</v>
      </c>
      <c r="F254" s="94"/>
      <c r="G254" s="94">
        <v>9.2899999999999991</v>
      </c>
      <c r="H254" s="94">
        <f t="shared" si="16"/>
        <v>297.27999999999997</v>
      </c>
      <c r="I254" s="94">
        <f t="shared" si="17"/>
        <v>367.41</v>
      </c>
    </row>
    <row r="255" spans="1:9" x14ac:dyDescent="0.25">
      <c r="A255" s="92" t="s">
        <v>471</v>
      </c>
      <c r="B255" s="93">
        <v>1</v>
      </c>
      <c r="C255" s="93">
        <f t="shared" si="15"/>
        <v>176</v>
      </c>
      <c r="D255" s="93">
        <v>168</v>
      </c>
      <c r="E255" s="93">
        <v>8</v>
      </c>
      <c r="F255" s="94"/>
      <c r="G255" s="94">
        <v>9.2899999999999991</v>
      </c>
      <c r="H255" s="94">
        <f t="shared" si="16"/>
        <v>148.63999999999999</v>
      </c>
      <c r="I255" s="94">
        <f t="shared" si="17"/>
        <v>183.7</v>
      </c>
    </row>
    <row r="256" spans="1:9" x14ac:dyDescent="0.25">
      <c r="A256" s="92" t="s">
        <v>471</v>
      </c>
      <c r="B256" s="93">
        <v>1</v>
      </c>
      <c r="C256" s="93">
        <f t="shared" si="15"/>
        <v>172</v>
      </c>
      <c r="D256" s="93">
        <v>168</v>
      </c>
      <c r="E256" s="93">
        <v>4</v>
      </c>
      <c r="F256" s="94"/>
      <c r="G256" s="94">
        <v>7.76</v>
      </c>
      <c r="H256" s="94">
        <f t="shared" si="16"/>
        <v>62.08</v>
      </c>
      <c r="I256" s="94">
        <f t="shared" si="17"/>
        <v>76.72</v>
      </c>
    </row>
    <row r="257" spans="1:9" x14ac:dyDescent="0.25">
      <c r="A257" s="92" t="s">
        <v>471</v>
      </c>
      <c r="B257" s="93">
        <v>1</v>
      </c>
      <c r="C257" s="93">
        <f t="shared" si="15"/>
        <v>192</v>
      </c>
      <c r="D257" s="93">
        <v>168</v>
      </c>
      <c r="E257" s="93">
        <v>24</v>
      </c>
      <c r="F257" s="94"/>
      <c r="G257" s="94">
        <v>7.51</v>
      </c>
      <c r="H257" s="94">
        <f t="shared" si="16"/>
        <v>360.48</v>
      </c>
      <c r="I257" s="94">
        <f t="shared" si="17"/>
        <v>445.52</v>
      </c>
    </row>
    <row r="258" spans="1:9" x14ac:dyDescent="0.25">
      <c r="A258" s="92" t="s">
        <v>471</v>
      </c>
      <c r="B258" s="93">
        <v>1</v>
      </c>
      <c r="C258" s="93">
        <f t="shared" si="15"/>
        <v>194</v>
      </c>
      <c r="D258" s="93">
        <v>168</v>
      </c>
      <c r="E258" s="93">
        <v>26</v>
      </c>
      <c r="F258" s="94"/>
      <c r="G258" s="94">
        <v>9.15</v>
      </c>
      <c r="H258" s="94">
        <f t="shared" si="16"/>
        <v>475.8</v>
      </c>
      <c r="I258" s="94">
        <f t="shared" si="17"/>
        <v>588.04</v>
      </c>
    </row>
    <row r="259" spans="1:9" x14ac:dyDescent="0.25">
      <c r="A259" s="92" t="s">
        <v>471</v>
      </c>
      <c r="B259" s="93">
        <v>1</v>
      </c>
      <c r="C259" s="93">
        <f t="shared" si="15"/>
        <v>248</v>
      </c>
      <c r="D259" s="93">
        <v>168</v>
      </c>
      <c r="E259" s="93">
        <v>80</v>
      </c>
      <c r="F259" s="94"/>
      <c r="G259" s="94">
        <v>7.76</v>
      </c>
      <c r="H259" s="94">
        <f t="shared" si="16"/>
        <v>1241.5999999999999</v>
      </c>
      <c r="I259" s="94">
        <f t="shared" si="17"/>
        <v>1534.49</v>
      </c>
    </row>
    <row r="260" spans="1:9" x14ac:dyDescent="0.25">
      <c r="A260" s="92" t="s">
        <v>471</v>
      </c>
      <c r="B260" s="93">
        <v>1</v>
      </c>
      <c r="C260" s="93">
        <f t="shared" si="15"/>
        <v>192</v>
      </c>
      <c r="D260" s="93">
        <v>168</v>
      </c>
      <c r="E260" s="93">
        <v>24</v>
      </c>
      <c r="F260" s="94"/>
      <c r="G260" s="94">
        <v>9.15</v>
      </c>
      <c r="H260" s="94">
        <f t="shared" si="16"/>
        <v>439.2</v>
      </c>
      <c r="I260" s="94">
        <f t="shared" si="17"/>
        <v>542.80999999999995</v>
      </c>
    </row>
    <row r="261" spans="1:9" x14ac:dyDescent="0.25">
      <c r="A261" s="92" t="s">
        <v>471</v>
      </c>
      <c r="B261" s="93">
        <v>1</v>
      </c>
      <c r="C261" s="93">
        <f t="shared" si="15"/>
        <v>176</v>
      </c>
      <c r="D261" s="93">
        <v>168</v>
      </c>
      <c r="E261" s="93">
        <v>8</v>
      </c>
      <c r="F261" s="94"/>
      <c r="G261" s="94">
        <v>9.15</v>
      </c>
      <c r="H261" s="94">
        <f t="shared" si="16"/>
        <v>146.4</v>
      </c>
      <c r="I261" s="94">
        <f t="shared" si="17"/>
        <v>180.94</v>
      </c>
    </row>
    <row r="262" spans="1:9" x14ac:dyDescent="0.25">
      <c r="A262" s="92" t="s">
        <v>471</v>
      </c>
      <c r="B262" s="93">
        <v>1</v>
      </c>
      <c r="C262" s="93">
        <f t="shared" si="15"/>
        <v>183</v>
      </c>
      <c r="D262" s="93">
        <v>168</v>
      </c>
      <c r="E262" s="93">
        <v>15</v>
      </c>
      <c r="F262" s="94"/>
      <c r="G262" s="94">
        <v>9.4700000000000006</v>
      </c>
      <c r="H262" s="94">
        <f t="shared" si="16"/>
        <v>284.10000000000002</v>
      </c>
      <c r="I262" s="94">
        <f t="shared" si="17"/>
        <v>351.12</v>
      </c>
    </row>
    <row r="263" spans="1:9" x14ac:dyDescent="0.25">
      <c r="A263" s="92" t="s">
        <v>471</v>
      </c>
      <c r="B263" s="93">
        <v>1</v>
      </c>
      <c r="C263" s="93">
        <f t="shared" si="15"/>
        <v>196</v>
      </c>
      <c r="D263" s="93">
        <v>168</v>
      </c>
      <c r="E263" s="93">
        <v>28</v>
      </c>
      <c r="F263" s="94"/>
      <c r="G263" s="94">
        <v>9.15</v>
      </c>
      <c r="H263" s="94">
        <f t="shared" si="16"/>
        <v>512.4</v>
      </c>
      <c r="I263" s="94">
        <f t="shared" si="17"/>
        <v>633.28</v>
      </c>
    </row>
    <row r="264" spans="1:9" x14ac:dyDescent="0.25">
      <c r="A264" s="92" t="s">
        <v>471</v>
      </c>
      <c r="B264" s="93">
        <v>1</v>
      </c>
      <c r="C264" s="93">
        <f t="shared" si="15"/>
        <v>216</v>
      </c>
      <c r="D264" s="93">
        <v>168</v>
      </c>
      <c r="E264" s="93">
        <v>48</v>
      </c>
      <c r="F264" s="94"/>
      <c r="G264" s="94">
        <v>9.4700000000000006</v>
      </c>
      <c r="H264" s="94">
        <f t="shared" si="16"/>
        <v>909.12</v>
      </c>
      <c r="I264" s="94">
        <f t="shared" si="17"/>
        <v>1123.58</v>
      </c>
    </row>
    <row r="265" spans="1:9" x14ac:dyDescent="0.25">
      <c r="A265" s="92" t="s">
        <v>471</v>
      </c>
      <c r="B265" s="93">
        <v>1</v>
      </c>
      <c r="C265" s="93">
        <f t="shared" si="15"/>
        <v>176</v>
      </c>
      <c r="D265" s="93">
        <v>168</v>
      </c>
      <c r="E265" s="93">
        <v>8</v>
      </c>
      <c r="F265" s="94"/>
      <c r="G265" s="94">
        <v>9.15</v>
      </c>
      <c r="H265" s="94">
        <f t="shared" si="16"/>
        <v>146.4</v>
      </c>
      <c r="I265" s="94">
        <f t="shared" si="17"/>
        <v>180.94</v>
      </c>
    </row>
    <row r="266" spans="1:9" x14ac:dyDescent="0.25">
      <c r="A266" s="92" t="s">
        <v>471</v>
      </c>
      <c r="B266" s="93">
        <v>1</v>
      </c>
      <c r="C266" s="93">
        <f t="shared" si="15"/>
        <v>180</v>
      </c>
      <c r="D266" s="93">
        <v>168</v>
      </c>
      <c r="E266" s="93">
        <v>12</v>
      </c>
      <c r="F266" s="94"/>
      <c r="G266" s="94">
        <v>9.4700000000000006</v>
      </c>
      <c r="H266" s="94">
        <f t="shared" si="16"/>
        <v>227.28</v>
      </c>
      <c r="I266" s="94">
        <f t="shared" si="17"/>
        <v>280.89999999999998</v>
      </c>
    </row>
    <row r="267" spans="1:9" x14ac:dyDescent="0.25">
      <c r="A267" s="92" t="s">
        <v>471</v>
      </c>
      <c r="B267" s="93">
        <v>1</v>
      </c>
      <c r="C267" s="93">
        <f t="shared" si="15"/>
        <v>184</v>
      </c>
      <c r="D267" s="93">
        <v>168</v>
      </c>
      <c r="E267" s="93">
        <v>16</v>
      </c>
      <c r="F267" s="94"/>
      <c r="G267" s="94">
        <v>7.76</v>
      </c>
      <c r="H267" s="94">
        <f t="shared" si="16"/>
        <v>248.32</v>
      </c>
      <c r="I267" s="94">
        <f t="shared" si="17"/>
        <v>306.89999999999998</v>
      </c>
    </row>
    <row r="268" spans="1:9" x14ac:dyDescent="0.25">
      <c r="A268" s="92" t="s">
        <v>471</v>
      </c>
      <c r="B268" s="93">
        <v>1</v>
      </c>
      <c r="C268" s="93">
        <f t="shared" si="15"/>
        <v>176</v>
      </c>
      <c r="D268" s="93">
        <v>168</v>
      </c>
      <c r="E268" s="93">
        <v>8</v>
      </c>
      <c r="F268" s="94"/>
      <c r="G268" s="94">
        <v>7.76</v>
      </c>
      <c r="H268" s="94">
        <f t="shared" si="16"/>
        <v>124.16</v>
      </c>
      <c r="I268" s="94">
        <f t="shared" si="17"/>
        <v>153.44999999999999</v>
      </c>
    </row>
    <row r="269" spans="1:9" x14ac:dyDescent="0.25">
      <c r="A269" s="92" t="s">
        <v>471</v>
      </c>
      <c r="B269" s="93">
        <v>1</v>
      </c>
      <c r="C269" s="93">
        <f t="shared" si="15"/>
        <v>198</v>
      </c>
      <c r="D269" s="93">
        <v>168</v>
      </c>
      <c r="E269" s="93">
        <v>30</v>
      </c>
      <c r="F269" s="94"/>
      <c r="G269" s="94">
        <v>9.15</v>
      </c>
      <c r="H269" s="94">
        <f t="shared" si="16"/>
        <v>549</v>
      </c>
      <c r="I269" s="94">
        <f t="shared" si="17"/>
        <v>678.51</v>
      </c>
    </row>
    <row r="270" spans="1:9" x14ac:dyDescent="0.25">
      <c r="A270" s="92" t="s">
        <v>471</v>
      </c>
      <c r="B270" s="93">
        <v>1</v>
      </c>
      <c r="C270" s="93">
        <f t="shared" si="15"/>
        <v>175</v>
      </c>
      <c r="D270" s="93">
        <v>168</v>
      </c>
      <c r="E270" s="93">
        <v>7</v>
      </c>
      <c r="F270" s="94"/>
      <c r="G270" s="94">
        <v>9.15</v>
      </c>
      <c r="H270" s="94">
        <f t="shared" si="16"/>
        <v>128.1</v>
      </c>
      <c r="I270" s="94">
        <f t="shared" si="17"/>
        <v>158.32</v>
      </c>
    </row>
    <row r="271" spans="1:9" x14ac:dyDescent="0.25">
      <c r="A271" s="92" t="s">
        <v>471</v>
      </c>
      <c r="B271" s="93">
        <v>1</v>
      </c>
      <c r="C271" s="93">
        <f t="shared" si="15"/>
        <v>169</v>
      </c>
      <c r="D271" s="93">
        <v>168</v>
      </c>
      <c r="E271" s="93">
        <v>1</v>
      </c>
      <c r="F271" s="94"/>
      <c r="G271" s="94">
        <v>7.5</v>
      </c>
      <c r="H271" s="94">
        <f t="shared" si="16"/>
        <v>15</v>
      </c>
      <c r="I271" s="94">
        <f t="shared" si="17"/>
        <v>18.54</v>
      </c>
    </row>
    <row r="272" spans="1:9" x14ac:dyDescent="0.25">
      <c r="A272" s="92" t="s">
        <v>471</v>
      </c>
      <c r="B272" s="93">
        <v>1</v>
      </c>
      <c r="C272" s="93">
        <f t="shared" si="15"/>
        <v>197</v>
      </c>
      <c r="D272" s="93">
        <v>168</v>
      </c>
      <c r="E272" s="93">
        <v>29</v>
      </c>
      <c r="F272" s="94"/>
      <c r="G272" s="94">
        <v>9.15</v>
      </c>
      <c r="H272" s="94">
        <f t="shared" si="16"/>
        <v>530.70000000000005</v>
      </c>
      <c r="I272" s="94">
        <f t="shared" si="17"/>
        <v>655.89</v>
      </c>
    </row>
    <row r="273" spans="1:9" x14ac:dyDescent="0.25">
      <c r="A273" s="92" t="s">
        <v>471</v>
      </c>
      <c r="B273" s="93">
        <v>1</v>
      </c>
      <c r="C273" s="93">
        <f t="shared" si="15"/>
        <v>192</v>
      </c>
      <c r="D273" s="93">
        <v>168</v>
      </c>
      <c r="E273" s="93">
        <v>24</v>
      </c>
      <c r="F273" s="94"/>
      <c r="G273" s="94">
        <v>7.5</v>
      </c>
      <c r="H273" s="94">
        <f t="shared" si="16"/>
        <v>360</v>
      </c>
      <c r="I273" s="94">
        <f t="shared" si="17"/>
        <v>444.92</v>
      </c>
    </row>
    <row r="274" spans="1:9" x14ac:dyDescent="0.25">
      <c r="A274" s="92" t="s">
        <v>471</v>
      </c>
      <c r="B274" s="93">
        <v>1</v>
      </c>
      <c r="C274" s="93">
        <f t="shared" si="15"/>
        <v>200</v>
      </c>
      <c r="D274" s="93">
        <v>168</v>
      </c>
      <c r="E274" s="93">
        <v>32</v>
      </c>
      <c r="F274" s="94"/>
      <c r="G274" s="94">
        <v>9.2899999999999991</v>
      </c>
      <c r="H274" s="94">
        <f t="shared" si="16"/>
        <v>594.55999999999995</v>
      </c>
      <c r="I274" s="94">
        <f t="shared" si="17"/>
        <v>734.82</v>
      </c>
    </row>
    <row r="275" spans="1:9" x14ac:dyDescent="0.25">
      <c r="A275" s="92" t="s">
        <v>472</v>
      </c>
      <c r="B275" s="93">
        <v>1</v>
      </c>
      <c r="C275" s="93">
        <f t="shared" si="15"/>
        <v>192</v>
      </c>
      <c r="D275" s="93">
        <v>168</v>
      </c>
      <c r="E275" s="93">
        <v>24</v>
      </c>
      <c r="F275" s="94"/>
      <c r="G275" s="94">
        <v>8.2799999999999994</v>
      </c>
      <c r="H275" s="94">
        <f t="shared" si="16"/>
        <v>397.44</v>
      </c>
      <c r="I275" s="94">
        <f t="shared" si="17"/>
        <v>491.2</v>
      </c>
    </row>
    <row r="276" spans="1:9" x14ac:dyDescent="0.25">
      <c r="A276" s="92" t="s">
        <v>115</v>
      </c>
      <c r="B276" s="93">
        <v>1</v>
      </c>
      <c r="C276" s="93">
        <f t="shared" si="15"/>
        <v>176</v>
      </c>
      <c r="D276" s="93">
        <v>168</v>
      </c>
      <c r="E276" s="93">
        <v>8</v>
      </c>
      <c r="F276" s="94"/>
      <c r="G276" s="94">
        <v>6.9</v>
      </c>
      <c r="H276" s="94">
        <f t="shared" si="16"/>
        <v>110.4</v>
      </c>
      <c r="I276" s="94">
        <f t="shared" si="17"/>
        <v>136.44</v>
      </c>
    </row>
    <row r="277" spans="1:9" x14ac:dyDescent="0.25">
      <c r="A277" s="92" t="s">
        <v>473</v>
      </c>
      <c r="B277" s="93">
        <v>1</v>
      </c>
      <c r="C277" s="93">
        <f t="shared" si="15"/>
        <v>180</v>
      </c>
      <c r="D277" s="93">
        <v>168</v>
      </c>
      <c r="E277" s="93">
        <v>12</v>
      </c>
      <c r="F277" s="94"/>
      <c r="G277" s="94">
        <v>7.04</v>
      </c>
      <c r="H277" s="94">
        <f t="shared" si="16"/>
        <v>168.96</v>
      </c>
      <c r="I277" s="94">
        <f t="shared" si="17"/>
        <v>208.82</v>
      </c>
    </row>
    <row r="278" spans="1:9" x14ac:dyDescent="0.25">
      <c r="A278" s="92" t="s">
        <v>473</v>
      </c>
      <c r="B278" s="93">
        <v>1</v>
      </c>
      <c r="C278" s="93">
        <f t="shared" si="15"/>
        <v>240</v>
      </c>
      <c r="D278" s="93">
        <v>168</v>
      </c>
      <c r="E278" s="93">
        <v>72</v>
      </c>
      <c r="F278" s="94"/>
      <c r="G278" s="94">
        <v>6.8</v>
      </c>
      <c r="H278" s="94">
        <f t="shared" si="16"/>
        <v>979.2</v>
      </c>
      <c r="I278" s="94">
        <f t="shared" si="17"/>
        <v>1210.19</v>
      </c>
    </row>
    <row r="279" spans="1:9" x14ac:dyDescent="0.25">
      <c r="A279" s="92" t="s">
        <v>473</v>
      </c>
      <c r="B279" s="93">
        <v>1</v>
      </c>
      <c r="C279" s="93">
        <f t="shared" si="15"/>
        <v>208</v>
      </c>
      <c r="D279" s="93">
        <v>168</v>
      </c>
      <c r="E279" s="93">
        <v>40</v>
      </c>
      <c r="F279" s="94"/>
      <c r="G279" s="94">
        <v>6.8</v>
      </c>
      <c r="H279" s="94">
        <f t="shared" si="16"/>
        <v>544</v>
      </c>
      <c r="I279" s="94">
        <f t="shared" si="17"/>
        <v>672.33</v>
      </c>
    </row>
    <row r="280" spans="1:9" x14ac:dyDescent="0.25">
      <c r="A280" s="92" t="s">
        <v>473</v>
      </c>
      <c r="B280" s="93">
        <v>1</v>
      </c>
      <c r="C280" s="93">
        <f t="shared" si="15"/>
        <v>240</v>
      </c>
      <c r="D280" s="93">
        <v>168</v>
      </c>
      <c r="E280" s="93">
        <v>72</v>
      </c>
      <c r="F280" s="94"/>
      <c r="G280" s="94">
        <v>6.8</v>
      </c>
      <c r="H280" s="94">
        <f t="shared" si="16"/>
        <v>979.2</v>
      </c>
      <c r="I280" s="94">
        <f t="shared" si="17"/>
        <v>1210.19</v>
      </c>
    </row>
    <row r="281" spans="1:9" x14ac:dyDescent="0.25">
      <c r="A281" s="92" t="s">
        <v>473</v>
      </c>
      <c r="B281" s="93">
        <v>1</v>
      </c>
      <c r="C281" s="93">
        <f t="shared" si="15"/>
        <v>240</v>
      </c>
      <c r="D281" s="93">
        <v>168</v>
      </c>
      <c r="E281" s="93">
        <v>72</v>
      </c>
      <c r="F281" s="94"/>
      <c r="G281" s="94">
        <v>6.8</v>
      </c>
      <c r="H281" s="94">
        <f t="shared" si="16"/>
        <v>979.2</v>
      </c>
      <c r="I281" s="94">
        <f t="shared" si="17"/>
        <v>1210.19</v>
      </c>
    </row>
    <row r="282" spans="1:9" x14ac:dyDescent="0.25">
      <c r="A282" s="92" t="s">
        <v>474</v>
      </c>
      <c r="B282" s="93">
        <v>1</v>
      </c>
      <c r="C282" s="93">
        <f t="shared" si="15"/>
        <v>192</v>
      </c>
      <c r="D282" s="93">
        <v>168</v>
      </c>
      <c r="E282" s="93">
        <v>24</v>
      </c>
      <c r="F282" s="94"/>
      <c r="G282" s="94">
        <v>7.51</v>
      </c>
      <c r="H282" s="94">
        <f t="shared" si="16"/>
        <v>360.48</v>
      </c>
      <c r="I282" s="94">
        <f t="shared" si="17"/>
        <v>445.52</v>
      </c>
    </row>
    <row r="283" spans="1:9" x14ac:dyDescent="0.25">
      <c r="A283" s="92" t="s">
        <v>474</v>
      </c>
      <c r="B283" s="93">
        <v>1</v>
      </c>
      <c r="C283" s="93">
        <f t="shared" si="15"/>
        <v>212</v>
      </c>
      <c r="D283" s="93">
        <v>168</v>
      </c>
      <c r="E283" s="93">
        <v>44</v>
      </c>
      <c r="F283" s="94"/>
      <c r="G283" s="94">
        <v>7.51</v>
      </c>
      <c r="H283" s="94">
        <f t="shared" si="16"/>
        <v>660.88</v>
      </c>
      <c r="I283" s="94">
        <f t="shared" si="17"/>
        <v>816.78</v>
      </c>
    </row>
    <row r="284" spans="1:9" x14ac:dyDescent="0.25">
      <c r="A284" s="92" t="s">
        <v>474</v>
      </c>
      <c r="B284" s="93">
        <v>1</v>
      </c>
      <c r="C284" s="93">
        <f t="shared" si="15"/>
        <v>184</v>
      </c>
      <c r="D284" s="93">
        <v>168</v>
      </c>
      <c r="E284" s="93">
        <v>16</v>
      </c>
      <c r="F284" s="94"/>
      <c r="G284" s="94">
        <v>7.51</v>
      </c>
      <c r="H284" s="94">
        <f t="shared" si="16"/>
        <v>240.32</v>
      </c>
      <c r="I284" s="94">
        <f t="shared" si="17"/>
        <v>297.01</v>
      </c>
    </row>
    <row r="285" spans="1:9" x14ac:dyDescent="0.25">
      <c r="A285" s="92" t="s">
        <v>475</v>
      </c>
      <c r="B285" s="93">
        <v>1</v>
      </c>
      <c r="C285" s="93">
        <f t="shared" si="15"/>
        <v>184</v>
      </c>
      <c r="D285" s="93">
        <v>168</v>
      </c>
      <c r="E285" s="93">
        <v>16</v>
      </c>
      <c r="F285" s="94"/>
      <c r="G285" s="94">
        <v>7.76</v>
      </c>
      <c r="H285" s="94">
        <f t="shared" si="16"/>
        <v>248.32</v>
      </c>
      <c r="I285" s="94">
        <f t="shared" si="17"/>
        <v>306.89999999999998</v>
      </c>
    </row>
    <row r="286" spans="1:9" x14ac:dyDescent="0.25">
      <c r="A286" s="92" t="s">
        <v>475</v>
      </c>
      <c r="B286" s="93">
        <v>1</v>
      </c>
      <c r="C286" s="93">
        <f t="shared" si="15"/>
        <v>192</v>
      </c>
      <c r="D286" s="93">
        <v>168</v>
      </c>
      <c r="E286" s="93">
        <v>24</v>
      </c>
      <c r="F286" s="94"/>
      <c r="G286" s="94">
        <v>7.76</v>
      </c>
      <c r="H286" s="94">
        <f t="shared" si="16"/>
        <v>372.48</v>
      </c>
      <c r="I286" s="94">
        <f t="shared" si="17"/>
        <v>460.35</v>
      </c>
    </row>
    <row r="287" spans="1:9" x14ac:dyDescent="0.25">
      <c r="A287" s="92" t="s">
        <v>476</v>
      </c>
      <c r="B287" s="93">
        <v>1</v>
      </c>
      <c r="C287" s="93">
        <f t="shared" si="15"/>
        <v>248</v>
      </c>
      <c r="D287" s="93">
        <v>168</v>
      </c>
      <c r="E287" s="93">
        <v>80</v>
      </c>
      <c r="F287" s="94"/>
      <c r="G287" s="94">
        <v>7.76</v>
      </c>
      <c r="H287" s="94">
        <f t="shared" si="16"/>
        <v>1241.5999999999999</v>
      </c>
      <c r="I287" s="94">
        <f t="shared" si="17"/>
        <v>1534.49</v>
      </c>
    </row>
    <row r="288" spans="1:9" x14ac:dyDescent="0.25">
      <c r="A288" s="92" t="s">
        <v>476</v>
      </c>
      <c r="B288" s="93">
        <v>1</v>
      </c>
      <c r="C288" s="93">
        <f t="shared" si="15"/>
        <v>248</v>
      </c>
      <c r="D288" s="93">
        <v>168</v>
      </c>
      <c r="E288" s="93">
        <v>80</v>
      </c>
      <c r="F288" s="94"/>
      <c r="G288" s="94">
        <v>7.76</v>
      </c>
      <c r="H288" s="94">
        <f t="shared" si="16"/>
        <v>1241.5999999999999</v>
      </c>
      <c r="I288" s="94">
        <f t="shared" si="17"/>
        <v>1534.49</v>
      </c>
    </row>
    <row r="289" spans="1:9" x14ac:dyDescent="0.25">
      <c r="A289" s="92" t="s">
        <v>476</v>
      </c>
      <c r="B289" s="93">
        <v>1</v>
      </c>
      <c r="C289" s="93">
        <f t="shared" si="15"/>
        <v>248</v>
      </c>
      <c r="D289" s="93">
        <v>168</v>
      </c>
      <c r="E289" s="93">
        <v>80</v>
      </c>
      <c r="F289" s="94"/>
      <c r="G289" s="94">
        <v>7.76</v>
      </c>
      <c r="H289" s="94">
        <f t="shared" si="16"/>
        <v>1241.5999999999999</v>
      </c>
      <c r="I289" s="94">
        <f t="shared" si="17"/>
        <v>1534.49</v>
      </c>
    </row>
    <row r="290" spans="1:9" x14ac:dyDescent="0.25">
      <c r="A290" s="92" t="s">
        <v>476</v>
      </c>
      <c r="B290" s="93">
        <v>1</v>
      </c>
      <c r="C290" s="93">
        <f t="shared" si="15"/>
        <v>208</v>
      </c>
      <c r="D290" s="93">
        <v>168</v>
      </c>
      <c r="E290" s="93">
        <v>40</v>
      </c>
      <c r="F290" s="94"/>
      <c r="G290" s="94">
        <v>7.69</v>
      </c>
      <c r="H290" s="94">
        <f t="shared" si="16"/>
        <v>615.20000000000005</v>
      </c>
      <c r="I290" s="94">
        <f t="shared" si="17"/>
        <v>760.33</v>
      </c>
    </row>
    <row r="291" spans="1:9" x14ac:dyDescent="0.25">
      <c r="A291" s="92" t="s">
        <v>476</v>
      </c>
      <c r="B291" s="93">
        <v>1</v>
      </c>
      <c r="C291" s="93">
        <f t="shared" ref="C291:C354" si="18">D291+E291</f>
        <v>232</v>
      </c>
      <c r="D291" s="93">
        <v>168</v>
      </c>
      <c r="E291" s="93">
        <v>64</v>
      </c>
      <c r="F291" s="94"/>
      <c r="G291" s="94">
        <v>7.76</v>
      </c>
      <c r="H291" s="94">
        <f t="shared" ref="H291:H354" si="19">ROUND(G291*E291*2,2)</f>
        <v>993.28</v>
      </c>
      <c r="I291" s="94">
        <f t="shared" si="17"/>
        <v>1227.5899999999999</v>
      </c>
    </row>
    <row r="292" spans="1:9" x14ac:dyDescent="0.25">
      <c r="A292" s="92" t="s">
        <v>476</v>
      </c>
      <c r="B292" s="93">
        <v>1</v>
      </c>
      <c r="C292" s="93">
        <f t="shared" si="18"/>
        <v>224</v>
      </c>
      <c r="D292" s="93">
        <v>168</v>
      </c>
      <c r="E292" s="93">
        <v>56</v>
      </c>
      <c r="F292" s="94"/>
      <c r="G292" s="94">
        <v>7.5</v>
      </c>
      <c r="H292" s="94">
        <f t="shared" si="19"/>
        <v>840</v>
      </c>
      <c r="I292" s="94">
        <f t="shared" ref="I292:I355" si="20">ROUND(H292*1.2359,2)</f>
        <v>1038.1600000000001</v>
      </c>
    </row>
    <row r="293" spans="1:9" x14ac:dyDescent="0.25">
      <c r="A293" s="92" t="s">
        <v>476</v>
      </c>
      <c r="B293" s="93">
        <v>1</v>
      </c>
      <c r="C293" s="93">
        <f t="shared" si="18"/>
        <v>232</v>
      </c>
      <c r="D293" s="93">
        <v>168</v>
      </c>
      <c r="E293" s="93">
        <v>64</v>
      </c>
      <c r="F293" s="94"/>
      <c r="G293" s="94">
        <v>7.5</v>
      </c>
      <c r="H293" s="94">
        <f t="shared" si="19"/>
        <v>960</v>
      </c>
      <c r="I293" s="94">
        <f t="shared" si="20"/>
        <v>1186.46</v>
      </c>
    </row>
    <row r="294" spans="1:9" x14ac:dyDescent="0.25">
      <c r="A294" s="92" t="s">
        <v>476</v>
      </c>
      <c r="B294" s="93">
        <v>1</v>
      </c>
      <c r="C294" s="93">
        <f t="shared" si="18"/>
        <v>232</v>
      </c>
      <c r="D294" s="93">
        <v>168</v>
      </c>
      <c r="E294" s="93">
        <v>64</v>
      </c>
      <c r="F294" s="94"/>
      <c r="G294" s="94">
        <v>7.5</v>
      </c>
      <c r="H294" s="94">
        <f t="shared" si="19"/>
        <v>960</v>
      </c>
      <c r="I294" s="94">
        <f t="shared" si="20"/>
        <v>1186.46</v>
      </c>
    </row>
    <row r="295" spans="1:9" x14ac:dyDescent="0.25">
      <c r="A295" s="92" t="s">
        <v>476</v>
      </c>
      <c r="B295" s="93">
        <v>1</v>
      </c>
      <c r="C295" s="93">
        <f t="shared" si="18"/>
        <v>248</v>
      </c>
      <c r="D295" s="93">
        <v>168</v>
      </c>
      <c r="E295" s="93">
        <v>80</v>
      </c>
      <c r="F295" s="94"/>
      <c r="G295" s="94">
        <v>7.5</v>
      </c>
      <c r="H295" s="94">
        <f t="shared" si="19"/>
        <v>1200</v>
      </c>
      <c r="I295" s="94">
        <f t="shared" si="20"/>
        <v>1483.08</v>
      </c>
    </row>
    <row r="296" spans="1:9" x14ac:dyDescent="0.25">
      <c r="A296" s="92" t="s">
        <v>476</v>
      </c>
      <c r="B296" s="93">
        <v>1</v>
      </c>
      <c r="C296" s="93">
        <f t="shared" si="18"/>
        <v>200</v>
      </c>
      <c r="D296" s="93">
        <v>168</v>
      </c>
      <c r="E296" s="93">
        <v>32</v>
      </c>
      <c r="F296" s="94"/>
      <c r="G296" s="94">
        <v>7.76</v>
      </c>
      <c r="H296" s="94">
        <f t="shared" si="19"/>
        <v>496.64</v>
      </c>
      <c r="I296" s="94">
        <f t="shared" si="20"/>
        <v>613.79999999999995</v>
      </c>
    </row>
    <row r="297" spans="1:9" x14ac:dyDescent="0.25">
      <c r="A297" s="92" t="s">
        <v>476</v>
      </c>
      <c r="B297" s="93">
        <v>1</v>
      </c>
      <c r="C297" s="93">
        <f t="shared" si="18"/>
        <v>210</v>
      </c>
      <c r="D297" s="93">
        <v>168</v>
      </c>
      <c r="E297" s="93">
        <v>42</v>
      </c>
      <c r="F297" s="94"/>
      <c r="G297" s="94">
        <v>7.5</v>
      </c>
      <c r="H297" s="94">
        <f t="shared" si="19"/>
        <v>630</v>
      </c>
      <c r="I297" s="94">
        <f t="shared" si="20"/>
        <v>778.62</v>
      </c>
    </row>
    <row r="298" spans="1:9" x14ac:dyDescent="0.25">
      <c r="A298" s="92" t="s">
        <v>476</v>
      </c>
      <c r="B298" s="93">
        <v>1</v>
      </c>
      <c r="C298" s="93">
        <f t="shared" si="18"/>
        <v>248</v>
      </c>
      <c r="D298" s="93">
        <v>168</v>
      </c>
      <c r="E298" s="93">
        <v>80</v>
      </c>
      <c r="F298" s="94"/>
      <c r="G298" s="94">
        <v>7.76</v>
      </c>
      <c r="H298" s="94">
        <f t="shared" si="19"/>
        <v>1241.5999999999999</v>
      </c>
      <c r="I298" s="94">
        <f t="shared" si="20"/>
        <v>1534.49</v>
      </c>
    </row>
    <row r="299" spans="1:9" x14ac:dyDescent="0.25">
      <c r="A299" s="92" t="s">
        <v>476</v>
      </c>
      <c r="B299" s="93">
        <v>1</v>
      </c>
      <c r="C299" s="93">
        <f t="shared" si="18"/>
        <v>248</v>
      </c>
      <c r="D299" s="93">
        <v>168</v>
      </c>
      <c r="E299" s="93">
        <v>80</v>
      </c>
      <c r="F299" s="94"/>
      <c r="G299" s="94">
        <v>7.5</v>
      </c>
      <c r="H299" s="94">
        <f t="shared" si="19"/>
        <v>1200</v>
      </c>
      <c r="I299" s="94">
        <f t="shared" si="20"/>
        <v>1483.08</v>
      </c>
    </row>
    <row r="300" spans="1:9" x14ac:dyDescent="0.25">
      <c r="A300" s="92" t="s">
        <v>476</v>
      </c>
      <c r="B300" s="93">
        <v>1</v>
      </c>
      <c r="C300" s="93">
        <f t="shared" si="18"/>
        <v>192</v>
      </c>
      <c r="D300" s="93">
        <v>168</v>
      </c>
      <c r="E300" s="93">
        <v>24</v>
      </c>
      <c r="F300" s="94"/>
      <c r="G300" s="94">
        <v>7.5</v>
      </c>
      <c r="H300" s="94">
        <f t="shared" si="19"/>
        <v>360</v>
      </c>
      <c r="I300" s="94">
        <f t="shared" si="20"/>
        <v>444.92</v>
      </c>
    </row>
    <row r="301" spans="1:9" x14ac:dyDescent="0.25">
      <c r="A301" s="92" t="s">
        <v>476</v>
      </c>
      <c r="B301" s="93">
        <v>1</v>
      </c>
      <c r="C301" s="93">
        <f t="shared" si="18"/>
        <v>248</v>
      </c>
      <c r="D301" s="93">
        <v>168</v>
      </c>
      <c r="E301" s="93">
        <v>80</v>
      </c>
      <c r="F301" s="94"/>
      <c r="G301" s="94">
        <v>7.5</v>
      </c>
      <c r="H301" s="94">
        <f t="shared" si="19"/>
        <v>1200</v>
      </c>
      <c r="I301" s="94">
        <f t="shared" si="20"/>
        <v>1483.08</v>
      </c>
    </row>
    <row r="302" spans="1:9" x14ac:dyDescent="0.25">
      <c r="A302" s="92" t="s">
        <v>476</v>
      </c>
      <c r="B302" s="93">
        <v>1</v>
      </c>
      <c r="C302" s="93">
        <f t="shared" si="18"/>
        <v>240</v>
      </c>
      <c r="D302" s="93">
        <v>168</v>
      </c>
      <c r="E302" s="93">
        <v>72</v>
      </c>
      <c r="F302" s="94"/>
      <c r="G302" s="94">
        <v>7.5</v>
      </c>
      <c r="H302" s="94">
        <f t="shared" si="19"/>
        <v>1080</v>
      </c>
      <c r="I302" s="94">
        <f t="shared" si="20"/>
        <v>1334.77</v>
      </c>
    </row>
    <row r="303" spans="1:9" x14ac:dyDescent="0.25">
      <c r="A303" s="92" t="s">
        <v>477</v>
      </c>
      <c r="B303" s="93">
        <v>1</v>
      </c>
      <c r="C303" s="93">
        <f t="shared" si="18"/>
        <v>200</v>
      </c>
      <c r="D303" s="93">
        <v>168</v>
      </c>
      <c r="E303" s="93">
        <v>32</v>
      </c>
      <c r="F303" s="94"/>
      <c r="G303" s="94">
        <v>9.4700000000000006</v>
      </c>
      <c r="H303" s="94">
        <f t="shared" si="19"/>
        <v>606.08000000000004</v>
      </c>
      <c r="I303" s="94">
        <f t="shared" si="20"/>
        <v>749.05</v>
      </c>
    </row>
    <row r="304" spans="1:9" x14ac:dyDescent="0.25">
      <c r="A304" s="92" t="s">
        <v>478</v>
      </c>
      <c r="B304" s="93">
        <v>1</v>
      </c>
      <c r="C304" s="93">
        <f t="shared" si="18"/>
        <v>228</v>
      </c>
      <c r="D304" s="93">
        <v>168</v>
      </c>
      <c r="E304" s="93">
        <v>60</v>
      </c>
      <c r="F304" s="94"/>
      <c r="G304" s="94">
        <v>8.99</v>
      </c>
      <c r="H304" s="94">
        <f t="shared" si="19"/>
        <v>1078.8</v>
      </c>
      <c r="I304" s="94">
        <f t="shared" si="20"/>
        <v>1333.29</v>
      </c>
    </row>
    <row r="305" spans="1:9" x14ac:dyDescent="0.25">
      <c r="A305" s="92" t="s">
        <v>222</v>
      </c>
      <c r="B305" s="93">
        <v>1</v>
      </c>
      <c r="C305" s="93">
        <f t="shared" si="18"/>
        <v>176</v>
      </c>
      <c r="D305" s="93">
        <v>168</v>
      </c>
      <c r="E305" s="93">
        <v>8</v>
      </c>
      <c r="F305" s="94"/>
      <c r="G305" s="94">
        <v>9.4700000000000006</v>
      </c>
      <c r="H305" s="94">
        <f t="shared" si="19"/>
        <v>151.52000000000001</v>
      </c>
      <c r="I305" s="94">
        <f t="shared" si="20"/>
        <v>187.26</v>
      </c>
    </row>
    <row r="306" spans="1:9" x14ac:dyDescent="0.25">
      <c r="A306" s="92" t="s">
        <v>222</v>
      </c>
      <c r="B306" s="93">
        <v>1</v>
      </c>
      <c r="C306" s="93">
        <f t="shared" si="18"/>
        <v>192</v>
      </c>
      <c r="D306" s="93">
        <v>168</v>
      </c>
      <c r="E306" s="93">
        <v>24</v>
      </c>
      <c r="F306" s="94"/>
      <c r="G306" s="94">
        <v>9.4700000000000006</v>
      </c>
      <c r="H306" s="94">
        <f t="shared" si="19"/>
        <v>454.56</v>
      </c>
      <c r="I306" s="94">
        <f t="shared" si="20"/>
        <v>561.79</v>
      </c>
    </row>
    <row r="307" spans="1:9" x14ac:dyDescent="0.25">
      <c r="A307" s="92" t="s">
        <v>222</v>
      </c>
      <c r="B307" s="93">
        <v>1</v>
      </c>
      <c r="C307" s="93">
        <f t="shared" si="18"/>
        <v>190</v>
      </c>
      <c r="D307" s="93">
        <v>168</v>
      </c>
      <c r="E307" s="93">
        <v>22</v>
      </c>
      <c r="F307" s="94"/>
      <c r="G307" s="94">
        <v>7.51</v>
      </c>
      <c r="H307" s="94">
        <f t="shared" si="19"/>
        <v>330.44</v>
      </c>
      <c r="I307" s="94">
        <f t="shared" si="20"/>
        <v>408.39</v>
      </c>
    </row>
    <row r="308" spans="1:9" x14ac:dyDescent="0.25">
      <c r="A308" s="92" t="s">
        <v>222</v>
      </c>
      <c r="B308" s="93">
        <v>1</v>
      </c>
      <c r="C308" s="93">
        <f t="shared" si="18"/>
        <v>184</v>
      </c>
      <c r="D308" s="93">
        <v>168</v>
      </c>
      <c r="E308" s="93">
        <v>16</v>
      </c>
      <c r="F308" s="94"/>
      <c r="G308" s="94">
        <v>9.4700000000000006</v>
      </c>
      <c r="H308" s="94">
        <f t="shared" si="19"/>
        <v>303.04000000000002</v>
      </c>
      <c r="I308" s="94">
        <f t="shared" si="20"/>
        <v>374.53</v>
      </c>
    </row>
    <row r="309" spans="1:9" x14ac:dyDescent="0.25">
      <c r="A309" s="92" t="s">
        <v>222</v>
      </c>
      <c r="B309" s="93">
        <v>1</v>
      </c>
      <c r="C309" s="93">
        <f t="shared" si="18"/>
        <v>170</v>
      </c>
      <c r="D309" s="93">
        <v>168</v>
      </c>
      <c r="E309" s="93">
        <v>2</v>
      </c>
      <c r="F309" s="94"/>
      <c r="G309" s="94">
        <v>7.51</v>
      </c>
      <c r="H309" s="94">
        <f t="shared" si="19"/>
        <v>30.04</v>
      </c>
      <c r="I309" s="94">
        <f t="shared" si="20"/>
        <v>37.130000000000003</v>
      </c>
    </row>
    <row r="310" spans="1:9" x14ac:dyDescent="0.25">
      <c r="A310" s="92" t="s">
        <v>222</v>
      </c>
      <c r="B310" s="93">
        <v>1</v>
      </c>
      <c r="C310" s="93">
        <f t="shared" si="18"/>
        <v>192</v>
      </c>
      <c r="D310" s="93">
        <v>168</v>
      </c>
      <c r="E310" s="93">
        <v>24</v>
      </c>
      <c r="F310" s="94"/>
      <c r="G310" s="94">
        <v>9.4700000000000006</v>
      </c>
      <c r="H310" s="94">
        <f t="shared" si="19"/>
        <v>454.56</v>
      </c>
      <c r="I310" s="94">
        <f t="shared" si="20"/>
        <v>561.79</v>
      </c>
    </row>
    <row r="311" spans="1:9" x14ac:dyDescent="0.25">
      <c r="A311" s="92" t="s">
        <v>222</v>
      </c>
      <c r="B311" s="93">
        <v>1</v>
      </c>
      <c r="C311" s="93">
        <f t="shared" si="18"/>
        <v>188</v>
      </c>
      <c r="D311" s="93">
        <v>168</v>
      </c>
      <c r="E311" s="93">
        <v>20</v>
      </c>
      <c r="F311" s="94"/>
      <c r="G311" s="94">
        <v>7.44</v>
      </c>
      <c r="H311" s="94">
        <f t="shared" si="19"/>
        <v>297.60000000000002</v>
      </c>
      <c r="I311" s="94">
        <f t="shared" si="20"/>
        <v>367.8</v>
      </c>
    </row>
    <row r="312" spans="1:9" x14ac:dyDescent="0.25">
      <c r="A312" s="92" t="s">
        <v>222</v>
      </c>
      <c r="B312" s="93">
        <v>1</v>
      </c>
      <c r="C312" s="93">
        <f t="shared" si="18"/>
        <v>216</v>
      </c>
      <c r="D312" s="93">
        <v>168</v>
      </c>
      <c r="E312" s="93">
        <v>48</v>
      </c>
      <c r="F312" s="94"/>
      <c r="G312" s="94">
        <v>9.4700000000000006</v>
      </c>
      <c r="H312" s="94">
        <f t="shared" si="19"/>
        <v>909.12</v>
      </c>
      <c r="I312" s="94">
        <f t="shared" si="20"/>
        <v>1123.58</v>
      </c>
    </row>
    <row r="313" spans="1:9" x14ac:dyDescent="0.25">
      <c r="A313" s="92" t="s">
        <v>222</v>
      </c>
      <c r="B313" s="93">
        <v>1</v>
      </c>
      <c r="C313" s="93">
        <f t="shared" si="18"/>
        <v>208</v>
      </c>
      <c r="D313" s="93">
        <v>168</v>
      </c>
      <c r="E313" s="93">
        <v>40</v>
      </c>
      <c r="F313" s="94"/>
      <c r="G313" s="94">
        <v>7.51</v>
      </c>
      <c r="H313" s="94">
        <f t="shared" si="19"/>
        <v>600.79999999999995</v>
      </c>
      <c r="I313" s="94">
        <f t="shared" si="20"/>
        <v>742.53</v>
      </c>
    </row>
    <row r="314" spans="1:9" x14ac:dyDescent="0.25">
      <c r="A314" s="92" t="s">
        <v>222</v>
      </c>
      <c r="B314" s="93">
        <v>1</v>
      </c>
      <c r="C314" s="93">
        <f t="shared" si="18"/>
        <v>200</v>
      </c>
      <c r="D314" s="93">
        <v>168</v>
      </c>
      <c r="E314" s="93">
        <v>32</v>
      </c>
      <c r="F314" s="94"/>
      <c r="G314" s="94">
        <v>9.4700000000000006</v>
      </c>
      <c r="H314" s="94">
        <f t="shared" si="19"/>
        <v>606.08000000000004</v>
      </c>
      <c r="I314" s="94">
        <f t="shared" si="20"/>
        <v>749.05</v>
      </c>
    </row>
    <row r="315" spans="1:9" x14ac:dyDescent="0.25">
      <c r="A315" s="92" t="s">
        <v>222</v>
      </c>
      <c r="B315" s="93">
        <v>1</v>
      </c>
      <c r="C315" s="93">
        <f t="shared" si="18"/>
        <v>200</v>
      </c>
      <c r="D315" s="93">
        <v>168</v>
      </c>
      <c r="E315" s="93">
        <v>32</v>
      </c>
      <c r="F315" s="94"/>
      <c r="G315" s="94">
        <v>9.4700000000000006</v>
      </c>
      <c r="H315" s="94">
        <f t="shared" si="19"/>
        <v>606.08000000000004</v>
      </c>
      <c r="I315" s="94">
        <f t="shared" si="20"/>
        <v>749.05</v>
      </c>
    </row>
    <row r="316" spans="1:9" x14ac:dyDescent="0.25">
      <c r="A316" s="92" t="s">
        <v>222</v>
      </c>
      <c r="B316" s="93">
        <v>1</v>
      </c>
      <c r="C316" s="93">
        <f t="shared" si="18"/>
        <v>186</v>
      </c>
      <c r="D316" s="93">
        <v>168</v>
      </c>
      <c r="E316" s="93">
        <v>18</v>
      </c>
      <c r="F316" s="94"/>
      <c r="G316" s="94">
        <v>7.51</v>
      </c>
      <c r="H316" s="94">
        <f t="shared" si="19"/>
        <v>270.36</v>
      </c>
      <c r="I316" s="94">
        <f t="shared" si="20"/>
        <v>334.14</v>
      </c>
    </row>
    <row r="317" spans="1:9" x14ac:dyDescent="0.25">
      <c r="A317" s="92" t="s">
        <v>222</v>
      </c>
      <c r="B317" s="93">
        <v>1</v>
      </c>
      <c r="C317" s="93">
        <f t="shared" si="18"/>
        <v>200</v>
      </c>
      <c r="D317" s="93">
        <v>168</v>
      </c>
      <c r="E317" s="93">
        <v>32</v>
      </c>
      <c r="F317" s="94"/>
      <c r="G317" s="94">
        <v>9.3800000000000008</v>
      </c>
      <c r="H317" s="94">
        <f t="shared" si="19"/>
        <v>600.32000000000005</v>
      </c>
      <c r="I317" s="94">
        <f t="shared" si="20"/>
        <v>741.94</v>
      </c>
    </row>
    <row r="318" spans="1:9" x14ac:dyDescent="0.25">
      <c r="A318" s="92" t="s">
        <v>222</v>
      </c>
      <c r="B318" s="93">
        <v>1</v>
      </c>
      <c r="C318" s="93">
        <f t="shared" si="18"/>
        <v>208</v>
      </c>
      <c r="D318" s="93">
        <v>168</v>
      </c>
      <c r="E318" s="93">
        <v>40</v>
      </c>
      <c r="F318" s="94"/>
      <c r="G318" s="94">
        <v>9.2899999999999991</v>
      </c>
      <c r="H318" s="94">
        <f t="shared" si="19"/>
        <v>743.2</v>
      </c>
      <c r="I318" s="94">
        <f t="shared" si="20"/>
        <v>918.52</v>
      </c>
    </row>
    <row r="319" spans="1:9" x14ac:dyDescent="0.25">
      <c r="A319" s="92" t="s">
        <v>222</v>
      </c>
      <c r="B319" s="93">
        <v>1</v>
      </c>
      <c r="C319" s="93">
        <f t="shared" si="18"/>
        <v>196</v>
      </c>
      <c r="D319" s="93">
        <v>168</v>
      </c>
      <c r="E319" s="93">
        <v>28</v>
      </c>
      <c r="F319" s="94"/>
      <c r="G319" s="94">
        <v>7.37</v>
      </c>
      <c r="H319" s="94">
        <f t="shared" si="19"/>
        <v>412.72</v>
      </c>
      <c r="I319" s="94">
        <f t="shared" si="20"/>
        <v>510.08</v>
      </c>
    </row>
    <row r="320" spans="1:9" x14ac:dyDescent="0.25">
      <c r="A320" s="92" t="s">
        <v>222</v>
      </c>
      <c r="B320" s="93">
        <v>1</v>
      </c>
      <c r="C320" s="93">
        <f t="shared" si="18"/>
        <v>202</v>
      </c>
      <c r="D320" s="93">
        <v>168</v>
      </c>
      <c r="E320" s="93">
        <v>34</v>
      </c>
      <c r="F320" s="94"/>
      <c r="G320" s="94">
        <v>7.51</v>
      </c>
      <c r="H320" s="94">
        <f t="shared" si="19"/>
        <v>510.68</v>
      </c>
      <c r="I320" s="94">
        <f t="shared" si="20"/>
        <v>631.15</v>
      </c>
    </row>
    <row r="321" spans="1:9" x14ac:dyDescent="0.25">
      <c r="A321" s="92" t="s">
        <v>222</v>
      </c>
      <c r="B321" s="93">
        <v>1</v>
      </c>
      <c r="C321" s="93">
        <f t="shared" si="18"/>
        <v>192</v>
      </c>
      <c r="D321" s="93">
        <v>168</v>
      </c>
      <c r="E321" s="93">
        <v>24</v>
      </c>
      <c r="F321" s="94"/>
      <c r="G321" s="94">
        <v>9.2899999999999991</v>
      </c>
      <c r="H321" s="94">
        <f t="shared" si="19"/>
        <v>445.92</v>
      </c>
      <c r="I321" s="94">
        <f t="shared" si="20"/>
        <v>551.11</v>
      </c>
    </row>
    <row r="322" spans="1:9" x14ac:dyDescent="0.25">
      <c r="A322" s="92" t="s">
        <v>222</v>
      </c>
      <c r="B322" s="93">
        <v>1</v>
      </c>
      <c r="C322" s="93">
        <f t="shared" si="18"/>
        <v>176</v>
      </c>
      <c r="D322" s="93">
        <v>168</v>
      </c>
      <c r="E322" s="93">
        <v>8</v>
      </c>
      <c r="F322" s="94"/>
      <c r="G322" s="94">
        <v>9.4700000000000006</v>
      </c>
      <c r="H322" s="94">
        <f t="shared" si="19"/>
        <v>151.52000000000001</v>
      </c>
      <c r="I322" s="94">
        <f t="shared" si="20"/>
        <v>187.26</v>
      </c>
    </row>
    <row r="323" spans="1:9" x14ac:dyDescent="0.25">
      <c r="A323" s="92" t="s">
        <v>222</v>
      </c>
      <c r="B323" s="93">
        <v>1</v>
      </c>
      <c r="C323" s="93">
        <f t="shared" si="18"/>
        <v>192</v>
      </c>
      <c r="D323" s="93">
        <v>168</v>
      </c>
      <c r="E323" s="93">
        <v>24</v>
      </c>
      <c r="F323" s="94"/>
      <c r="G323" s="94">
        <v>9.4700000000000006</v>
      </c>
      <c r="H323" s="94">
        <f t="shared" si="19"/>
        <v>454.56</v>
      </c>
      <c r="I323" s="94">
        <f t="shared" si="20"/>
        <v>561.79</v>
      </c>
    </row>
    <row r="324" spans="1:9" x14ac:dyDescent="0.25">
      <c r="A324" s="92" t="s">
        <v>222</v>
      </c>
      <c r="B324" s="93">
        <v>1</v>
      </c>
      <c r="C324" s="93">
        <f t="shared" si="18"/>
        <v>200</v>
      </c>
      <c r="D324" s="93">
        <v>168</v>
      </c>
      <c r="E324" s="93">
        <v>32</v>
      </c>
      <c r="F324" s="94"/>
      <c r="G324" s="94">
        <v>9.15</v>
      </c>
      <c r="H324" s="94">
        <f t="shared" si="19"/>
        <v>585.6</v>
      </c>
      <c r="I324" s="94">
        <f t="shared" si="20"/>
        <v>723.74</v>
      </c>
    </row>
    <row r="325" spans="1:9" x14ac:dyDescent="0.25">
      <c r="A325" s="92" t="s">
        <v>222</v>
      </c>
      <c r="B325" s="93">
        <v>1</v>
      </c>
      <c r="C325" s="93">
        <f t="shared" si="18"/>
        <v>184</v>
      </c>
      <c r="D325" s="93">
        <v>168</v>
      </c>
      <c r="E325" s="93">
        <v>16</v>
      </c>
      <c r="F325" s="94"/>
      <c r="G325" s="94">
        <v>9.15</v>
      </c>
      <c r="H325" s="94">
        <f t="shared" si="19"/>
        <v>292.8</v>
      </c>
      <c r="I325" s="94">
        <f t="shared" si="20"/>
        <v>361.87</v>
      </c>
    </row>
    <row r="326" spans="1:9" x14ac:dyDescent="0.25">
      <c r="A326" s="92" t="s">
        <v>222</v>
      </c>
      <c r="B326" s="93">
        <v>1</v>
      </c>
      <c r="C326" s="93">
        <f t="shared" si="18"/>
        <v>200</v>
      </c>
      <c r="D326" s="93">
        <v>168</v>
      </c>
      <c r="E326" s="93">
        <v>32</v>
      </c>
      <c r="F326" s="94"/>
      <c r="G326" s="94">
        <v>7.69</v>
      </c>
      <c r="H326" s="94">
        <f t="shared" si="19"/>
        <v>492.16</v>
      </c>
      <c r="I326" s="94">
        <f t="shared" si="20"/>
        <v>608.26</v>
      </c>
    </row>
    <row r="327" spans="1:9" x14ac:dyDescent="0.25">
      <c r="A327" s="92" t="s">
        <v>222</v>
      </c>
      <c r="B327" s="93">
        <v>1</v>
      </c>
      <c r="C327" s="93">
        <f t="shared" si="18"/>
        <v>192</v>
      </c>
      <c r="D327" s="93">
        <v>168</v>
      </c>
      <c r="E327" s="93">
        <v>24</v>
      </c>
      <c r="F327" s="94"/>
      <c r="G327" s="94">
        <v>9.15</v>
      </c>
      <c r="H327" s="94">
        <f t="shared" si="19"/>
        <v>439.2</v>
      </c>
      <c r="I327" s="94">
        <f t="shared" si="20"/>
        <v>542.80999999999995</v>
      </c>
    </row>
    <row r="328" spans="1:9" x14ac:dyDescent="0.25">
      <c r="A328" s="92" t="s">
        <v>222</v>
      </c>
      <c r="B328" s="93">
        <v>1</v>
      </c>
      <c r="C328" s="93">
        <f t="shared" si="18"/>
        <v>192</v>
      </c>
      <c r="D328" s="93">
        <v>168</v>
      </c>
      <c r="E328" s="93">
        <v>24</v>
      </c>
      <c r="F328" s="94"/>
      <c r="G328" s="94">
        <v>7.26</v>
      </c>
      <c r="H328" s="94">
        <f t="shared" si="19"/>
        <v>348.48</v>
      </c>
      <c r="I328" s="94">
        <f t="shared" si="20"/>
        <v>430.69</v>
      </c>
    </row>
    <row r="329" spans="1:9" x14ac:dyDescent="0.25">
      <c r="A329" s="92" t="s">
        <v>222</v>
      </c>
      <c r="B329" s="93">
        <v>1</v>
      </c>
      <c r="C329" s="93">
        <f t="shared" si="18"/>
        <v>204</v>
      </c>
      <c r="D329" s="93">
        <v>168</v>
      </c>
      <c r="E329" s="93">
        <v>36</v>
      </c>
      <c r="F329" s="94"/>
      <c r="G329" s="94">
        <v>7.26</v>
      </c>
      <c r="H329" s="94">
        <f t="shared" si="19"/>
        <v>522.72</v>
      </c>
      <c r="I329" s="94">
        <f t="shared" si="20"/>
        <v>646.03</v>
      </c>
    </row>
    <row r="330" spans="1:9" x14ac:dyDescent="0.25">
      <c r="A330" s="92" t="s">
        <v>222</v>
      </c>
      <c r="B330" s="93">
        <v>1</v>
      </c>
      <c r="C330" s="93">
        <f t="shared" si="18"/>
        <v>173</v>
      </c>
      <c r="D330" s="93">
        <v>168</v>
      </c>
      <c r="E330" s="93">
        <v>5</v>
      </c>
      <c r="F330" s="94"/>
      <c r="G330" s="94">
        <v>9.15</v>
      </c>
      <c r="H330" s="94">
        <f t="shared" si="19"/>
        <v>91.5</v>
      </c>
      <c r="I330" s="94">
        <f t="shared" si="20"/>
        <v>113.08</v>
      </c>
    </row>
    <row r="331" spans="1:9" x14ac:dyDescent="0.25">
      <c r="A331" s="92" t="s">
        <v>222</v>
      </c>
      <c r="B331" s="93">
        <v>1</v>
      </c>
      <c r="C331" s="93">
        <f t="shared" si="18"/>
        <v>208</v>
      </c>
      <c r="D331" s="93">
        <v>168</v>
      </c>
      <c r="E331" s="93">
        <v>40</v>
      </c>
      <c r="F331" s="94"/>
      <c r="G331" s="94">
        <v>9.15</v>
      </c>
      <c r="H331" s="94">
        <f t="shared" si="19"/>
        <v>732</v>
      </c>
      <c r="I331" s="94">
        <f t="shared" si="20"/>
        <v>904.68</v>
      </c>
    </row>
    <row r="332" spans="1:9" x14ac:dyDescent="0.25">
      <c r="A332" s="92" t="s">
        <v>222</v>
      </c>
      <c r="B332" s="93">
        <v>1</v>
      </c>
      <c r="C332" s="93">
        <f t="shared" si="18"/>
        <v>180</v>
      </c>
      <c r="D332" s="93">
        <v>168</v>
      </c>
      <c r="E332" s="93">
        <v>12</v>
      </c>
      <c r="F332" s="94"/>
      <c r="G332" s="94">
        <v>9.4700000000000006</v>
      </c>
      <c r="H332" s="94">
        <f t="shared" si="19"/>
        <v>227.28</v>
      </c>
      <c r="I332" s="94">
        <f t="shared" si="20"/>
        <v>280.89999999999998</v>
      </c>
    </row>
    <row r="333" spans="1:9" x14ac:dyDescent="0.25">
      <c r="A333" s="92" t="s">
        <v>222</v>
      </c>
      <c r="B333" s="93">
        <v>1</v>
      </c>
      <c r="C333" s="93">
        <f t="shared" si="18"/>
        <v>180</v>
      </c>
      <c r="D333" s="93">
        <v>168</v>
      </c>
      <c r="E333" s="93">
        <v>12</v>
      </c>
      <c r="F333" s="94"/>
      <c r="G333" s="94">
        <v>7.51</v>
      </c>
      <c r="H333" s="94">
        <f t="shared" si="19"/>
        <v>180.24</v>
      </c>
      <c r="I333" s="94">
        <f t="shared" si="20"/>
        <v>222.76</v>
      </c>
    </row>
    <row r="334" spans="1:9" x14ac:dyDescent="0.25">
      <c r="A334" s="92" t="s">
        <v>222</v>
      </c>
      <c r="B334" s="93">
        <v>1</v>
      </c>
      <c r="C334" s="93">
        <f t="shared" si="18"/>
        <v>240</v>
      </c>
      <c r="D334" s="93">
        <v>168</v>
      </c>
      <c r="E334" s="93">
        <v>72</v>
      </c>
      <c r="F334" s="94"/>
      <c r="G334" s="94">
        <v>9.15</v>
      </c>
      <c r="H334" s="94">
        <f t="shared" si="19"/>
        <v>1317.6</v>
      </c>
      <c r="I334" s="94">
        <f t="shared" si="20"/>
        <v>1628.42</v>
      </c>
    </row>
    <row r="335" spans="1:9" x14ac:dyDescent="0.25">
      <c r="A335" s="92" t="s">
        <v>222</v>
      </c>
      <c r="B335" s="93">
        <v>1</v>
      </c>
      <c r="C335" s="93">
        <f t="shared" si="18"/>
        <v>248</v>
      </c>
      <c r="D335" s="93">
        <v>168</v>
      </c>
      <c r="E335" s="93">
        <v>80</v>
      </c>
      <c r="F335" s="94"/>
      <c r="G335" s="94">
        <v>9.4700000000000006</v>
      </c>
      <c r="H335" s="94">
        <f t="shared" si="19"/>
        <v>1515.2</v>
      </c>
      <c r="I335" s="94">
        <f t="shared" si="20"/>
        <v>1872.64</v>
      </c>
    </row>
    <row r="336" spans="1:9" x14ac:dyDescent="0.25">
      <c r="A336" s="92" t="s">
        <v>222</v>
      </c>
      <c r="B336" s="93">
        <v>1</v>
      </c>
      <c r="C336" s="93">
        <f t="shared" si="18"/>
        <v>200</v>
      </c>
      <c r="D336" s="93">
        <v>168</v>
      </c>
      <c r="E336" s="93">
        <v>32</v>
      </c>
      <c r="F336" s="94"/>
      <c r="G336" s="94">
        <v>9.15</v>
      </c>
      <c r="H336" s="94">
        <f t="shared" si="19"/>
        <v>585.6</v>
      </c>
      <c r="I336" s="94">
        <f t="shared" si="20"/>
        <v>723.74</v>
      </c>
    </row>
    <row r="337" spans="1:9" x14ac:dyDescent="0.25">
      <c r="A337" s="92" t="s">
        <v>222</v>
      </c>
      <c r="B337" s="93">
        <v>1</v>
      </c>
      <c r="C337" s="93">
        <f t="shared" si="18"/>
        <v>176</v>
      </c>
      <c r="D337" s="93">
        <v>168</v>
      </c>
      <c r="E337" s="93">
        <v>8</v>
      </c>
      <c r="F337" s="94"/>
      <c r="G337" s="94">
        <v>9.15</v>
      </c>
      <c r="H337" s="94">
        <f t="shared" si="19"/>
        <v>146.4</v>
      </c>
      <c r="I337" s="94">
        <f t="shared" si="20"/>
        <v>180.94</v>
      </c>
    </row>
    <row r="338" spans="1:9" x14ac:dyDescent="0.25">
      <c r="A338" s="92" t="s">
        <v>223</v>
      </c>
      <c r="B338" s="93">
        <v>1</v>
      </c>
      <c r="C338" s="93">
        <f t="shared" si="18"/>
        <v>204</v>
      </c>
      <c r="D338" s="93">
        <v>168</v>
      </c>
      <c r="E338" s="93">
        <v>36</v>
      </c>
      <c r="F338" s="94"/>
      <c r="G338" s="94">
        <v>7.51</v>
      </c>
      <c r="H338" s="94">
        <f t="shared" si="19"/>
        <v>540.72</v>
      </c>
      <c r="I338" s="94">
        <f t="shared" si="20"/>
        <v>668.28</v>
      </c>
    </row>
    <row r="339" spans="1:9" x14ac:dyDescent="0.25">
      <c r="A339" s="92" t="s">
        <v>223</v>
      </c>
      <c r="B339" s="93">
        <v>1</v>
      </c>
      <c r="C339" s="93">
        <f t="shared" si="18"/>
        <v>172</v>
      </c>
      <c r="D339" s="93">
        <v>168</v>
      </c>
      <c r="E339" s="93">
        <v>4</v>
      </c>
      <c r="F339" s="94"/>
      <c r="G339" s="94">
        <v>7.51</v>
      </c>
      <c r="H339" s="94">
        <f t="shared" si="19"/>
        <v>60.08</v>
      </c>
      <c r="I339" s="94">
        <f t="shared" si="20"/>
        <v>74.25</v>
      </c>
    </row>
    <row r="340" spans="1:9" x14ac:dyDescent="0.25">
      <c r="A340" s="92" t="s">
        <v>223</v>
      </c>
      <c r="B340" s="93">
        <v>1</v>
      </c>
      <c r="C340" s="93">
        <f t="shared" si="18"/>
        <v>176</v>
      </c>
      <c r="D340" s="93">
        <v>168</v>
      </c>
      <c r="E340" s="93">
        <v>8</v>
      </c>
      <c r="F340" s="94"/>
      <c r="G340" s="94">
        <v>7.51</v>
      </c>
      <c r="H340" s="94">
        <f t="shared" si="19"/>
        <v>120.16</v>
      </c>
      <c r="I340" s="94">
        <f t="shared" si="20"/>
        <v>148.51</v>
      </c>
    </row>
    <row r="341" spans="1:9" x14ac:dyDescent="0.25">
      <c r="A341" s="92" t="s">
        <v>223</v>
      </c>
      <c r="B341" s="93">
        <v>1</v>
      </c>
      <c r="C341" s="93">
        <f t="shared" si="18"/>
        <v>173</v>
      </c>
      <c r="D341" s="93">
        <v>168</v>
      </c>
      <c r="E341" s="93">
        <v>5</v>
      </c>
      <c r="F341" s="94"/>
      <c r="G341" s="94">
        <v>7.51</v>
      </c>
      <c r="H341" s="94">
        <f t="shared" si="19"/>
        <v>75.099999999999994</v>
      </c>
      <c r="I341" s="94">
        <f t="shared" si="20"/>
        <v>92.82</v>
      </c>
    </row>
    <row r="342" spans="1:9" x14ac:dyDescent="0.25">
      <c r="A342" s="92" t="s">
        <v>223</v>
      </c>
      <c r="B342" s="93">
        <v>1</v>
      </c>
      <c r="C342" s="93">
        <f t="shared" si="18"/>
        <v>180</v>
      </c>
      <c r="D342" s="93">
        <v>168</v>
      </c>
      <c r="E342" s="93">
        <v>12</v>
      </c>
      <c r="F342" s="94"/>
      <c r="G342" s="94">
        <v>7.51</v>
      </c>
      <c r="H342" s="94">
        <f t="shared" si="19"/>
        <v>180.24</v>
      </c>
      <c r="I342" s="94">
        <f t="shared" si="20"/>
        <v>222.76</v>
      </c>
    </row>
    <row r="343" spans="1:9" x14ac:dyDescent="0.25">
      <c r="A343" s="92" t="s">
        <v>223</v>
      </c>
      <c r="B343" s="93">
        <v>1</v>
      </c>
      <c r="C343" s="93">
        <f t="shared" si="18"/>
        <v>170</v>
      </c>
      <c r="D343" s="93">
        <v>168</v>
      </c>
      <c r="E343" s="93">
        <v>2</v>
      </c>
      <c r="F343" s="94"/>
      <c r="G343" s="94">
        <v>7.37</v>
      </c>
      <c r="H343" s="94">
        <f t="shared" si="19"/>
        <v>29.48</v>
      </c>
      <c r="I343" s="94">
        <f t="shared" si="20"/>
        <v>36.43</v>
      </c>
    </row>
    <row r="344" spans="1:9" x14ac:dyDescent="0.25">
      <c r="A344" s="92" t="s">
        <v>223</v>
      </c>
      <c r="B344" s="93">
        <v>1</v>
      </c>
      <c r="C344" s="93">
        <f t="shared" si="18"/>
        <v>176</v>
      </c>
      <c r="D344" s="93">
        <v>168</v>
      </c>
      <c r="E344" s="93">
        <v>8</v>
      </c>
      <c r="F344" s="94"/>
      <c r="G344" s="94">
        <v>9.15</v>
      </c>
      <c r="H344" s="94">
        <f t="shared" si="19"/>
        <v>146.4</v>
      </c>
      <c r="I344" s="94">
        <f t="shared" si="20"/>
        <v>180.94</v>
      </c>
    </row>
    <row r="345" spans="1:9" x14ac:dyDescent="0.25">
      <c r="A345" s="92" t="s">
        <v>223</v>
      </c>
      <c r="B345" s="93">
        <v>1</v>
      </c>
      <c r="C345" s="93">
        <f t="shared" si="18"/>
        <v>200</v>
      </c>
      <c r="D345" s="93">
        <v>168</v>
      </c>
      <c r="E345" s="93">
        <v>32</v>
      </c>
      <c r="F345" s="94"/>
      <c r="G345" s="94">
        <v>7.37</v>
      </c>
      <c r="H345" s="94">
        <f t="shared" si="19"/>
        <v>471.68</v>
      </c>
      <c r="I345" s="94">
        <f t="shared" si="20"/>
        <v>582.95000000000005</v>
      </c>
    </row>
    <row r="346" spans="1:9" x14ac:dyDescent="0.25">
      <c r="A346" s="92" t="s">
        <v>223</v>
      </c>
      <c r="B346" s="93">
        <v>1</v>
      </c>
      <c r="C346" s="93">
        <f t="shared" si="18"/>
        <v>192</v>
      </c>
      <c r="D346" s="93">
        <v>168</v>
      </c>
      <c r="E346" s="93">
        <v>24</v>
      </c>
      <c r="F346" s="94"/>
      <c r="G346" s="94">
        <v>7.37</v>
      </c>
      <c r="H346" s="94">
        <f t="shared" si="19"/>
        <v>353.76</v>
      </c>
      <c r="I346" s="94">
        <f t="shared" si="20"/>
        <v>437.21</v>
      </c>
    </row>
    <row r="347" spans="1:9" x14ac:dyDescent="0.25">
      <c r="A347" s="92" t="s">
        <v>223</v>
      </c>
      <c r="B347" s="93">
        <v>1</v>
      </c>
      <c r="C347" s="93">
        <f t="shared" si="18"/>
        <v>176</v>
      </c>
      <c r="D347" s="93">
        <v>168</v>
      </c>
      <c r="E347" s="93">
        <v>8</v>
      </c>
      <c r="F347" s="94"/>
      <c r="G347" s="94">
        <v>7.37</v>
      </c>
      <c r="H347" s="94">
        <f t="shared" si="19"/>
        <v>117.92</v>
      </c>
      <c r="I347" s="94">
        <f t="shared" si="20"/>
        <v>145.74</v>
      </c>
    </row>
    <row r="348" spans="1:9" x14ac:dyDescent="0.25">
      <c r="A348" s="92" t="s">
        <v>223</v>
      </c>
      <c r="B348" s="93">
        <v>1</v>
      </c>
      <c r="C348" s="93">
        <f t="shared" si="18"/>
        <v>172</v>
      </c>
      <c r="D348" s="93">
        <v>168</v>
      </c>
      <c r="E348" s="93">
        <v>4</v>
      </c>
      <c r="F348" s="94"/>
      <c r="G348" s="94">
        <v>9.4700000000000006</v>
      </c>
      <c r="H348" s="94">
        <f t="shared" si="19"/>
        <v>75.760000000000005</v>
      </c>
      <c r="I348" s="94">
        <f t="shared" si="20"/>
        <v>93.63</v>
      </c>
    </row>
    <row r="349" spans="1:9" x14ac:dyDescent="0.25">
      <c r="A349" s="92" t="s">
        <v>223</v>
      </c>
      <c r="B349" s="93">
        <v>1</v>
      </c>
      <c r="C349" s="93">
        <f t="shared" si="18"/>
        <v>198</v>
      </c>
      <c r="D349" s="93">
        <v>168</v>
      </c>
      <c r="E349" s="93">
        <v>30</v>
      </c>
      <c r="F349" s="94"/>
      <c r="G349" s="94">
        <v>9.15</v>
      </c>
      <c r="H349" s="94">
        <f t="shared" si="19"/>
        <v>549</v>
      </c>
      <c r="I349" s="94">
        <f t="shared" si="20"/>
        <v>678.51</v>
      </c>
    </row>
    <row r="350" spans="1:9" x14ac:dyDescent="0.25">
      <c r="A350" s="92" t="s">
        <v>223</v>
      </c>
      <c r="B350" s="93">
        <v>1</v>
      </c>
      <c r="C350" s="93">
        <f t="shared" si="18"/>
        <v>196</v>
      </c>
      <c r="D350" s="93">
        <v>168</v>
      </c>
      <c r="E350" s="93">
        <v>28</v>
      </c>
      <c r="F350" s="94"/>
      <c r="G350" s="94">
        <v>7.26</v>
      </c>
      <c r="H350" s="94">
        <f t="shared" si="19"/>
        <v>406.56</v>
      </c>
      <c r="I350" s="94">
        <f t="shared" si="20"/>
        <v>502.47</v>
      </c>
    </row>
    <row r="351" spans="1:9" x14ac:dyDescent="0.25">
      <c r="A351" s="92" t="s">
        <v>223</v>
      </c>
      <c r="B351" s="93">
        <v>1</v>
      </c>
      <c r="C351" s="93">
        <f t="shared" si="18"/>
        <v>228</v>
      </c>
      <c r="D351" s="93">
        <v>168</v>
      </c>
      <c r="E351" s="93">
        <v>60</v>
      </c>
      <c r="F351" s="94"/>
      <c r="G351" s="94">
        <v>7.5</v>
      </c>
      <c r="H351" s="94">
        <f t="shared" si="19"/>
        <v>900</v>
      </c>
      <c r="I351" s="94">
        <f t="shared" si="20"/>
        <v>1112.31</v>
      </c>
    </row>
    <row r="352" spans="1:9" x14ac:dyDescent="0.25">
      <c r="A352" s="92" t="s">
        <v>223</v>
      </c>
      <c r="B352" s="93">
        <v>1</v>
      </c>
      <c r="C352" s="93">
        <f t="shared" si="18"/>
        <v>199</v>
      </c>
      <c r="D352" s="93">
        <v>168</v>
      </c>
      <c r="E352" s="93">
        <v>31</v>
      </c>
      <c r="F352" s="94"/>
      <c r="G352" s="94">
        <v>7.26</v>
      </c>
      <c r="H352" s="94">
        <f t="shared" si="19"/>
        <v>450.12</v>
      </c>
      <c r="I352" s="94">
        <f t="shared" si="20"/>
        <v>556.29999999999995</v>
      </c>
    </row>
    <row r="353" spans="1:9" x14ac:dyDescent="0.25">
      <c r="A353" s="92" t="s">
        <v>111</v>
      </c>
      <c r="B353" s="93">
        <v>1</v>
      </c>
      <c r="C353" s="93">
        <f t="shared" si="18"/>
        <v>176</v>
      </c>
      <c r="D353" s="93">
        <v>168</v>
      </c>
      <c r="E353" s="93">
        <v>8</v>
      </c>
      <c r="F353" s="94"/>
      <c r="G353" s="94">
        <v>6.79</v>
      </c>
      <c r="H353" s="94">
        <f t="shared" si="19"/>
        <v>108.64</v>
      </c>
      <c r="I353" s="94">
        <f t="shared" si="20"/>
        <v>134.27000000000001</v>
      </c>
    </row>
    <row r="354" spans="1:9" x14ac:dyDescent="0.25">
      <c r="A354" s="92" t="s">
        <v>111</v>
      </c>
      <c r="B354" s="93">
        <v>1</v>
      </c>
      <c r="C354" s="93">
        <f t="shared" si="18"/>
        <v>196</v>
      </c>
      <c r="D354" s="93">
        <v>168</v>
      </c>
      <c r="E354" s="93">
        <v>28</v>
      </c>
      <c r="F354" s="94"/>
      <c r="G354" s="94">
        <v>6.79</v>
      </c>
      <c r="H354" s="94">
        <f t="shared" si="19"/>
        <v>380.24</v>
      </c>
      <c r="I354" s="94">
        <f t="shared" si="20"/>
        <v>469.94</v>
      </c>
    </row>
    <row r="355" spans="1:9" x14ac:dyDescent="0.25">
      <c r="A355" s="92" t="s">
        <v>111</v>
      </c>
      <c r="B355" s="93">
        <v>1</v>
      </c>
      <c r="C355" s="93">
        <f t="shared" ref="C355:C418" si="21">D355+E355</f>
        <v>200</v>
      </c>
      <c r="D355" s="93">
        <v>168</v>
      </c>
      <c r="E355" s="93">
        <v>32</v>
      </c>
      <c r="F355" s="94"/>
      <c r="G355" s="94">
        <v>6.72</v>
      </c>
      <c r="H355" s="94">
        <f t="shared" ref="H355:H418" si="22">ROUND(G355*E355*2,2)</f>
        <v>430.08</v>
      </c>
      <c r="I355" s="94">
        <f t="shared" si="20"/>
        <v>531.54</v>
      </c>
    </row>
    <row r="356" spans="1:9" x14ac:dyDescent="0.25">
      <c r="A356" s="92" t="s">
        <v>111</v>
      </c>
      <c r="B356" s="93">
        <v>1</v>
      </c>
      <c r="C356" s="93">
        <f t="shared" si="21"/>
        <v>198</v>
      </c>
      <c r="D356" s="93">
        <v>168</v>
      </c>
      <c r="E356" s="93">
        <v>30</v>
      </c>
      <c r="F356" s="94"/>
      <c r="G356" s="94">
        <v>6.66</v>
      </c>
      <c r="H356" s="94">
        <f t="shared" si="22"/>
        <v>399.6</v>
      </c>
      <c r="I356" s="94">
        <f t="shared" ref="I356:I419" si="23">ROUND(H356*1.2359,2)</f>
        <v>493.87</v>
      </c>
    </row>
    <row r="357" spans="1:9" x14ac:dyDescent="0.25">
      <c r="A357" s="92" t="s">
        <v>111</v>
      </c>
      <c r="B357" s="93">
        <v>1</v>
      </c>
      <c r="C357" s="93">
        <f t="shared" si="21"/>
        <v>194</v>
      </c>
      <c r="D357" s="93">
        <v>168</v>
      </c>
      <c r="E357" s="93">
        <v>26</v>
      </c>
      <c r="F357" s="94"/>
      <c r="G357" s="94">
        <v>6.66</v>
      </c>
      <c r="H357" s="94">
        <f t="shared" si="22"/>
        <v>346.32</v>
      </c>
      <c r="I357" s="94">
        <f t="shared" si="23"/>
        <v>428.02</v>
      </c>
    </row>
    <row r="358" spans="1:9" x14ac:dyDescent="0.25">
      <c r="A358" s="92" t="s">
        <v>111</v>
      </c>
      <c r="B358" s="93">
        <v>1</v>
      </c>
      <c r="C358" s="93">
        <f t="shared" si="21"/>
        <v>184</v>
      </c>
      <c r="D358" s="93">
        <v>168</v>
      </c>
      <c r="E358" s="93">
        <v>16</v>
      </c>
      <c r="F358" s="94"/>
      <c r="G358" s="94">
        <v>6.41</v>
      </c>
      <c r="H358" s="94">
        <f t="shared" si="22"/>
        <v>205.12</v>
      </c>
      <c r="I358" s="94">
        <f t="shared" si="23"/>
        <v>253.51</v>
      </c>
    </row>
    <row r="359" spans="1:9" x14ac:dyDescent="0.25">
      <c r="A359" s="92" t="s">
        <v>111</v>
      </c>
      <c r="B359" s="93">
        <v>1</v>
      </c>
      <c r="C359" s="93">
        <f t="shared" si="21"/>
        <v>200</v>
      </c>
      <c r="D359" s="93">
        <v>168</v>
      </c>
      <c r="E359" s="93">
        <v>32</v>
      </c>
      <c r="F359" s="94"/>
      <c r="G359" s="94">
        <v>6.9</v>
      </c>
      <c r="H359" s="94">
        <f t="shared" si="22"/>
        <v>441.6</v>
      </c>
      <c r="I359" s="94">
        <f t="shared" si="23"/>
        <v>545.77</v>
      </c>
    </row>
    <row r="360" spans="1:9" x14ac:dyDescent="0.25">
      <c r="A360" s="92" t="s">
        <v>111</v>
      </c>
      <c r="B360" s="93">
        <v>1</v>
      </c>
      <c r="C360" s="93">
        <f t="shared" si="21"/>
        <v>176</v>
      </c>
      <c r="D360" s="93">
        <v>168</v>
      </c>
      <c r="E360" s="93">
        <v>8</v>
      </c>
      <c r="F360" s="94"/>
      <c r="G360" s="94">
        <v>6.97</v>
      </c>
      <c r="H360" s="94">
        <f t="shared" si="22"/>
        <v>111.52</v>
      </c>
      <c r="I360" s="94">
        <f t="shared" si="23"/>
        <v>137.83000000000001</v>
      </c>
    </row>
    <row r="361" spans="1:9" x14ac:dyDescent="0.25">
      <c r="A361" s="92" t="s">
        <v>111</v>
      </c>
      <c r="B361" s="93">
        <v>1</v>
      </c>
      <c r="C361" s="93">
        <f t="shared" si="21"/>
        <v>184</v>
      </c>
      <c r="D361" s="93">
        <v>168</v>
      </c>
      <c r="E361" s="93">
        <v>16</v>
      </c>
      <c r="F361" s="94"/>
      <c r="G361" s="94">
        <v>6.56</v>
      </c>
      <c r="H361" s="94">
        <f t="shared" si="22"/>
        <v>209.92</v>
      </c>
      <c r="I361" s="94">
        <f t="shared" si="23"/>
        <v>259.44</v>
      </c>
    </row>
    <row r="362" spans="1:9" x14ac:dyDescent="0.25">
      <c r="A362" s="92" t="s">
        <v>111</v>
      </c>
      <c r="B362" s="93">
        <v>1</v>
      </c>
      <c r="C362" s="93">
        <f t="shared" si="21"/>
        <v>178</v>
      </c>
      <c r="D362" s="93">
        <v>168</v>
      </c>
      <c r="E362" s="93">
        <v>10</v>
      </c>
      <c r="F362" s="94"/>
      <c r="G362" s="94">
        <v>8.15</v>
      </c>
      <c r="H362" s="94">
        <f t="shared" si="22"/>
        <v>163</v>
      </c>
      <c r="I362" s="94">
        <f t="shared" si="23"/>
        <v>201.45</v>
      </c>
    </row>
    <row r="363" spans="1:9" x14ac:dyDescent="0.25">
      <c r="A363" s="92" t="s">
        <v>111</v>
      </c>
      <c r="B363" s="93">
        <v>1</v>
      </c>
      <c r="C363" s="93">
        <f t="shared" si="21"/>
        <v>176</v>
      </c>
      <c r="D363" s="93">
        <v>168</v>
      </c>
      <c r="E363" s="93">
        <v>8</v>
      </c>
      <c r="F363" s="94"/>
      <c r="G363" s="94">
        <v>8.07</v>
      </c>
      <c r="H363" s="94">
        <f t="shared" si="22"/>
        <v>129.12</v>
      </c>
      <c r="I363" s="94">
        <f t="shared" si="23"/>
        <v>159.58000000000001</v>
      </c>
    </row>
    <row r="364" spans="1:9" x14ac:dyDescent="0.25">
      <c r="A364" s="92" t="s">
        <v>111</v>
      </c>
      <c r="B364" s="93">
        <v>1</v>
      </c>
      <c r="C364" s="93">
        <f t="shared" si="21"/>
        <v>192</v>
      </c>
      <c r="D364" s="93">
        <v>168</v>
      </c>
      <c r="E364" s="93">
        <v>24</v>
      </c>
      <c r="F364" s="94"/>
      <c r="G364" s="94">
        <v>7.95</v>
      </c>
      <c r="H364" s="94">
        <f t="shared" si="22"/>
        <v>381.6</v>
      </c>
      <c r="I364" s="94">
        <f t="shared" si="23"/>
        <v>471.62</v>
      </c>
    </row>
    <row r="365" spans="1:9" x14ac:dyDescent="0.25">
      <c r="A365" s="92" t="s">
        <v>111</v>
      </c>
      <c r="B365" s="93">
        <v>1</v>
      </c>
      <c r="C365" s="93">
        <f t="shared" si="21"/>
        <v>184</v>
      </c>
      <c r="D365" s="93">
        <v>168</v>
      </c>
      <c r="E365" s="93">
        <v>16</v>
      </c>
      <c r="F365" s="94"/>
      <c r="G365" s="94">
        <v>7.95</v>
      </c>
      <c r="H365" s="94">
        <f t="shared" si="22"/>
        <v>254.4</v>
      </c>
      <c r="I365" s="94">
        <f t="shared" si="23"/>
        <v>314.41000000000003</v>
      </c>
    </row>
    <row r="366" spans="1:9" x14ac:dyDescent="0.25">
      <c r="A366" s="92" t="s">
        <v>111</v>
      </c>
      <c r="B366" s="93">
        <v>1</v>
      </c>
      <c r="C366" s="93">
        <f t="shared" si="21"/>
        <v>180</v>
      </c>
      <c r="D366" s="93">
        <v>168</v>
      </c>
      <c r="E366" s="93">
        <v>12</v>
      </c>
      <c r="F366" s="94"/>
      <c r="G366" s="94">
        <v>7.95</v>
      </c>
      <c r="H366" s="94">
        <f t="shared" si="22"/>
        <v>190.8</v>
      </c>
      <c r="I366" s="94">
        <f t="shared" si="23"/>
        <v>235.81</v>
      </c>
    </row>
    <row r="367" spans="1:9" x14ac:dyDescent="0.25">
      <c r="A367" s="92" t="s">
        <v>111</v>
      </c>
      <c r="B367" s="93">
        <v>1</v>
      </c>
      <c r="C367" s="93">
        <f t="shared" si="21"/>
        <v>176</v>
      </c>
      <c r="D367" s="93">
        <v>168</v>
      </c>
      <c r="E367" s="93">
        <v>8</v>
      </c>
      <c r="F367" s="94"/>
      <c r="G367" s="94">
        <v>8.23</v>
      </c>
      <c r="H367" s="94">
        <f t="shared" si="22"/>
        <v>131.68</v>
      </c>
      <c r="I367" s="94">
        <f t="shared" si="23"/>
        <v>162.74</v>
      </c>
    </row>
    <row r="368" spans="1:9" x14ac:dyDescent="0.25">
      <c r="A368" s="92" t="s">
        <v>111</v>
      </c>
      <c r="B368" s="93">
        <v>1</v>
      </c>
      <c r="C368" s="93">
        <f t="shared" si="21"/>
        <v>208</v>
      </c>
      <c r="D368" s="93">
        <v>168</v>
      </c>
      <c r="E368" s="93">
        <v>40</v>
      </c>
      <c r="F368" s="94"/>
      <c r="G368" s="94">
        <v>7.95</v>
      </c>
      <c r="H368" s="94">
        <f t="shared" si="22"/>
        <v>636</v>
      </c>
      <c r="I368" s="94">
        <f t="shared" si="23"/>
        <v>786.03</v>
      </c>
    </row>
    <row r="369" spans="1:9" x14ac:dyDescent="0.25">
      <c r="A369" s="92" t="s">
        <v>111</v>
      </c>
      <c r="B369" s="93">
        <v>1</v>
      </c>
      <c r="C369" s="93">
        <f t="shared" si="21"/>
        <v>176</v>
      </c>
      <c r="D369" s="93">
        <v>168</v>
      </c>
      <c r="E369" s="93">
        <v>8</v>
      </c>
      <c r="F369" s="94"/>
      <c r="G369" s="94">
        <v>7.95</v>
      </c>
      <c r="H369" s="94">
        <f t="shared" si="22"/>
        <v>127.2</v>
      </c>
      <c r="I369" s="94">
        <f t="shared" si="23"/>
        <v>157.21</v>
      </c>
    </row>
    <row r="370" spans="1:9" x14ac:dyDescent="0.25">
      <c r="A370" s="92" t="s">
        <v>111</v>
      </c>
      <c r="B370" s="93">
        <v>1</v>
      </c>
      <c r="C370" s="93">
        <f t="shared" si="21"/>
        <v>178</v>
      </c>
      <c r="D370" s="93">
        <v>168</v>
      </c>
      <c r="E370" s="93">
        <v>10</v>
      </c>
      <c r="F370" s="94"/>
      <c r="G370" s="94">
        <v>6.56</v>
      </c>
      <c r="H370" s="94">
        <f t="shared" si="22"/>
        <v>131.19999999999999</v>
      </c>
      <c r="I370" s="94">
        <f t="shared" si="23"/>
        <v>162.15</v>
      </c>
    </row>
    <row r="371" spans="1:9" x14ac:dyDescent="0.25">
      <c r="A371" s="92" t="s">
        <v>111</v>
      </c>
      <c r="B371" s="93">
        <v>1</v>
      </c>
      <c r="C371" s="93">
        <f t="shared" si="21"/>
        <v>208</v>
      </c>
      <c r="D371" s="93">
        <v>168</v>
      </c>
      <c r="E371" s="93">
        <v>40</v>
      </c>
      <c r="F371" s="94"/>
      <c r="G371" s="94">
        <v>7.95</v>
      </c>
      <c r="H371" s="94">
        <f t="shared" si="22"/>
        <v>636</v>
      </c>
      <c r="I371" s="94">
        <f t="shared" si="23"/>
        <v>786.03</v>
      </c>
    </row>
    <row r="372" spans="1:9" x14ac:dyDescent="0.25">
      <c r="A372" s="92" t="s">
        <v>111</v>
      </c>
      <c r="B372" s="93">
        <v>1</v>
      </c>
      <c r="C372" s="93">
        <f t="shared" si="21"/>
        <v>200</v>
      </c>
      <c r="D372" s="93">
        <v>168</v>
      </c>
      <c r="E372" s="93">
        <v>32</v>
      </c>
      <c r="F372" s="94"/>
      <c r="G372" s="94">
        <v>8.23</v>
      </c>
      <c r="H372" s="94">
        <f t="shared" si="22"/>
        <v>526.72</v>
      </c>
      <c r="I372" s="94">
        <f t="shared" si="23"/>
        <v>650.97</v>
      </c>
    </row>
    <row r="373" spans="1:9" x14ac:dyDescent="0.25">
      <c r="A373" s="92" t="s">
        <v>111</v>
      </c>
      <c r="B373" s="93">
        <v>1</v>
      </c>
      <c r="C373" s="93">
        <f t="shared" si="21"/>
        <v>224</v>
      </c>
      <c r="D373" s="93">
        <v>168</v>
      </c>
      <c r="E373" s="93">
        <v>56</v>
      </c>
      <c r="F373" s="94"/>
      <c r="G373" s="94">
        <v>6.8</v>
      </c>
      <c r="H373" s="94">
        <f t="shared" si="22"/>
        <v>761.6</v>
      </c>
      <c r="I373" s="94">
        <f t="shared" si="23"/>
        <v>941.26</v>
      </c>
    </row>
    <row r="374" spans="1:9" x14ac:dyDescent="0.25">
      <c r="A374" s="92" t="s">
        <v>111</v>
      </c>
      <c r="B374" s="93">
        <v>1</v>
      </c>
      <c r="C374" s="93">
        <f t="shared" si="21"/>
        <v>184</v>
      </c>
      <c r="D374" s="93">
        <v>168</v>
      </c>
      <c r="E374" s="93">
        <v>16</v>
      </c>
      <c r="F374" s="94"/>
      <c r="G374" s="94">
        <v>6.66</v>
      </c>
      <c r="H374" s="94">
        <f t="shared" si="22"/>
        <v>213.12</v>
      </c>
      <c r="I374" s="94">
        <f t="shared" si="23"/>
        <v>263.39999999999998</v>
      </c>
    </row>
    <row r="375" spans="1:9" x14ac:dyDescent="0.25">
      <c r="A375" s="92" t="s">
        <v>111</v>
      </c>
      <c r="B375" s="93">
        <v>1</v>
      </c>
      <c r="C375" s="93">
        <f t="shared" si="21"/>
        <v>176</v>
      </c>
      <c r="D375" s="93">
        <v>168</v>
      </c>
      <c r="E375" s="93">
        <v>8</v>
      </c>
      <c r="F375" s="94"/>
      <c r="G375" s="94">
        <v>6.56</v>
      </c>
      <c r="H375" s="94">
        <f t="shared" si="22"/>
        <v>104.96</v>
      </c>
      <c r="I375" s="94">
        <f t="shared" si="23"/>
        <v>129.72</v>
      </c>
    </row>
    <row r="376" spans="1:9" x14ac:dyDescent="0.25">
      <c r="A376" s="92" t="s">
        <v>111</v>
      </c>
      <c r="B376" s="93">
        <v>1</v>
      </c>
      <c r="C376" s="93">
        <f t="shared" si="21"/>
        <v>200</v>
      </c>
      <c r="D376" s="93">
        <v>168</v>
      </c>
      <c r="E376" s="93">
        <v>32</v>
      </c>
      <c r="F376" s="94"/>
      <c r="G376" s="94">
        <v>8.23</v>
      </c>
      <c r="H376" s="94">
        <f t="shared" si="22"/>
        <v>526.72</v>
      </c>
      <c r="I376" s="94">
        <f t="shared" si="23"/>
        <v>650.97</v>
      </c>
    </row>
    <row r="377" spans="1:9" x14ac:dyDescent="0.25">
      <c r="A377" s="92" t="s">
        <v>111</v>
      </c>
      <c r="B377" s="93">
        <v>1</v>
      </c>
      <c r="C377" s="93">
        <f t="shared" si="21"/>
        <v>188</v>
      </c>
      <c r="D377" s="93">
        <v>168</v>
      </c>
      <c r="E377" s="93">
        <v>20</v>
      </c>
      <c r="F377" s="94"/>
      <c r="G377" s="94">
        <v>7.95</v>
      </c>
      <c r="H377" s="94">
        <f t="shared" si="22"/>
        <v>318</v>
      </c>
      <c r="I377" s="94">
        <f t="shared" si="23"/>
        <v>393.02</v>
      </c>
    </row>
    <row r="378" spans="1:9" x14ac:dyDescent="0.25">
      <c r="A378" s="92" t="s">
        <v>111</v>
      </c>
      <c r="B378" s="93">
        <v>1</v>
      </c>
      <c r="C378" s="93">
        <f t="shared" si="21"/>
        <v>192</v>
      </c>
      <c r="D378" s="93">
        <v>168</v>
      </c>
      <c r="E378" s="93">
        <v>24</v>
      </c>
      <c r="F378" s="94"/>
      <c r="G378" s="94">
        <v>6.79</v>
      </c>
      <c r="H378" s="94">
        <f t="shared" si="22"/>
        <v>325.92</v>
      </c>
      <c r="I378" s="94">
        <f t="shared" si="23"/>
        <v>402.8</v>
      </c>
    </row>
    <row r="379" spans="1:9" x14ac:dyDescent="0.25">
      <c r="A379" s="92" t="s">
        <v>111</v>
      </c>
      <c r="B379" s="93">
        <v>1</v>
      </c>
      <c r="C379" s="93">
        <f t="shared" si="21"/>
        <v>216</v>
      </c>
      <c r="D379" s="93">
        <v>168</v>
      </c>
      <c r="E379" s="93">
        <v>48</v>
      </c>
      <c r="F379" s="94"/>
      <c r="G379" s="94">
        <v>7.95</v>
      </c>
      <c r="H379" s="94">
        <f t="shared" si="22"/>
        <v>763.2</v>
      </c>
      <c r="I379" s="94">
        <f t="shared" si="23"/>
        <v>943.24</v>
      </c>
    </row>
    <row r="380" spans="1:9" x14ac:dyDescent="0.25">
      <c r="A380" s="92" t="s">
        <v>111</v>
      </c>
      <c r="B380" s="93">
        <v>1</v>
      </c>
      <c r="C380" s="93">
        <f t="shared" si="21"/>
        <v>184</v>
      </c>
      <c r="D380" s="93">
        <v>168</v>
      </c>
      <c r="E380" s="93">
        <v>16</v>
      </c>
      <c r="F380" s="94"/>
      <c r="G380" s="94">
        <v>7.95</v>
      </c>
      <c r="H380" s="94">
        <f t="shared" si="22"/>
        <v>254.4</v>
      </c>
      <c r="I380" s="94">
        <f t="shared" si="23"/>
        <v>314.41000000000003</v>
      </c>
    </row>
    <row r="381" spans="1:9" x14ac:dyDescent="0.25">
      <c r="A381" s="92" t="s">
        <v>111</v>
      </c>
      <c r="B381" s="93">
        <v>1</v>
      </c>
      <c r="C381" s="93">
        <f t="shared" si="21"/>
        <v>208</v>
      </c>
      <c r="D381" s="93">
        <v>168</v>
      </c>
      <c r="E381" s="93">
        <v>40</v>
      </c>
      <c r="F381" s="94"/>
      <c r="G381" s="94">
        <v>8.15</v>
      </c>
      <c r="H381" s="94">
        <f t="shared" si="22"/>
        <v>652</v>
      </c>
      <c r="I381" s="94">
        <f t="shared" si="23"/>
        <v>805.81</v>
      </c>
    </row>
    <row r="382" spans="1:9" x14ac:dyDescent="0.25">
      <c r="A382" s="92" t="s">
        <v>111</v>
      </c>
      <c r="B382" s="93">
        <v>1</v>
      </c>
      <c r="C382" s="93">
        <f t="shared" si="21"/>
        <v>176</v>
      </c>
      <c r="D382" s="93">
        <v>168</v>
      </c>
      <c r="E382" s="93">
        <v>8</v>
      </c>
      <c r="F382" s="94"/>
      <c r="G382" s="94">
        <v>7.95</v>
      </c>
      <c r="H382" s="94">
        <f t="shared" si="22"/>
        <v>127.2</v>
      </c>
      <c r="I382" s="94">
        <f t="shared" si="23"/>
        <v>157.21</v>
      </c>
    </row>
    <row r="383" spans="1:9" x14ac:dyDescent="0.25">
      <c r="A383" s="92" t="s">
        <v>111</v>
      </c>
      <c r="B383" s="93">
        <v>1</v>
      </c>
      <c r="C383" s="93">
        <f t="shared" si="21"/>
        <v>176</v>
      </c>
      <c r="D383" s="93">
        <v>168</v>
      </c>
      <c r="E383" s="93">
        <v>8</v>
      </c>
      <c r="F383" s="94"/>
      <c r="G383" s="94">
        <v>7.95</v>
      </c>
      <c r="H383" s="94">
        <f t="shared" si="22"/>
        <v>127.2</v>
      </c>
      <c r="I383" s="94">
        <f t="shared" si="23"/>
        <v>157.21</v>
      </c>
    </row>
    <row r="384" spans="1:9" x14ac:dyDescent="0.25">
      <c r="A384" s="92" t="s">
        <v>111</v>
      </c>
      <c r="B384" s="93">
        <v>1</v>
      </c>
      <c r="C384" s="93">
        <f t="shared" si="21"/>
        <v>180</v>
      </c>
      <c r="D384" s="93">
        <v>168</v>
      </c>
      <c r="E384" s="93">
        <v>12</v>
      </c>
      <c r="F384" s="94"/>
      <c r="G384" s="94">
        <v>7.95</v>
      </c>
      <c r="H384" s="94">
        <f t="shared" si="22"/>
        <v>190.8</v>
      </c>
      <c r="I384" s="94">
        <f t="shared" si="23"/>
        <v>235.81</v>
      </c>
    </row>
    <row r="385" spans="1:9" x14ac:dyDescent="0.25">
      <c r="A385" s="92" t="s">
        <v>479</v>
      </c>
      <c r="B385" s="93">
        <v>1</v>
      </c>
      <c r="C385" s="93">
        <f t="shared" si="21"/>
        <v>204</v>
      </c>
      <c r="D385" s="93">
        <v>168</v>
      </c>
      <c r="E385" s="93">
        <v>36</v>
      </c>
      <c r="F385" s="94"/>
      <c r="G385" s="94">
        <v>7.61</v>
      </c>
      <c r="H385" s="94">
        <f t="shared" si="22"/>
        <v>547.91999999999996</v>
      </c>
      <c r="I385" s="94">
        <f t="shared" si="23"/>
        <v>677.17</v>
      </c>
    </row>
    <row r="386" spans="1:9" x14ac:dyDescent="0.25">
      <c r="A386" s="92" t="s">
        <v>479</v>
      </c>
      <c r="B386" s="93">
        <v>1</v>
      </c>
      <c r="C386" s="93">
        <f t="shared" si="21"/>
        <v>240</v>
      </c>
      <c r="D386" s="93">
        <v>168</v>
      </c>
      <c r="E386" s="93">
        <v>72</v>
      </c>
      <c r="F386" s="94"/>
      <c r="G386" s="94">
        <v>7.76</v>
      </c>
      <c r="H386" s="94">
        <f t="shared" si="22"/>
        <v>1117.44</v>
      </c>
      <c r="I386" s="94">
        <f t="shared" si="23"/>
        <v>1381.04</v>
      </c>
    </row>
    <row r="387" spans="1:9" x14ac:dyDescent="0.25">
      <c r="A387" s="92" t="s">
        <v>479</v>
      </c>
      <c r="B387" s="93">
        <v>1</v>
      </c>
      <c r="C387" s="93">
        <f t="shared" si="21"/>
        <v>232</v>
      </c>
      <c r="D387" s="93">
        <v>168</v>
      </c>
      <c r="E387" s="93">
        <v>64</v>
      </c>
      <c r="F387" s="94"/>
      <c r="G387" s="94">
        <v>7.5</v>
      </c>
      <c r="H387" s="94">
        <f t="shared" si="22"/>
        <v>960</v>
      </c>
      <c r="I387" s="94">
        <f t="shared" si="23"/>
        <v>1186.46</v>
      </c>
    </row>
    <row r="388" spans="1:9" x14ac:dyDescent="0.25">
      <c r="A388" s="92" t="s">
        <v>479</v>
      </c>
      <c r="B388" s="93">
        <v>1</v>
      </c>
      <c r="C388" s="93">
        <f t="shared" si="21"/>
        <v>236</v>
      </c>
      <c r="D388" s="93">
        <v>168</v>
      </c>
      <c r="E388" s="93">
        <v>68</v>
      </c>
      <c r="F388" s="94"/>
      <c r="G388" s="94">
        <v>7.5</v>
      </c>
      <c r="H388" s="94">
        <f t="shared" si="22"/>
        <v>1020</v>
      </c>
      <c r="I388" s="94">
        <f t="shared" si="23"/>
        <v>1260.6199999999999</v>
      </c>
    </row>
    <row r="389" spans="1:9" x14ac:dyDescent="0.25">
      <c r="A389" s="92" t="s">
        <v>479</v>
      </c>
      <c r="B389" s="93">
        <v>1</v>
      </c>
      <c r="C389" s="93">
        <f t="shared" si="21"/>
        <v>240</v>
      </c>
      <c r="D389" s="93">
        <v>168</v>
      </c>
      <c r="E389" s="93">
        <v>72</v>
      </c>
      <c r="F389" s="94"/>
      <c r="G389" s="94">
        <v>7.76</v>
      </c>
      <c r="H389" s="94">
        <f t="shared" si="22"/>
        <v>1117.44</v>
      </c>
      <c r="I389" s="94">
        <f t="shared" si="23"/>
        <v>1381.04</v>
      </c>
    </row>
    <row r="390" spans="1:9" x14ac:dyDescent="0.25">
      <c r="A390" s="92" t="s">
        <v>479</v>
      </c>
      <c r="B390" s="93">
        <v>1</v>
      </c>
      <c r="C390" s="93">
        <f t="shared" si="21"/>
        <v>192</v>
      </c>
      <c r="D390" s="93">
        <v>168</v>
      </c>
      <c r="E390" s="93">
        <v>24</v>
      </c>
      <c r="F390" s="94"/>
      <c r="G390" s="94">
        <v>7.5</v>
      </c>
      <c r="H390" s="94">
        <f t="shared" si="22"/>
        <v>360</v>
      </c>
      <c r="I390" s="94">
        <f t="shared" si="23"/>
        <v>444.92</v>
      </c>
    </row>
    <row r="391" spans="1:9" x14ac:dyDescent="0.25">
      <c r="A391" s="92" t="s">
        <v>479</v>
      </c>
      <c r="B391" s="93">
        <v>1</v>
      </c>
      <c r="C391" s="93">
        <f t="shared" si="21"/>
        <v>240</v>
      </c>
      <c r="D391" s="93">
        <v>168</v>
      </c>
      <c r="E391" s="93">
        <v>72</v>
      </c>
      <c r="F391" s="94"/>
      <c r="G391" s="94">
        <v>7.5</v>
      </c>
      <c r="H391" s="94">
        <f t="shared" si="22"/>
        <v>1080</v>
      </c>
      <c r="I391" s="94">
        <f t="shared" si="23"/>
        <v>1334.77</v>
      </c>
    </row>
    <row r="392" spans="1:9" x14ac:dyDescent="0.25">
      <c r="A392" s="92" t="s">
        <v>479</v>
      </c>
      <c r="B392" s="93">
        <v>1</v>
      </c>
      <c r="C392" s="93">
        <f t="shared" si="21"/>
        <v>216</v>
      </c>
      <c r="D392" s="93">
        <v>168</v>
      </c>
      <c r="E392" s="93">
        <v>48</v>
      </c>
      <c r="F392" s="94"/>
      <c r="G392" s="94">
        <v>7.5</v>
      </c>
      <c r="H392" s="94">
        <f t="shared" si="22"/>
        <v>720</v>
      </c>
      <c r="I392" s="94">
        <f t="shared" si="23"/>
        <v>889.85</v>
      </c>
    </row>
    <row r="393" spans="1:9" x14ac:dyDescent="0.25">
      <c r="A393" s="92" t="s">
        <v>479</v>
      </c>
      <c r="B393" s="93">
        <v>1</v>
      </c>
      <c r="C393" s="93">
        <f t="shared" si="21"/>
        <v>216</v>
      </c>
      <c r="D393" s="93">
        <v>168</v>
      </c>
      <c r="E393" s="93">
        <v>48</v>
      </c>
      <c r="F393" s="94"/>
      <c r="G393" s="94">
        <v>7.76</v>
      </c>
      <c r="H393" s="94">
        <f t="shared" si="22"/>
        <v>744.96</v>
      </c>
      <c r="I393" s="94">
        <f t="shared" si="23"/>
        <v>920.7</v>
      </c>
    </row>
    <row r="394" spans="1:9" x14ac:dyDescent="0.25">
      <c r="A394" s="92" t="s">
        <v>479</v>
      </c>
      <c r="B394" s="93">
        <v>1</v>
      </c>
      <c r="C394" s="93">
        <f t="shared" si="21"/>
        <v>172</v>
      </c>
      <c r="D394" s="93">
        <v>168</v>
      </c>
      <c r="E394" s="93">
        <v>4</v>
      </c>
      <c r="F394" s="94"/>
      <c r="G394" s="94">
        <v>7.5</v>
      </c>
      <c r="H394" s="94">
        <f t="shared" si="22"/>
        <v>60</v>
      </c>
      <c r="I394" s="94">
        <f t="shared" si="23"/>
        <v>74.150000000000006</v>
      </c>
    </row>
    <row r="395" spans="1:9" x14ac:dyDescent="0.25">
      <c r="A395" s="92" t="s">
        <v>480</v>
      </c>
      <c r="B395" s="93">
        <v>1</v>
      </c>
      <c r="C395" s="93">
        <f t="shared" si="21"/>
        <v>184</v>
      </c>
      <c r="D395" s="93">
        <v>168</v>
      </c>
      <c r="E395" s="93">
        <v>16</v>
      </c>
      <c r="F395" s="94"/>
      <c r="G395" s="94">
        <v>9.4700000000000006</v>
      </c>
      <c r="H395" s="94">
        <f t="shared" si="22"/>
        <v>303.04000000000002</v>
      </c>
      <c r="I395" s="94">
        <f t="shared" si="23"/>
        <v>374.53</v>
      </c>
    </row>
    <row r="396" spans="1:9" x14ac:dyDescent="0.25">
      <c r="A396" s="92" t="s">
        <v>224</v>
      </c>
      <c r="B396" s="93">
        <v>1</v>
      </c>
      <c r="C396" s="93">
        <f t="shared" si="21"/>
        <v>200</v>
      </c>
      <c r="D396" s="93">
        <v>168</v>
      </c>
      <c r="E396" s="93">
        <v>32</v>
      </c>
      <c r="F396" s="94"/>
      <c r="G396" s="94">
        <v>7.45</v>
      </c>
      <c r="H396" s="94">
        <f t="shared" si="22"/>
        <v>476.8</v>
      </c>
      <c r="I396" s="94">
        <f t="shared" si="23"/>
        <v>589.28</v>
      </c>
    </row>
    <row r="397" spans="1:9" x14ac:dyDescent="0.25">
      <c r="A397" s="92" t="s">
        <v>224</v>
      </c>
      <c r="B397" s="93">
        <v>1</v>
      </c>
      <c r="C397" s="93">
        <f t="shared" si="21"/>
        <v>176</v>
      </c>
      <c r="D397" s="93">
        <v>168</v>
      </c>
      <c r="E397" s="93">
        <v>8</v>
      </c>
      <c r="F397" s="94"/>
      <c r="G397" s="94">
        <v>7.76</v>
      </c>
      <c r="H397" s="94">
        <f t="shared" si="22"/>
        <v>124.16</v>
      </c>
      <c r="I397" s="94">
        <f t="shared" si="23"/>
        <v>153.44999999999999</v>
      </c>
    </row>
    <row r="398" spans="1:9" x14ac:dyDescent="0.25">
      <c r="A398" s="92" t="s">
        <v>224</v>
      </c>
      <c r="B398" s="93">
        <v>1</v>
      </c>
      <c r="C398" s="93">
        <f t="shared" si="21"/>
        <v>193</v>
      </c>
      <c r="D398" s="93">
        <v>168</v>
      </c>
      <c r="E398" s="93">
        <v>25</v>
      </c>
      <c r="F398" s="94"/>
      <c r="G398" s="94">
        <v>7.76</v>
      </c>
      <c r="H398" s="94">
        <f t="shared" si="22"/>
        <v>388</v>
      </c>
      <c r="I398" s="94">
        <f t="shared" si="23"/>
        <v>479.53</v>
      </c>
    </row>
    <row r="399" spans="1:9" x14ac:dyDescent="0.25">
      <c r="A399" s="92" t="s">
        <v>224</v>
      </c>
      <c r="B399" s="93">
        <v>1</v>
      </c>
      <c r="C399" s="93">
        <f t="shared" si="21"/>
        <v>181</v>
      </c>
      <c r="D399" s="93">
        <v>168</v>
      </c>
      <c r="E399" s="93">
        <v>13</v>
      </c>
      <c r="F399" s="94"/>
      <c r="G399" s="94">
        <v>7.76</v>
      </c>
      <c r="H399" s="94">
        <f t="shared" si="22"/>
        <v>201.76</v>
      </c>
      <c r="I399" s="94">
        <f t="shared" si="23"/>
        <v>249.36</v>
      </c>
    </row>
    <row r="400" spans="1:9" x14ac:dyDescent="0.25">
      <c r="A400" s="92" t="s">
        <v>224</v>
      </c>
      <c r="B400" s="93">
        <v>1</v>
      </c>
      <c r="C400" s="93">
        <f t="shared" si="21"/>
        <v>176</v>
      </c>
      <c r="D400" s="93">
        <v>168</v>
      </c>
      <c r="E400" s="93">
        <v>8</v>
      </c>
      <c r="F400" s="94"/>
      <c r="G400" s="94">
        <v>7.76</v>
      </c>
      <c r="H400" s="94">
        <f t="shared" si="22"/>
        <v>124.16</v>
      </c>
      <c r="I400" s="94">
        <f t="shared" si="23"/>
        <v>153.44999999999999</v>
      </c>
    </row>
    <row r="401" spans="1:9" x14ac:dyDescent="0.25">
      <c r="A401" s="92" t="s">
        <v>224</v>
      </c>
      <c r="B401" s="93">
        <v>1</v>
      </c>
      <c r="C401" s="93">
        <f t="shared" si="21"/>
        <v>172</v>
      </c>
      <c r="D401" s="93">
        <v>168</v>
      </c>
      <c r="E401" s="93">
        <v>4</v>
      </c>
      <c r="F401" s="94"/>
      <c r="G401" s="94">
        <v>7.76</v>
      </c>
      <c r="H401" s="94">
        <f t="shared" si="22"/>
        <v>62.08</v>
      </c>
      <c r="I401" s="94">
        <f t="shared" si="23"/>
        <v>76.72</v>
      </c>
    </row>
    <row r="402" spans="1:9" x14ac:dyDescent="0.25">
      <c r="A402" s="92" t="s">
        <v>224</v>
      </c>
      <c r="B402" s="93">
        <v>1</v>
      </c>
      <c r="C402" s="93">
        <f t="shared" si="21"/>
        <v>200</v>
      </c>
      <c r="D402" s="93">
        <v>168</v>
      </c>
      <c r="E402" s="93">
        <v>32</v>
      </c>
      <c r="F402" s="94"/>
      <c r="G402" s="94">
        <v>7.76</v>
      </c>
      <c r="H402" s="94">
        <f t="shared" si="22"/>
        <v>496.64</v>
      </c>
      <c r="I402" s="94">
        <f t="shared" si="23"/>
        <v>613.79999999999995</v>
      </c>
    </row>
    <row r="403" spans="1:9" x14ac:dyDescent="0.25">
      <c r="A403" s="92" t="s">
        <v>224</v>
      </c>
      <c r="B403" s="93">
        <v>1</v>
      </c>
      <c r="C403" s="93">
        <f t="shared" si="21"/>
        <v>192</v>
      </c>
      <c r="D403" s="93">
        <v>168</v>
      </c>
      <c r="E403" s="93">
        <v>24</v>
      </c>
      <c r="F403" s="94"/>
      <c r="G403" s="94">
        <v>7.69</v>
      </c>
      <c r="H403" s="94">
        <f t="shared" si="22"/>
        <v>369.12</v>
      </c>
      <c r="I403" s="94">
        <f t="shared" si="23"/>
        <v>456.2</v>
      </c>
    </row>
    <row r="404" spans="1:9" x14ac:dyDescent="0.25">
      <c r="A404" s="92" t="s">
        <v>224</v>
      </c>
      <c r="B404" s="93">
        <v>1</v>
      </c>
      <c r="C404" s="93">
        <f t="shared" si="21"/>
        <v>200</v>
      </c>
      <c r="D404" s="93">
        <v>168</v>
      </c>
      <c r="E404" s="93">
        <v>32</v>
      </c>
      <c r="F404" s="94"/>
      <c r="G404" s="94">
        <v>7.76</v>
      </c>
      <c r="H404" s="94">
        <f t="shared" si="22"/>
        <v>496.64</v>
      </c>
      <c r="I404" s="94">
        <f t="shared" si="23"/>
        <v>613.79999999999995</v>
      </c>
    </row>
    <row r="405" spans="1:9" x14ac:dyDescent="0.25">
      <c r="A405" s="92" t="s">
        <v>224</v>
      </c>
      <c r="B405" s="93">
        <v>1</v>
      </c>
      <c r="C405" s="93">
        <f t="shared" si="21"/>
        <v>184</v>
      </c>
      <c r="D405" s="93">
        <v>168</v>
      </c>
      <c r="E405" s="93">
        <v>16</v>
      </c>
      <c r="F405" s="94"/>
      <c r="G405" s="94">
        <v>7.51</v>
      </c>
      <c r="H405" s="94">
        <f t="shared" si="22"/>
        <v>240.32</v>
      </c>
      <c r="I405" s="94">
        <f t="shared" si="23"/>
        <v>297.01</v>
      </c>
    </row>
    <row r="406" spans="1:9" x14ac:dyDescent="0.25">
      <c r="A406" s="92" t="s">
        <v>224</v>
      </c>
      <c r="B406" s="93">
        <v>1</v>
      </c>
      <c r="C406" s="93">
        <f t="shared" si="21"/>
        <v>174</v>
      </c>
      <c r="D406" s="93">
        <v>168</v>
      </c>
      <c r="E406" s="93">
        <v>6</v>
      </c>
      <c r="F406" s="94"/>
      <c r="G406" s="94">
        <v>7.76</v>
      </c>
      <c r="H406" s="94">
        <f t="shared" si="22"/>
        <v>93.12</v>
      </c>
      <c r="I406" s="94">
        <f t="shared" si="23"/>
        <v>115.09</v>
      </c>
    </row>
    <row r="407" spans="1:9" x14ac:dyDescent="0.25">
      <c r="A407" s="92" t="s">
        <v>224</v>
      </c>
      <c r="B407" s="93">
        <v>1</v>
      </c>
      <c r="C407" s="93">
        <f t="shared" si="21"/>
        <v>169</v>
      </c>
      <c r="D407" s="93">
        <v>168</v>
      </c>
      <c r="E407" s="93">
        <v>1</v>
      </c>
      <c r="F407" s="94"/>
      <c r="G407" s="94">
        <v>7.76</v>
      </c>
      <c r="H407" s="94">
        <f t="shared" si="22"/>
        <v>15.52</v>
      </c>
      <c r="I407" s="94">
        <f t="shared" si="23"/>
        <v>19.18</v>
      </c>
    </row>
    <row r="408" spans="1:9" x14ac:dyDescent="0.25">
      <c r="A408" s="92" t="s">
        <v>224</v>
      </c>
      <c r="B408" s="93">
        <v>1</v>
      </c>
      <c r="C408" s="93">
        <f t="shared" si="21"/>
        <v>192</v>
      </c>
      <c r="D408" s="93">
        <v>168</v>
      </c>
      <c r="E408" s="93">
        <v>24</v>
      </c>
      <c r="F408" s="94"/>
      <c r="G408" s="94">
        <v>7.5</v>
      </c>
      <c r="H408" s="94">
        <f t="shared" si="22"/>
        <v>360</v>
      </c>
      <c r="I408" s="94">
        <f t="shared" si="23"/>
        <v>444.92</v>
      </c>
    </row>
    <row r="409" spans="1:9" x14ac:dyDescent="0.25">
      <c r="A409" s="92" t="s">
        <v>224</v>
      </c>
      <c r="B409" s="93">
        <v>1</v>
      </c>
      <c r="C409" s="93">
        <f t="shared" si="21"/>
        <v>200</v>
      </c>
      <c r="D409" s="93">
        <v>168</v>
      </c>
      <c r="E409" s="93">
        <v>32</v>
      </c>
      <c r="F409" s="94"/>
      <c r="G409" s="94">
        <v>7.76</v>
      </c>
      <c r="H409" s="94">
        <f t="shared" si="22"/>
        <v>496.64</v>
      </c>
      <c r="I409" s="94">
        <f t="shared" si="23"/>
        <v>613.79999999999995</v>
      </c>
    </row>
    <row r="410" spans="1:9" x14ac:dyDescent="0.25">
      <c r="A410" s="92" t="s">
        <v>224</v>
      </c>
      <c r="B410" s="93">
        <v>1</v>
      </c>
      <c r="C410" s="93">
        <f t="shared" si="21"/>
        <v>170</v>
      </c>
      <c r="D410" s="93">
        <v>168</v>
      </c>
      <c r="E410" s="93">
        <v>2</v>
      </c>
      <c r="F410" s="94"/>
      <c r="G410" s="94">
        <v>7.5</v>
      </c>
      <c r="H410" s="94">
        <f t="shared" si="22"/>
        <v>30</v>
      </c>
      <c r="I410" s="94">
        <f t="shared" si="23"/>
        <v>37.08</v>
      </c>
    </row>
    <row r="411" spans="1:9" x14ac:dyDescent="0.25">
      <c r="A411" s="92" t="s">
        <v>224</v>
      </c>
      <c r="B411" s="93">
        <v>1</v>
      </c>
      <c r="C411" s="93">
        <f t="shared" si="21"/>
        <v>169</v>
      </c>
      <c r="D411" s="93">
        <v>168</v>
      </c>
      <c r="E411" s="93">
        <v>1</v>
      </c>
      <c r="F411" s="94"/>
      <c r="G411" s="94">
        <v>7.5</v>
      </c>
      <c r="H411" s="94">
        <f t="shared" si="22"/>
        <v>15</v>
      </c>
      <c r="I411" s="94">
        <f t="shared" si="23"/>
        <v>18.54</v>
      </c>
    </row>
    <row r="412" spans="1:9" x14ac:dyDescent="0.25">
      <c r="A412" s="92" t="s">
        <v>481</v>
      </c>
      <c r="B412" s="93">
        <v>1</v>
      </c>
      <c r="C412" s="93">
        <f t="shared" si="21"/>
        <v>196</v>
      </c>
      <c r="D412" s="93">
        <v>168</v>
      </c>
      <c r="E412" s="93">
        <v>28</v>
      </c>
      <c r="F412" s="94"/>
      <c r="G412" s="94">
        <v>5.69</v>
      </c>
      <c r="H412" s="94">
        <f t="shared" si="22"/>
        <v>318.64</v>
      </c>
      <c r="I412" s="94">
        <f t="shared" si="23"/>
        <v>393.81</v>
      </c>
    </row>
    <row r="413" spans="1:9" x14ac:dyDescent="0.25">
      <c r="A413" s="92" t="s">
        <v>481</v>
      </c>
      <c r="B413" s="93">
        <v>1</v>
      </c>
      <c r="C413" s="93">
        <f t="shared" si="21"/>
        <v>176</v>
      </c>
      <c r="D413" s="93">
        <v>168</v>
      </c>
      <c r="E413" s="93">
        <v>8</v>
      </c>
      <c r="F413" s="94"/>
      <c r="G413" s="94">
        <v>5.5</v>
      </c>
      <c r="H413" s="94">
        <f t="shared" si="22"/>
        <v>88</v>
      </c>
      <c r="I413" s="94">
        <f t="shared" si="23"/>
        <v>108.76</v>
      </c>
    </row>
    <row r="414" spans="1:9" x14ac:dyDescent="0.25">
      <c r="A414" s="92" t="s">
        <v>481</v>
      </c>
      <c r="B414" s="93">
        <v>1</v>
      </c>
      <c r="C414" s="93">
        <f t="shared" si="21"/>
        <v>190</v>
      </c>
      <c r="D414" s="93">
        <v>168</v>
      </c>
      <c r="E414" s="93">
        <v>22</v>
      </c>
      <c r="F414" s="94"/>
      <c r="G414" s="94">
        <v>5.5</v>
      </c>
      <c r="H414" s="94">
        <f t="shared" si="22"/>
        <v>242</v>
      </c>
      <c r="I414" s="94">
        <f t="shared" si="23"/>
        <v>299.08999999999997</v>
      </c>
    </row>
    <row r="415" spans="1:9" x14ac:dyDescent="0.25">
      <c r="A415" s="92" t="s">
        <v>482</v>
      </c>
      <c r="B415" s="93">
        <v>1</v>
      </c>
      <c r="C415" s="93">
        <f t="shared" si="21"/>
        <v>185</v>
      </c>
      <c r="D415" s="93">
        <v>168</v>
      </c>
      <c r="E415" s="93">
        <v>17</v>
      </c>
      <c r="F415" s="94"/>
      <c r="G415" s="94">
        <v>5.69</v>
      </c>
      <c r="H415" s="94">
        <f t="shared" si="22"/>
        <v>193.46</v>
      </c>
      <c r="I415" s="94">
        <f t="shared" si="23"/>
        <v>239.1</v>
      </c>
    </row>
    <row r="416" spans="1:9" x14ac:dyDescent="0.25">
      <c r="A416" s="92" t="s">
        <v>483</v>
      </c>
      <c r="B416" s="93">
        <v>1</v>
      </c>
      <c r="C416" s="93">
        <f t="shared" si="21"/>
        <v>192</v>
      </c>
      <c r="D416" s="93">
        <v>168</v>
      </c>
      <c r="E416" s="93">
        <v>24</v>
      </c>
      <c r="F416" s="94"/>
      <c r="G416" s="94">
        <v>7.51</v>
      </c>
      <c r="H416" s="94">
        <f t="shared" si="22"/>
        <v>360.48</v>
      </c>
      <c r="I416" s="94">
        <f t="shared" si="23"/>
        <v>445.52</v>
      </c>
    </row>
    <row r="417" spans="1:9" x14ac:dyDescent="0.25">
      <c r="A417" s="92" t="s">
        <v>95</v>
      </c>
      <c r="B417" s="93">
        <v>1</v>
      </c>
      <c r="C417" s="93">
        <f t="shared" si="21"/>
        <v>184</v>
      </c>
      <c r="D417" s="93">
        <v>168</v>
      </c>
      <c r="E417" s="93">
        <v>16</v>
      </c>
      <c r="F417" s="94"/>
      <c r="G417" s="94">
        <v>7.76</v>
      </c>
      <c r="H417" s="94">
        <f t="shared" si="22"/>
        <v>248.32</v>
      </c>
      <c r="I417" s="94">
        <f t="shared" si="23"/>
        <v>306.89999999999998</v>
      </c>
    </row>
    <row r="418" spans="1:9" x14ac:dyDescent="0.25">
      <c r="A418" s="92" t="s">
        <v>95</v>
      </c>
      <c r="B418" s="93">
        <v>1</v>
      </c>
      <c r="C418" s="93">
        <f t="shared" si="21"/>
        <v>170</v>
      </c>
      <c r="D418" s="93">
        <v>168</v>
      </c>
      <c r="E418" s="93">
        <v>2</v>
      </c>
      <c r="F418" s="94"/>
      <c r="G418" s="94">
        <v>7.76</v>
      </c>
      <c r="H418" s="94">
        <f t="shared" si="22"/>
        <v>31.04</v>
      </c>
      <c r="I418" s="94">
        <f t="shared" si="23"/>
        <v>38.36</v>
      </c>
    </row>
    <row r="419" spans="1:9" x14ac:dyDescent="0.25">
      <c r="A419" s="92" t="s">
        <v>95</v>
      </c>
      <c r="B419" s="93">
        <v>1</v>
      </c>
      <c r="C419" s="93">
        <f t="shared" ref="C419:C429" si="24">D419+E419</f>
        <v>180</v>
      </c>
      <c r="D419" s="93">
        <v>168</v>
      </c>
      <c r="E419" s="93">
        <v>12</v>
      </c>
      <c r="F419" s="94"/>
      <c r="G419" s="94">
        <v>7.76</v>
      </c>
      <c r="H419" s="94">
        <f t="shared" ref="H419:H429" si="25">ROUND(G419*E419*2,2)</f>
        <v>186.24</v>
      </c>
      <c r="I419" s="94">
        <f t="shared" si="23"/>
        <v>230.17</v>
      </c>
    </row>
    <row r="420" spans="1:9" x14ac:dyDescent="0.25">
      <c r="A420" s="92" t="s">
        <v>95</v>
      </c>
      <c r="B420" s="93">
        <v>1</v>
      </c>
      <c r="C420" s="93">
        <f t="shared" si="24"/>
        <v>199</v>
      </c>
      <c r="D420" s="93">
        <v>168</v>
      </c>
      <c r="E420" s="93">
        <v>31</v>
      </c>
      <c r="F420" s="94"/>
      <c r="G420" s="94">
        <v>7.76</v>
      </c>
      <c r="H420" s="94">
        <f t="shared" si="25"/>
        <v>481.12</v>
      </c>
      <c r="I420" s="94">
        <f t="shared" ref="I420:I429" si="26">ROUND(H420*1.2359,2)</f>
        <v>594.62</v>
      </c>
    </row>
    <row r="421" spans="1:9" x14ac:dyDescent="0.25">
      <c r="A421" s="92" t="s">
        <v>95</v>
      </c>
      <c r="B421" s="93">
        <v>1</v>
      </c>
      <c r="C421" s="93">
        <f t="shared" si="24"/>
        <v>180</v>
      </c>
      <c r="D421" s="93">
        <v>168</v>
      </c>
      <c r="E421" s="93">
        <v>12</v>
      </c>
      <c r="F421" s="94"/>
      <c r="G421" s="94">
        <v>7.76</v>
      </c>
      <c r="H421" s="94">
        <f t="shared" si="25"/>
        <v>186.24</v>
      </c>
      <c r="I421" s="94">
        <f t="shared" si="26"/>
        <v>230.17</v>
      </c>
    </row>
    <row r="422" spans="1:9" x14ac:dyDescent="0.25">
      <c r="A422" s="92" t="s">
        <v>95</v>
      </c>
      <c r="B422" s="93">
        <v>1</v>
      </c>
      <c r="C422" s="93">
        <f t="shared" si="24"/>
        <v>180</v>
      </c>
      <c r="D422" s="93">
        <v>168</v>
      </c>
      <c r="E422" s="93">
        <v>12</v>
      </c>
      <c r="F422" s="94"/>
      <c r="G422" s="94">
        <v>7.76</v>
      </c>
      <c r="H422" s="94">
        <f t="shared" si="25"/>
        <v>186.24</v>
      </c>
      <c r="I422" s="94">
        <f t="shared" si="26"/>
        <v>230.17</v>
      </c>
    </row>
    <row r="423" spans="1:9" x14ac:dyDescent="0.25">
      <c r="A423" s="92" t="s">
        <v>95</v>
      </c>
      <c r="B423" s="93">
        <v>1</v>
      </c>
      <c r="C423" s="93">
        <f t="shared" si="24"/>
        <v>192</v>
      </c>
      <c r="D423" s="93">
        <v>168</v>
      </c>
      <c r="E423" s="93">
        <v>24</v>
      </c>
      <c r="F423" s="94"/>
      <c r="G423" s="94">
        <v>7.76</v>
      </c>
      <c r="H423" s="94">
        <f t="shared" si="25"/>
        <v>372.48</v>
      </c>
      <c r="I423" s="94">
        <f t="shared" si="26"/>
        <v>460.35</v>
      </c>
    </row>
    <row r="424" spans="1:9" x14ac:dyDescent="0.25">
      <c r="A424" s="92" t="s">
        <v>95</v>
      </c>
      <c r="B424" s="93">
        <v>1</v>
      </c>
      <c r="C424" s="93">
        <f t="shared" si="24"/>
        <v>176</v>
      </c>
      <c r="D424" s="93">
        <v>168</v>
      </c>
      <c r="E424" s="93">
        <v>8</v>
      </c>
      <c r="F424" s="94"/>
      <c r="G424" s="94">
        <v>7.76</v>
      </c>
      <c r="H424" s="94">
        <f t="shared" si="25"/>
        <v>124.16</v>
      </c>
      <c r="I424" s="94">
        <f t="shared" si="26"/>
        <v>153.44999999999999</v>
      </c>
    </row>
    <row r="425" spans="1:9" x14ac:dyDescent="0.25">
      <c r="A425" s="92" t="s">
        <v>95</v>
      </c>
      <c r="B425" s="93">
        <v>1</v>
      </c>
      <c r="C425" s="93">
        <f t="shared" si="24"/>
        <v>192</v>
      </c>
      <c r="D425" s="93">
        <v>168</v>
      </c>
      <c r="E425" s="93">
        <v>24</v>
      </c>
      <c r="F425" s="94"/>
      <c r="G425" s="94">
        <v>7.61</v>
      </c>
      <c r="H425" s="94">
        <f t="shared" si="25"/>
        <v>365.28</v>
      </c>
      <c r="I425" s="94">
        <f t="shared" si="26"/>
        <v>451.45</v>
      </c>
    </row>
    <row r="426" spans="1:9" x14ac:dyDescent="0.25">
      <c r="A426" s="92" t="s">
        <v>95</v>
      </c>
      <c r="B426" s="93">
        <v>1</v>
      </c>
      <c r="C426" s="93">
        <f t="shared" si="24"/>
        <v>180</v>
      </c>
      <c r="D426" s="93">
        <v>168</v>
      </c>
      <c r="E426" s="93">
        <v>12</v>
      </c>
      <c r="F426" s="94"/>
      <c r="G426" s="94">
        <v>7.5</v>
      </c>
      <c r="H426" s="94">
        <f t="shared" si="25"/>
        <v>180</v>
      </c>
      <c r="I426" s="94">
        <f t="shared" si="26"/>
        <v>222.46</v>
      </c>
    </row>
    <row r="427" spans="1:9" x14ac:dyDescent="0.25">
      <c r="A427" s="92" t="s">
        <v>95</v>
      </c>
      <c r="B427" s="93">
        <v>1</v>
      </c>
      <c r="C427" s="93">
        <f t="shared" si="24"/>
        <v>182</v>
      </c>
      <c r="D427" s="93">
        <v>168</v>
      </c>
      <c r="E427" s="93">
        <v>14</v>
      </c>
      <c r="F427" s="94"/>
      <c r="G427" s="94">
        <v>7.76</v>
      </c>
      <c r="H427" s="94">
        <f t="shared" si="25"/>
        <v>217.28</v>
      </c>
      <c r="I427" s="94">
        <f t="shared" si="26"/>
        <v>268.54000000000002</v>
      </c>
    </row>
    <row r="428" spans="1:9" x14ac:dyDescent="0.25">
      <c r="A428" s="92" t="s">
        <v>95</v>
      </c>
      <c r="B428" s="93">
        <v>1</v>
      </c>
      <c r="C428" s="93">
        <f t="shared" si="24"/>
        <v>192</v>
      </c>
      <c r="D428" s="93">
        <v>168</v>
      </c>
      <c r="E428" s="93">
        <v>24</v>
      </c>
      <c r="F428" s="94"/>
      <c r="G428" s="94">
        <v>6.8</v>
      </c>
      <c r="H428" s="94">
        <f t="shared" si="25"/>
        <v>326.39999999999998</v>
      </c>
      <c r="I428" s="94">
        <f t="shared" si="26"/>
        <v>403.4</v>
      </c>
    </row>
    <row r="429" spans="1:9" x14ac:dyDescent="0.25">
      <c r="A429" s="92" t="s">
        <v>95</v>
      </c>
      <c r="B429" s="93">
        <v>1</v>
      </c>
      <c r="C429" s="93">
        <f t="shared" si="24"/>
        <v>170</v>
      </c>
      <c r="D429" s="93">
        <v>168</v>
      </c>
      <c r="E429" s="93">
        <v>2</v>
      </c>
      <c r="F429" s="94"/>
      <c r="G429" s="94">
        <v>7.76</v>
      </c>
      <c r="H429" s="94">
        <f t="shared" si="25"/>
        <v>31.04</v>
      </c>
      <c r="I429" s="94">
        <f t="shared" si="26"/>
        <v>38.36</v>
      </c>
    </row>
    <row r="430" spans="1:9" ht="33" x14ac:dyDescent="0.25">
      <c r="A430" s="97" t="s">
        <v>494</v>
      </c>
      <c r="B430" s="90">
        <f t="shared" ref="B430" si="27">SUM(B431:B484)</f>
        <v>54</v>
      </c>
      <c r="C430" s="90"/>
      <c r="D430" s="90"/>
      <c r="E430" s="90">
        <f>SUM(E431:E484)</f>
        <v>1042</v>
      </c>
      <c r="F430" s="91"/>
      <c r="G430" s="91"/>
      <c r="H430" s="91">
        <f>SUM(H431:H484)</f>
        <v>11439.960000000001</v>
      </c>
      <c r="I430" s="91">
        <f>SUM(I431:I484)</f>
        <v>14138.640000000005</v>
      </c>
    </row>
    <row r="431" spans="1:9" x14ac:dyDescent="0.25">
      <c r="A431" s="92" t="s">
        <v>27</v>
      </c>
      <c r="B431" s="93">
        <v>1</v>
      </c>
      <c r="C431" s="93">
        <f t="shared" ref="C431:C484" si="28">D431+E431</f>
        <v>169</v>
      </c>
      <c r="D431" s="93">
        <v>168</v>
      </c>
      <c r="E431" s="93">
        <v>1</v>
      </c>
      <c r="F431" s="94"/>
      <c r="G431" s="94">
        <v>4.6500000000000004</v>
      </c>
      <c r="H431" s="94">
        <f t="shared" ref="H431:H484" si="29">ROUND(G431*E431*2,2)</f>
        <v>9.3000000000000007</v>
      </c>
      <c r="I431" s="94">
        <f>ROUND(H431*1.2359,2)</f>
        <v>11.49</v>
      </c>
    </row>
    <row r="432" spans="1:9" x14ac:dyDescent="0.25">
      <c r="A432" s="92" t="s">
        <v>27</v>
      </c>
      <c r="B432" s="93">
        <v>1</v>
      </c>
      <c r="C432" s="93">
        <f t="shared" si="28"/>
        <v>176</v>
      </c>
      <c r="D432" s="93">
        <v>168</v>
      </c>
      <c r="E432" s="93">
        <v>8</v>
      </c>
      <c r="F432" s="94"/>
      <c r="G432" s="94">
        <v>4.6500000000000004</v>
      </c>
      <c r="H432" s="94">
        <f t="shared" si="29"/>
        <v>74.400000000000006</v>
      </c>
      <c r="I432" s="94">
        <f t="shared" ref="I432:I484" si="30">ROUND(H432*1.2359,2)</f>
        <v>91.95</v>
      </c>
    </row>
    <row r="433" spans="1:9" x14ac:dyDescent="0.25">
      <c r="A433" s="92" t="s">
        <v>27</v>
      </c>
      <c r="B433" s="93">
        <v>1</v>
      </c>
      <c r="C433" s="93">
        <f t="shared" si="28"/>
        <v>196</v>
      </c>
      <c r="D433" s="93">
        <v>168</v>
      </c>
      <c r="E433" s="93">
        <v>28</v>
      </c>
      <c r="F433" s="94"/>
      <c r="G433" s="94">
        <v>6.09</v>
      </c>
      <c r="H433" s="94">
        <f t="shared" si="29"/>
        <v>341.04</v>
      </c>
      <c r="I433" s="94">
        <f t="shared" si="30"/>
        <v>421.49</v>
      </c>
    </row>
    <row r="434" spans="1:9" x14ac:dyDescent="0.25">
      <c r="A434" s="92" t="s">
        <v>27</v>
      </c>
      <c r="B434" s="93">
        <v>1</v>
      </c>
      <c r="C434" s="93">
        <f t="shared" si="28"/>
        <v>192</v>
      </c>
      <c r="D434" s="93">
        <v>168</v>
      </c>
      <c r="E434" s="93">
        <v>24</v>
      </c>
      <c r="F434" s="94"/>
      <c r="G434" s="94">
        <v>6.18</v>
      </c>
      <c r="H434" s="94">
        <f t="shared" si="29"/>
        <v>296.64</v>
      </c>
      <c r="I434" s="94">
        <f t="shared" si="30"/>
        <v>366.62</v>
      </c>
    </row>
    <row r="435" spans="1:9" x14ac:dyDescent="0.25">
      <c r="A435" s="92" t="s">
        <v>27</v>
      </c>
      <c r="B435" s="93">
        <v>1</v>
      </c>
      <c r="C435" s="93">
        <f t="shared" si="28"/>
        <v>193</v>
      </c>
      <c r="D435" s="93">
        <v>168</v>
      </c>
      <c r="E435" s="93">
        <v>25</v>
      </c>
      <c r="F435" s="94"/>
      <c r="G435" s="94">
        <v>4.6500000000000004</v>
      </c>
      <c r="H435" s="94">
        <f t="shared" si="29"/>
        <v>232.5</v>
      </c>
      <c r="I435" s="94">
        <f t="shared" si="30"/>
        <v>287.35000000000002</v>
      </c>
    </row>
    <row r="436" spans="1:9" x14ac:dyDescent="0.25">
      <c r="A436" s="92" t="s">
        <v>27</v>
      </c>
      <c r="B436" s="93">
        <v>1</v>
      </c>
      <c r="C436" s="93">
        <f t="shared" si="28"/>
        <v>192</v>
      </c>
      <c r="D436" s="93">
        <v>168</v>
      </c>
      <c r="E436" s="93">
        <v>24</v>
      </c>
      <c r="F436" s="94"/>
      <c r="G436" s="94">
        <v>6.09</v>
      </c>
      <c r="H436" s="94">
        <f t="shared" si="29"/>
        <v>292.32</v>
      </c>
      <c r="I436" s="94">
        <f t="shared" si="30"/>
        <v>361.28</v>
      </c>
    </row>
    <row r="437" spans="1:9" x14ac:dyDescent="0.25">
      <c r="A437" s="92" t="s">
        <v>27</v>
      </c>
      <c r="B437" s="93">
        <v>1</v>
      </c>
      <c r="C437" s="93">
        <f t="shared" si="28"/>
        <v>180</v>
      </c>
      <c r="D437" s="93">
        <v>168</v>
      </c>
      <c r="E437" s="93">
        <v>12</v>
      </c>
      <c r="F437" s="94"/>
      <c r="G437" s="94">
        <v>6.24</v>
      </c>
      <c r="H437" s="94">
        <f t="shared" si="29"/>
        <v>149.76</v>
      </c>
      <c r="I437" s="94">
        <f t="shared" si="30"/>
        <v>185.09</v>
      </c>
    </row>
    <row r="438" spans="1:9" x14ac:dyDescent="0.25">
      <c r="A438" s="92" t="s">
        <v>27</v>
      </c>
      <c r="B438" s="93">
        <v>1</v>
      </c>
      <c r="C438" s="93">
        <f t="shared" si="28"/>
        <v>184</v>
      </c>
      <c r="D438" s="93">
        <v>168</v>
      </c>
      <c r="E438" s="93">
        <v>16</v>
      </c>
      <c r="F438" s="94"/>
      <c r="G438" s="94">
        <v>6.3</v>
      </c>
      <c r="H438" s="94">
        <f t="shared" si="29"/>
        <v>201.6</v>
      </c>
      <c r="I438" s="94">
        <f t="shared" si="30"/>
        <v>249.16</v>
      </c>
    </row>
    <row r="439" spans="1:9" x14ac:dyDescent="0.25">
      <c r="A439" s="92" t="s">
        <v>27</v>
      </c>
      <c r="B439" s="93">
        <v>1</v>
      </c>
      <c r="C439" s="93">
        <f t="shared" si="28"/>
        <v>186</v>
      </c>
      <c r="D439" s="93">
        <v>168</v>
      </c>
      <c r="E439" s="93">
        <v>18</v>
      </c>
      <c r="F439" s="94"/>
      <c r="G439" s="94">
        <v>6.18</v>
      </c>
      <c r="H439" s="94">
        <f t="shared" si="29"/>
        <v>222.48</v>
      </c>
      <c r="I439" s="94">
        <f t="shared" si="30"/>
        <v>274.95999999999998</v>
      </c>
    </row>
    <row r="440" spans="1:9" x14ac:dyDescent="0.25">
      <c r="A440" s="92" t="s">
        <v>27</v>
      </c>
      <c r="B440" s="93">
        <v>1</v>
      </c>
      <c r="C440" s="93">
        <f t="shared" si="28"/>
        <v>184</v>
      </c>
      <c r="D440" s="93">
        <v>168</v>
      </c>
      <c r="E440" s="93">
        <v>16</v>
      </c>
      <c r="F440" s="94"/>
      <c r="G440" s="94">
        <v>6.18</v>
      </c>
      <c r="H440" s="94">
        <f t="shared" si="29"/>
        <v>197.76</v>
      </c>
      <c r="I440" s="94">
        <f t="shared" si="30"/>
        <v>244.41</v>
      </c>
    </row>
    <row r="441" spans="1:9" x14ac:dyDescent="0.25">
      <c r="A441" s="92" t="s">
        <v>27</v>
      </c>
      <c r="B441" s="93">
        <v>1</v>
      </c>
      <c r="C441" s="93">
        <f t="shared" si="28"/>
        <v>172</v>
      </c>
      <c r="D441" s="93">
        <v>168</v>
      </c>
      <c r="E441" s="93">
        <v>4</v>
      </c>
      <c r="F441" s="94"/>
      <c r="G441" s="94">
        <v>4.6500000000000004</v>
      </c>
      <c r="H441" s="94">
        <f t="shared" si="29"/>
        <v>37.200000000000003</v>
      </c>
      <c r="I441" s="94">
        <f t="shared" si="30"/>
        <v>45.98</v>
      </c>
    </row>
    <row r="442" spans="1:9" x14ac:dyDescent="0.25">
      <c r="A442" s="92" t="s">
        <v>27</v>
      </c>
      <c r="B442" s="93">
        <v>1</v>
      </c>
      <c r="C442" s="93">
        <f t="shared" si="28"/>
        <v>176</v>
      </c>
      <c r="D442" s="93">
        <v>168</v>
      </c>
      <c r="E442" s="93">
        <v>8</v>
      </c>
      <c r="F442" s="94"/>
      <c r="G442" s="94">
        <v>6.09</v>
      </c>
      <c r="H442" s="94">
        <f t="shared" si="29"/>
        <v>97.44</v>
      </c>
      <c r="I442" s="94">
        <f t="shared" si="30"/>
        <v>120.43</v>
      </c>
    </row>
    <row r="443" spans="1:9" x14ac:dyDescent="0.25">
      <c r="A443" s="92" t="s">
        <v>27</v>
      </c>
      <c r="B443" s="93">
        <v>1</v>
      </c>
      <c r="C443" s="93">
        <f t="shared" si="28"/>
        <v>192</v>
      </c>
      <c r="D443" s="93">
        <v>168</v>
      </c>
      <c r="E443" s="93">
        <v>24</v>
      </c>
      <c r="F443" s="94"/>
      <c r="G443" s="94">
        <v>6.09</v>
      </c>
      <c r="H443" s="94">
        <f t="shared" si="29"/>
        <v>292.32</v>
      </c>
      <c r="I443" s="94">
        <f t="shared" si="30"/>
        <v>361.28</v>
      </c>
    </row>
    <row r="444" spans="1:9" x14ac:dyDescent="0.25">
      <c r="A444" s="92" t="s">
        <v>27</v>
      </c>
      <c r="B444" s="93">
        <v>1</v>
      </c>
      <c r="C444" s="93">
        <f t="shared" si="28"/>
        <v>176</v>
      </c>
      <c r="D444" s="93">
        <v>168</v>
      </c>
      <c r="E444" s="93">
        <v>8</v>
      </c>
      <c r="F444" s="94"/>
      <c r="G444" s="94">
        <v>6.09</v>
      </c>
      <c r="H444" s="94">
        <f t="shared" si="29"/>
        <v>97.44</v>
      </c>
      <c r="I444" s="94">
        <f t="shared" si="30"/>
        <v>120.43</v>
      </c>
    </row>
    <row r="445" spans="1:9" x14ac:dyDescent="0.25">
      <c r="A445" s="92" t="s">
        <v>27</v>
      </c>
      <c r="B445" s="93">
        <v>1</v>
      </c>
      <c r="C445" s="93">
        <f t="shared" si="28"/>
        <v>192</v>
      </c>
      <c r="D445" s="93">
        <v>168</v>
      </c>
      <c r="E445" s="93">
        <v>24</v>
      </c>
      <c r="F445" s="94"/>
      <c r="G445" s="94">
        <v>6.24</v>
      </c>
      <c r="H445" s="94">
        <f t="shared" si="29"/>
        <v>299.52</v>
      </c>
      <c r="I445" s="94">
        <f t="shared" si="30"/>
        <v>370.18</v>
      </c>
    </row>
    <row r="446" spans="1:9" x14ac:dyDescent="0.25">
      <c r="A446" s="92" t="s">
        <v>27</v>
      </c>
      <c r="B446" s="93">
        <v>1</v>
      </c>
      <c r="C446" s="93">
        <f t="shared" si="28"/>
        <v>199</v>
      </c>
      <c r="D446" s="93">
        <v>168</v>
      </c>
      <c r="E446" s="93">
        <v>31</v>
      </c>
      <c r="F446" s="94"/>
      <c r="G446" s="94">
        <v>4.6500000000000004</v>
      </c>
      <c r="H446" s="94">
        <f t="shared" si="29"/>
        <v>288.3</v>
      </c>
      <c r="I446" s="94">
        <f t="shared" si="30"/>
        <v>356.31</v>
      </c>
    </row>
    <row r="447" spans="1:9" x14ac:dyDescent="0.25">
      <c r="A447" s="92" t="s">
        <v>27</v>
      </c>
      <c r="B447" s="93">
        <v>1</v>
      </c>
      <c r="C447" s="93">
        <f t="shared" si="28"/>
        <v>212</v>
      </c>
      <c r="D447" s="93">
        <v>168</v>
      </c>
      <c r="E447" s="93">
        <v>44</v>
      </c>
      <c r="F447" s="94"/>
      <c r="G447" s="94">
        <v>6.18</v>
      </c>
      <c r="H447" s="94">
        <f t="shared" si="29"/>
        <v>543.84</v>
      </c>
      <c r="I447" s="94">
        <f t="shared" si="30"/>
        <v>672.13</v>
      </c>
    </row>
    <row r="448" spans="1:9" x14ac:dyDescent="0.25">
      <c r="A448" s="92" t="s">
        <v>27</v>
      </c>
      <c r="B448" s="93">
        <v>1</v>
      </c>
      <c r="C448" s="93">
        <f t="shared" si="28"/>
        <v>176</v>
      </c>
      <c r="D448" s="93">
        <v>168</v>
      </c>
      <c r="E448" s="93">
        <v>8</v>
      </c>
      <c r="F448" s="94"/>
      <c r="G448" s="94">
        <v>4.6500000000000004</v>
      </c>
      <c r="H448" s="94">
        <f t="shared" si="29"/>
        <v>74.400000000000006</v>
      </c>
      <c r="I448" s="94">
        <f t="shared" si="30"/>
        <v>91.95</v>
      </c>
    </row>
    <row r="449" spans="1:9" x14ac:dyDescent="0.25">
      <c r="A449" s="92" t="s">
        <v>27</v>
      </c>
      <c r="B449" s="93">
        <v>1</v>
      </c>
      <c r="C449" s="93">
        <f t="shared" si="28"/>
        <v>176</v>
      </c>
      <c r="D449" s="93">
        <v>168</v>
      </c>
      <c r="E449" s="93">
        <v>8</v>
      </c>
      <c r="F449" s="94"/>
      <c r="G449" s="94">
        <v>6.09</v>
      </c>
      <c r="H449" s="94">
        <f t="shared" si="29"/>
        <v>97.44</v>
      </c>
      <c r="I449" s="94">
        <f t="shared" si="30"/>
        <v>120.43</v>
      </c>
    </row>
    <row r="450" spans="1:9" x14ac:dyDescent="0.25">
      <c r="A450" s="92" t="s">
        <v>27</v>
      </c>
      <c r="B450" s="93">
        <v>1</v>
      </c>
      <c r="C450" s="93">
        <f t="shared" si="28"/>
        <v>169</v>
      </c>
      <c r="D450" s="93">
        <v>168</v>
      </c>
      <c r="E450" s="93">
        <v>1</v>
      </c>
      <c r="F450" s="94"/>
      <c r="G450" s="94">
        <v>4.6500000000000004</v>
      </c>
      <c r="H450" s="94">
        <f t="shared" si="29"/>
        <v>9.3000000000000007</v>
      </c>
      <c r="I450" s="94">
        <f t="shared" si="30"/>
        <v>11.49</v>
      </c>
    </row>
    <row r="451" spans="1:9" x14ac:dyDescent="0.25">
      <c r="A451" s="92" t="s">
        <v>27</v>
      </c>
      <c r="B451" s="93">
        <v>1</v>
      </c>
      <c r="C451" s="93">
        <f t="shared" si="28"/>
        <v>190</v>
      </c>
      <c r="D451" s="93">
        <v>168</v>
      </c>
      <c r="E451" s="93">
        <v>22</v>
      </c>
      <c r="F451" s="94"/>
      <c r="G451" s="94">
        <v>4.6500000000000004</v>
      </c>
      <c r="H451" s="94">
        <f t="shared" si="29"/>
        <v>204.6</v>
      </c>
      <c r="I451" s="94">
        <f t="shared" si="30"/>
        <v>252.87</v>
      </c>
    </row>
    <row r="452" spans="1:9" x14ac:dyDescent="0.25">
      <c r="A452" s="92" t="s">
        <v>27</v>
      </c>
      <c r="B452" s="93">
        <v>1</v>
      </c>
      <c r="C452" s="93">
        <f t="shared" si="28"/>
        <v>208</v>
      </c>
      <c r="D452" s="93">
        <v>168</v>
      </c>
      <c r="E452" s="93">
        <v>40</v>
      </c>
      <c r="F452" s="94"/>
      <c r="G452" s="94">
        <v>6.09</v>
      </c>
      <c r="H452" s="94">
        <f t="shared" si="29"/>
        <v>487.2</v>
      </c>
      <c r="I452" s="94">
        <f t="shared" si="30"/>
        <v>602.13</v>
      </c>
    </row>
    <row r="453" spans="1:9" x14ac:dyDescent="0.25">
      <c r="A453" s="92" t="s">
        <v>27</v>
      </c>
      <c r="B453" s="93">
        <v>1</v>
      </c>
      <c r="C453" s="93">
        <f t="shared" si="28"/>
        <v>200</v>
      </c>
      <c r="D453" s="93">
        <v>168</v>
      </c>
      <c r="E453" s="93">
        <v>32</v>
      </c>
      <c r="F453" s="94"/>
      <c r="G453" s="94">
        <v>4.6500000000000004</v>
      </c>
      <c r="H453" s="94">
        <f t="shared" si="29"/>
        <v>297.60000000000002</v>
      </c>
      <c r="I453" s="94">
        <f t="shared" si="30"/>
        <v>367.8</v>
      </c>
    </row>
    <row r="454" spans="1:9" x14ac:dyDescent="0.25">
      <c r="A454" s="92" t="s">
        <v>27</v>
      </c>
      <c r="B454" s="93">
        <v>1</v>
      </c>
      <c r="C454" s="93">
        <f t="shared" si="28"/>
        <v>200</v>
      </c>
      <c r="D454" s="93">
        <v>168</v>
      </c>
      <c r="E454" s="93">
        <v>32</v>
      </c>
      <c r="F454" s="94"/>
      <c r="G454" s="94">
        <v>6.09</v>
      </c>
      <c r="H454" s="94">
        <f t="shared" si="29"/>
        <v>389.76</v>
      </c>
      <c r="I454" s="94">
        <f t="shared" si="30"/>
        <v>481.7</v>
      </c>
    </row>
    <row r="455" spans="1:9" x14ac:dyDescent="0.25">
      <c r="A455" s="92" t="s">
        <v>27</v>
      </c>
      <c r="B455" s="93">
        <v>1</v>
      </c>
      <c r="C455" s="93">
        <f t="shared" si="28"/>
        <v>192</v>
      </c>
      <c r="D455" s="93">
        <v>168</v>
      </c>
      <c r="E455" s="93">
        <v>24</v>
      </c>
      <c r="F455" s="94"/>
      <c r="G455" s="94">
        <v>4.6500000000000004</v>
      </c>
      <c r="H455" s="94">
        <f t="shared" si="29"/>
        <v>223.2</v>
      </c>
      <c r="I455" s="94">
        <f t="shared" si="30"/>
        <v>275.85000000000002</v>
      </c>
    </row>
    <row r="456" spans="1:9" x14ac:dyDescent="0.25">
      <c r="A456" s="92" t="s">
        <v>27</v>
      </c>
      <c r="B456" s="93">
        <v>1</v>
      </c>
      <c r="C456" s="93">
        <f t="shared" si="28"/>
        <v>192</v>
      </c>
      <c r="D456" s="93">
        <v>168</v>
      </c>
      <c r="E456" s="93">
        <v>24</v>
      </c>
      <c r="F456" s="94"/>
      <c r="G456" s="94">
        <v>4.6500000000000004</v>
      </c>
      <c r="H456" s="94">
        <f t="shared" si="29"/>
        <v>223.2</v>
      </c>
      <c r="I456" s="94">
        <f t="shared" si="30"/>
        <v>275.85000000000002</v>
      </c>
    </row>
    <row r="457" spans="1:9" x14ac:dyDescent="0.25">
      <c r="A457" s="92" t="s">
        <v>27</v>
      </c>
      <c r="B457" s="93">
        <v>1</v>
      </c>
      <c r="C457" s="93">
        <f t="shared" si="28"/>
        <v>177</v>
      </c>
      <c r="D457" s="93">
        <v>168</v>
      </c>
      <c r="E457" s="93">
        <v>9</v>
      </c>
      <c r="F457" s="94"/>
      <c r="G457" s="94">
        <v>6.09</v>
      </c>
      <c r="H457" s="94">
        <f t="shared" si="29"/>
        <v>109.62</v>
      </c>
      <c r="I457" s="94">
        <f t="shared" si="30"/>
        <v>135.47999999999999</v>
      </c>
    </row>
    <row r="458" spans="1:9" x14ac:dyDescent="0.25">
      <c r="A458" s="92" t="s">
        <v>27</v>
      </c>
      <c r="B458" s="93">
        <v>1</v>
      </c>
      <c r="C458" s="93">
        <f t="shared" si="28"/>
        <v>192</v>
      </c>
      <c r="D458" s="93">
        <v>168</v>
      </c>
      <c r="E458" s="93">
        <v>24</v>
      </c>
      <c r="F458" s="94"/>
      <c r="G458" s="94">
        <v>4.6500000000000004</v>
      </c>
      <c r="H458" s="94">
        <f t="shared" si="29"/>
        <v>223.2</v>
      </c>
      <c r="I458" s="94">
        <f t="shared" si="30"/>
        <v>275.85000000000002</v>
      </c>
    </row>
    <row r="459" spans="1:9" x14ac:dyDescent="0.25">
      <c r="A459" s="92" t="s">
        <v>27</v>
      </c>
      <c r="B459" s="93">
        <v>1</v>
      </c>
      <c r="C459" s="93">
        <f t="shared" si="28"/>
        <v>184</v>
      </c>
      <c r="D459" s="93">
        <v>168</v>
      </c>
      <c r="E459" s="93">
        <v>16</v>
      </c>
      <c r="F459" s="94"/>
      <c r="G459" s="94">
        <v>6.09</v>
      </c>
      <c r="H459" s="94">
        <f t="shared" si="29"/>
        <v>194.88</v>
      </c>
      <c r="I459" s="94">
        <f t="shared" si="30"/>
        <v>240.85</v>
      </c>
    </row>
    <row r="460" spans="1:9" x14ac:dyDescent="0.25">
      <c r="A460" s="92" t="s">
        <v>27</v>
      </c>
      <c r="B460" s="93">
        <v>1</v>
      </c>
      <c r="C460" s="93">
        <f t="shared" si="28"/>
        <v>169</v>
      </c>
      <c r="D460" s="93">
        <v>168</v>
      </c>
      <c r="E460" s="93">
        <v>1</v>
      </c>
      <c r="F460" s="94"/>
      <c r="G460" s="94">
        <v>4.6500000000000004</v>
      </c>
      <c r="H460" s="94">
        <f t="shared" si="29"/>
        <v>9.3000000000000007</v>
      </c>
      <c r="I460" s="94">
        <f t="shared" si="30"/>
        <v>11.49</v>
      </c>
    </row>
    <row r="461" spans="1:9" x14ac:dyDescent="0.25">
      <c r="A461" s="92" t="s">
        <v>27</v>
      </c>
      <c r="B461" s="93">
        <v>1</v>
      </c>
      <c r="C461" s="93">
        <f t="shared" si="28"/>
        <v>192</v>
      </c>
      <c r="D461" s="93">
        <v>168</v>
      </c>
      <c r="E461" s="93">
        <v>24</v>
      </c>
      <c r="F461" s="94"/>
      <c r="G461" s="94">
        <v>6.09</v>
      </c>
      <c r="H461" s="94">
        <f t="shared" si="29"/>
        <v>292.32</v>
      </c>
      <c r="I461" s="94">
        <f t="shared" si="30"/>
        <v>361.28</v>
      </c>
    </row>
    <row r="462" spans="1:9" x14ac:dyDescent="0.25">
      <c r="A462" s="92" t="s">
        <v>27</v>
      </c>
      <c r="B462" s="93">
        <v>1</v>
      </c>
      <c r="C462" s="93">
        <f t="shared" si="28"/>
        <v>184</v>
      </c>
      <c r="D462" s="93">
        <v>168</v>
      </c>
      <c r="E462" s="93">
        <v>16</v>
      </c>
      <c r="F462" s="94"/>
      <c r="G462" s="94">
        <v>6.09</v>
      </c>
      <c r="H462" s="94">
        <f t="shared" si="29"/>
        <v>194.88</v>
      </c>
      <c r="I462" s="94">
        <f t="shared" si="30"/>
        <v>240.85</v>
      </c>
    </row>
    <row r="463" spans="1:9" x14ac:dyDescent="0.25">
      <c r="A463" s="92" t="s">
        <v>27</v>
      </c>
      <c r="B463" s="93">
        <v>1</v>
      </c>
      <c r="C463" s="93">
        <f t="shared" si="28"/>
        <v>180</v>
      </c>
      <c r="D463" s="93">
        <v>168</v>
      </c>
      <c r="E463" s="93">
        <v>12</v>
      </c>
      <c r="F463" s="94"/>
      <c r="G463" s="94">
        <v>4.6500000000000004</v>
      </c>
      <c r="H463" s="94">
        <f t="shared" si="29"/>
        <v>111.6</v>
      </c>
      <c r="I463" s="94">
        <f t="shared" si="30"/>
        <v>137.93</v>
      </c>
    </row>
    <row r="464" spans="1:9" x14ac:dyDescent="0.25">
      <c r="A464" s="92" t="s">
        <v>27</v>
      </c>
      <c r="B464" s="93">
        <v>1</v>
      </c>
      <c r="C464" s="93">
        <f t="shared" si="28"/>
        <v>222</v>
      </c>
      <c r="D464" s="93">
        <v>168</v>
      </c>
      <c r="E464" s="93">
        <v>54</v>
      </c>
      <c r="F464" s="94"/>
      <c r="G464" s="94">
        <v>6.09</v>
      </c>
      <c r="H464" s="94">
        <f t="shared" si="29"/>
        <v>657.72</v>
      </c>
      <c r="I464" s="94">
        <f t="shared" si="30"/>
        <v>812.88</v>
      </c>
    </row>
    <row r="465" spans="1:9" x14ac:dyDescent="0.25">
      <c r="A465" s="92" t="s">
        <v>27</v>
      </c>
      <c r="B465" s="93">
        <v>1</v>
      </c>
      <c r="C465" s="93">
        <f t="shared" si="28"/>
        <v>184</v>
      </c>
      <c r="D465" s="93">
        <v>168</v>
      </c>
      <c r="E465" s="93">
        <v>16</v>
      </c>
      <c r="F465" s="94"/>
      <c r="G465" s="94">
        <v>4.6500000000000004</v>
      </c>
      <c r="H465" s="94">
        <f t="shared" si="29"/>
        <v>148.80000000000001</v>
      </c>
      <c r="I465" s="94">
        <f t="shared" si="30"/>
        <v>183.9</v>
      </c>
    </row>
    <row r="466" spans="1:9" x14ac:dyDescent="0.25">
      <c r="A466" s="92" t="s">
        <v>27</v>
      </c>
      <c r="B466" s="93">
        <v>1</v>
      </c>
      <c r="C466" s="93">
        <f t="shared" si="28"/>
        <v>191</v>
      </c>
      <c r="D466" s="93">
        <v>168</v>
      </c>
      <c r="E466" s="93">
        <v>23</v>
      </c>
      <c r="F466" s="94"/>
      <c r="G466" s="94">
        <v>4.6500000000000004</v>
      </c>
      <c r="H466" s="94">
        <f t="shared" si="29"/>
        <v>213.9</v>
      </c>
      <c r="I466" s="94">
        <f t="shared" si="30"/>
        <v>264.36</v>
      </c>
    </row>
    <row r="467" spans="1:9" x14ac:dyDescent="0.25">
      <c r="A467" s="92" t="s">
        <v>27</v>
      </c>
      <c r="B467" s="93">
        <v>1</v>
      </c>
      <c r="C467" s="93">
        <f t="shared" si="28"/>
        <v>170</v>
      </c>
      <c r="D467" s="93">
        <v>168</v>
      </c>
      <c r="E467" s="93">
        <v>2</v>
      </c>
      <c r="F467" s="94"/>
      <c r="G467" s="94">
        <v>6.09</v>
      </c>
      <c r="H467" s="94">
        <f t="shared" si="29"/>
        <v>24.36</v>
      </c>
      <c r="I467" s="94">
        <f t="shared" si="30"/>
        <v>30.11</v>
      </c>
    </row>
    <row r="468" spans="1:9" x14ac:dyDescent="0.25">
      <c r="A468" s="92" t="s">
        <v>27</v>
      </c>
      <c r="B468" s="93">
        <v>1</v>
      </c>
      <c r="C468" s="93">
        <f t="shared" si="28"/>
        <v>192</v>
      </c>
      <c r="D468" s="93">
        <v>168</v>
      </c>
      <c r="E468" s="93">
        <v>24</v>
      </c>
      <c r="F468" s="94"/>
      <c r="G468" s="94">
        <v>6.18</v>
      </c>
      <c r="H468" s="94">
        <f t="shared" si="29"/>
        <v>296.64</v>
      </c>
      <c r="I468" s="94">
        <f t="shared" si="30"/>
        <v>366.62</v>
      </c>
    </row>
    <row r="469" spans="1:9" x14ac:dyDescent="0.25">
      <c r="A469" s="92" t="s">
        <v>27</v>
      </c>
      <c r="B469" s="93">
        <v>1</v>
      </c>
      <c r="C469" s="93">
        <f t="shared" si="28"/>
        <v>178</v>
      </c>
      <c r="D469" s="93">
        <v>168</v>
      </c>
      <c r="E469" s="93">
        <v>10</v>
      </c>
      <c r="F469" s="94"/>
      <c r="G469" s="94">
        <v>4.6500000000000004</v>
      </c>
      <c r="H469" s="94">
        <f t="shared" si="29"/>
        <v>93</v>
      </c>
      <c r="I469" s="94">
        <f t="shared" si="30"/>
        <v>114.94</v>
      </c>
    </row>
    <row r="470" spans="1:9" x14ac:dyDescent="0.25">
      <c r="A470" s="92" t="s">
        <v>27</v>
      </c>
      <c r="B470" s="93">
        <v>1</v>
      </c>
      <c r="C470" s="93">
        <f t="shared" si="28"/>
        <v>192</v>
      </c>
      <c r="D470" s="93">
        <v>168</v>
      </c>
      <c r="E470" s="93">
        <v>24</v>
      </c>
      <c r="F470" s="94"/>
      <c r="G470" s="94">
        <v>6.09</v>
      </c>
      <c r="H470" s="94">
        <f t="shared" si="29"/>
        <v>292.32</v>
      </c>
      <c r="I470" s="94">
        <f t="shared" si="30"/>
        <v>361.28</v>
      </c>
    </row>
    <row r="471" spans="1:9" x14ac:dyDescent="0.25">
      <c r="A471" s="92" t="s">
        <v>27</v>
      </c>
      <c r="B471" s="93">
        <v>1</v>
      </c>
      <c r="C471" s="93">
        <f t="shared" si="28"/>
        <v>172</v>
      </c>
      <c r="D471" s="93">
        <v>168</v>
      </c>
      <c r="E471" s="93">
        <v>4</v>
      </c>
      <c r="F471" s="94"/>
      <c r="G471" s="94">
        <v>6.09</v>
      </c>
      <c r="H471" s="94">
        <f t="shared" si="29"/>
        <v>48.72</v>
      </c>
      <c r="I471" s="94">
        <f t="shared" si="30"/>
        <v>60.21</v>
      </c>
    </row>
    <row r="472" spans="1:9" x14ac:dyDescent="0.25">
      <c r="A472" s="92" t="s">
        <v>27</v>
      </c>
      <c r="B472" s="93">
        <v>1</v>
      </c>
      <c r="C472" s="93">
        <f t="shared" si="28"/>
        <v>202</v>
      </c>
      <c r="D472" s="93">
        <v>168</v>
      </c>
      <c r="E472" s="93">
        <v>34</v>
      </c>
      <c r="F472" s="94"/>
      <c r="G472" s="94">
        <v>4.6500000000000004</v>
      </c>
      <c r="H472" s="94">
        <f t="shared" si="29"/>
        <v>316.2</v>
      </c>
      <c r="I472" s="94">
        <f t="shared" si="30"/>
        <v>390.79</v>
      </c>
    </row>
    <row r="473" spans="1:9" x14ac:dyDescent="0.25">
      <c r="A473" s="92" t="s">
        <v>27</v>
      </c>
      <c r="B473" s="93">
        <v>1</v>
      </c>
      <c r="C473" s="93">
        <f t="shared" si="28"/>
        <v>169</v>
      </c>
      <c r="D473" s="93">
        <v>168</v>
      </c>
      <c r="E473" s="93">
        <v>1</v>
      </c>
      <c r="F473" s="94"/>
      <c r="G473" s="94">
        <v>4.6500000000000004</v>
      </c>
      <c r="H473" s="94">
        <f t="shared" si="29"/>
        <v>9.3000000000000007</v>
      </c>
      <c r="I473" s="94">
        <f t="shared" si="30"/>
        <v>11.49</v>
      </c>
    </row>
    <row r="474" spans="1:9" x14ac:dyDescent="0.25">
      <c r="A474" s="92" t="s">
        <v>27</v>
      </c>
      <c r="B474" s="93">
        <v>1</v>
      </c>
      <c r="C474" s="93">
        <f t="shared" si="28"/>
        <v>177</v>
      </c>
      <c r="D474" s="93">
        <v>168</v>
      </c>
      <c r="E474" s="93">
        <v>9</v>
      </c>
      <c r="F474" s="94"/>
      <c r="G474" s="94">
        <v>4.6500000000000004</v>
      </c>
      <c r="H474" s="94">
        <f t="shared" si="29"/>
        <v>83.7</v>
      </c>
      <c r="I474" s="94">
        <f t="shared" si="30"/>
        <v>103.44</v>
      </c>
    </row>
    <row r="475" spans="1:9" x14ac:dyDescent="0.25">
      <c r="A475" s="92" t="s">
        <v>27</v>
      </c>
      <c r="B475" s="93">
        <v>1</v>
      </c>
      <c r="C475" s="93">
        <f t="shared" si="28"/>
        <v>203</v>
      </c>
      <c r="D475" s="93">
        <v>168</v>
      </c>
      <c r="E475" s="93">
        <v>35</v>
      </c>
      <c r="F475" s="94"/>
      <c r="G475" s="94">
        <v>6.09</v>
      </c>
      <c r="H475" s="94">
        <f t="shared" si="29"/>
        <v>426.3</v>
      </c>
      <c r="I475" s="94">
        <f t="shared" si="30"/>
        <v>526.86</v>
      </c>
    </row>
    <row r="476" spans="1:9" x14ac:dyDescent="0.25">
      <c r="A476" s="92" t="s">
        <v>27</v>
      </c>
      <c r="B476" s="93">
        <v>1</v>
      </c>
      <c r="C476" s="93">
        <f t="shared" si="28"/>
        <v>176</v>
      </c>
      <c r="D476" s="93">
        <v>168</v>
      </c>
      <c r="E476" s="93">
        <v>8</v>
      </c>
      <c r="F476" s="94"/>
      <c r="G476" s="94">
        <v>6.09</v>
      </c>
      <c r="H476" s="94">
        <f t="shared" si="29"/>
        <v>97.44</v>
      </c>
      <c r="I476" s="94">
        <f t="shared" si="30"/>
        <v>120.43</v>
      </c>
    </row>
    <row r="477" spans="1:9" x14ac:dyDescent="0.25">
      <c r="A477" s="92" t="s">
        <v>27</v>
      </c>
      <c r="B477" s="93">
        <v>1</v>
      </c>
      <c r="C477" s="93">
        <f t="shared" si="28"/>
        <v>200</v>
      </c>
      <c r="D477" s="93">
        <v>168</v>
      </c>
      <c r="E477" s="93">
        <v>32</v>
      </c>
      <c r="F477" s="94"/>
      <c r="G477" s="94">
        <v>6.09</v>
      </c>
      <c r="H477" s="94">
        <f t="shared" si="29"/>
        <v>389.76</v>
      </c>
      <c r="I477" s="94">
        <f t="shared" si="30"/>
        <v>481.7</v>
      </c>
    </row>
    <row r="478" spans="1:9" x14ac:dyDescent="0.25">
      <c r="A478" s="92" t="s">
        <v>27</v>
      </c>
      <c r="B478" s="93">
        <v>1</v>
      </c>
      <c r="C478" s="93">
        <f t="shared" si="28"/>
        <v>176</v>
      </c>
      <c r="D478" s="93">
        <v>168</v>
      </c>
      <c r="E478" s="93">
        <v>8</v>
      </c>
      <c r="F478" s="94"/>
      <c r="G478" s="94">
        <v>4.6500000000000004</v>
      </c>
      <c r="H478" s="94">
        <f t="shared" si="29"/>
        <v>74.400000000000006</v>
      </c>
      <c r="I478" s="94">
        <f t="shared" si="30"/>
        <v>91.95</v>
      </c>
    </row>
    <row r="479" spans="1:9" x14ac:dyDescent="0.25">
      <c r="A479" s="92" t="s">
        <v>27</v>
      </c>
      <c r="B479" s="93">
        <v>1</v>
      </c>
      <c r="C479" s="93">
        <f t="shared" si="28"/>
        <v>240</v>
      </c>
      <c r="D479" s="93">
        <v>168</v>
      </c>
      <c r="E479" s="93">
        <v>72</v>
      </c>
      <c r="F479" s="94"/>
      <c r="G479" s="94">
        <v>4.6500000000000004</v>
      </c>
      <c r="H479" s="94">
        <f t="shared" si="29"/>
        <v>669.6</v>
      </c>
      <c r="I479" s="94">
        <f t="shared" si="30"/>
        <v>827.56</v>
      </c>
    </row>
    <row r="480" spans="1:9" x14ac:dyDescent="0.25">
      <c r="A480" s="92" t="s">
        <v>27</v>
      </c>
      <c r="B480" s="93">
        <v>1</v>
      </c>
      <c r="C480" s="93">
        <f t="shared" si="28"/>
        <v>176</v>
      </c>
      <c r="D480" s="93">
        <v>168</v>
      </c>
      <c r="E480" s="93">
        <v>8</v>
      </c>
      <c r="F480" s="94"/>
      <c r="G480" s="94">
        <v>4.6500000000000004</v>
      </c>
      <c r="H480" s="94">
        <f t="shared" si="29"/>
        <v>74.400000000000006</v>
      </c>
      <c r="I480" s="94">
        <f t="shared" si="30"/>
        <v>91.95</v>
      </c>
    </row>
    <row r="481" spans="1:9" x14ac:dyDescent="0.25">
      <c r="A481" s="92" t="s">
        <v>27</v>
      </c>
      <c r="B481" s="93">
        <v>1</v>
      </c>
      <c r="C481" s="93">
        <f t="shared" si="28"/>
        <v>182</v>
      </c>
      <c r="D481" s="93">
        <v>168</v>
      </c>
      <c r="E481" s="93">
        <v>14</v>
      </c>
      <c r="F481" s="94"/>
      <c r="G481" s="94">
        <v>4.72</v>
      </c>
      <c r="H481" s="94">
        <f t="shared" si="29"/>
        <v>132.16</v>
      </c>
      <c r="I481" s="94">
        <f t="shared" si="30"/>
        <v>163.34</v>
      </c>
    </row>
    <row r="482" spans="1:9" x14ac:dyDescent="0.25">
      <c r="A482" s="92" t="s">
        <v>27</v>
      </c>
      <c r="B482" s="93">
        <v>1</v>
      </c>
      <c r="C482" s="93">
        <f t="shared" si="28"/>
        <v>184</v>
      </c>
      <c r="D482" s="93">
        <v>168</v>
      </c>
      <c r="E482" s="93">
        <v>16</v>
      </c>
      <c r="F482" s="94"/>
      <c r="G482" s="94">
        <v>6.09</v>
      </c>
      <c r="H482" s="94">
        <f t="shared" si="29"/>
        <v>194.88</v>
      </c>
      <c r="I482" s="94">
        <f t="shared" si="30"/>
        <v>240.85</v>
      </c>
    </row>
    <row r="483" spans="1:9" x14ac:dyDescent="0.25">
      <c r="A483" s="92" t="s">
        <v>484</v>
      </c>
      <c r="B483" s="93">
        <v>1</v>
      </c>
      <c r="C483" s="93">
        <f t="shared" si="28"/>
        <v>196</v>
      </c>
      <c r="D483" s="93">
        <v>168</v>
      </c>
      <c r="E483" s="93">
        <v>28</v>
      </c>
      <c r="F483" s="94"/>
      <c r="G483" s="94">
        <v>4.75</v>
      </c>
      <c r="H483" s="94">
        <f t="shared" si="29"/>
        <v>266</v>
      </c>
      <c r="I483" s="94">
        <f t="shared" si="30"/>
        <v>328.75</v>
      </c>
    </row>
    <row r="484" spans="1:9" x14ac:dyDescent="0.25">
      <c r="A484" s="92" t="s">
        <v>484</v>
      </c>
      <c r="B484" s="93">
        <v>1</v>
      </c>
      <c r="C484" s="93">
        <f t="shared" si="28"/>
        <v>180</v>
      </c>
      <c r="D484" s="93">
        <v>168</v>
      </c>
      <c r="E484" s="93">
        <v>12</v>
      </c>
      <c r="F484" s="94"/>
      <c r="G484" s="94">
        <v>4.75</v>
      </c>
      <c r="H484" s="94">
        <f t="shared" si="29"/>
        <v>114</v>
      </c>
      <c r="I484" s="94">
        <f t="shared" si="30"/>
        <v>140.88999999999999</v>
      </c>
    </row>
    <row r="485" spans="1:9" ht="33" x14ac:dyDescent="0.25">
      <c r="A485" s="97" t="s">
        <v>431</v>
      </c>
      <c r="B485" s="98">
        <f>SUM(B486:B597)</f>
        <v>112</v>
      </c>
      <c r="C485" s="98"/>
      <c r="D485" s="98"/>
      <c r="E485" s="98">
        <f t="shared" ref="E485:I485" si="31">SUM(E486:E597)</f>
        <v>2174</v>
      </c>
      <c r="F485" s="99"/>
      <c r="G485" s="99"/>
      <c r="H485" s="99">
        <f t="shared" si="31"/>
        <v>23248.190000000006</v>
      </c>
      <c r="I485" s="99">
        <f t="shared" si="31"/>
        <v>28732.399999999998</v>
      </c>
    </row>
    <row r="486" spans="1:9" x14ac:dyDescent="0.25">
      <c r="A486" s="95" t="s">
        <v>485</v>
      </c>
      <c r="B486" s="93">
        <v>1</v>
      </c>
      <c r="C486" s="93">
        <f t="shared" ref="C486:C549" si="32">D486+E486</f>
        <v>176</v>
      </c>
      <c r="D486" s="93">
        <v>168</v>
      </c>
      <c r="E486" s="93">
        <v>8</v>
      </c>
      <c r="F486" s="94"/>
      <c r="G486" s="94">
        <v>4.75</v>
      </c>
      <c r="H486" s="94">
        <f t="shared" ref="H486:H549" si="33">ROUND(G486*E486*2,2)</f>
        <v>76</v>
      </c>
      <c r="I486" s="94">
        <f>ROUND(H486*1.2359,2)</f>
        <v>93.93</v>
      </c>
    </row>
    <row r="487" spans="1:9" x14ac:dyDescent="0.25">
      <c r="A487" s="95" t="s">
        <v>485</v>
      </c>
      <c r="B487" s="93">
        <v>1</v>
      </c>
      <c r="C487" s="93">
        <f t="shared" si="32"/>
        <v>192</v>
      </c>
      <c r="D487" s="93">
        <v>168</v>
      </c>
      <c r="E487" s="93">
        <v>24</v>
      </c>
      <c r="F487" s="94"/>
      <c r="G487" s="94">
        <v>4.75</v>
      </c>
      <c r="H487" s="94">
        <f t="shared" si="33"/>
        <v>228</v>
      </c>
      <c r="I487" s="94">
        <f t="shared" ref="I487:I550" si="34">ROUND(H487*1.2359,2)</f>
        <v>281.79000000000002</v>
      </c>
    </row>
    <row r="488" spans="1:9" x14ac:dyDescent="0.25">
      <c r="A488" s="95" t="s">
        <v>485</v>
      </c>
      <c r="B488" s="93">
        <v>1</v>
      </c>
      <c r="C488" s="93">
        <f t="shared" si="32"/>
        <v>180</v>
      </c>
      <c r="D488" s="93">
        <v>168</v>
      </c>
      <c r="E488" s="93">
        <v>12</v>
      </c>
      <c r="F488" s="94"/>
      <c r="G488" s="94">
        <v>4.75</v>
      </c>
      <c r="H488" s="94">
        <f t="shared" si="33"/>
        <v>114</v>
      </c>
      <c r="I488" s="94">
        <f t="shared" si="34"/>
        <v>140.88999999999999</v>
      </c>
    </row>
    <row r="489" spans="1:9" x14ac:dyDescent="0.25">
      <c r="A489" s="95" t="s">
        <v>23</v>
      </c>
      <c r="B489" s="93">
        <v>1</v>
      </c>
      <c r="C489" s="93">
        <f t="shared" si="32"/>
        <v>176</v>
      </c>
      <c r="D489" s="93">
        <v>168</v>
      </c>
      <c r="E489" s="93">
        <v>8</v>
      </c>
      <c r="F489" s="94"/>
      <c r="G489" s="94">
        <v>4.2</v>
      </c>
      <c r="H489" s="94">
        <f t="shared" si="33"/>
        <v>67.2</v>
      </c>
      <c r="I489" s="94">
        <f t="shared" si="34"/>
        <v>83.05</v>
      </c>
    </row>
    <row r="490" spans="1:9" x14ac:dyDescent="0.25">
      <c r="A490" s="95" t="s">
        <v>23</v>
      </c>
      <c r="B490" s="93">
        <v>1</v>
      </c>
      <c r="C490" s="93">
        <f t="shared" si="32"/>
        <v>180</v>
      </c>
      <c r="D490" s="93">
        <v>168</v>
      </c>
      <c r="E490" s="93">
        <v>12</v>
      </c>
      <c r="F490" s="94"/>
      <c r="G490" s="94">
        <v>4.2</v>
      </c>
      <c r="H490" s="94">
        <f t="shared" si="33"/>
        <v>100.8</v>
      </c>
      <c r="I490" s="94">
        <f t="shared" si="34"/>
        <v>124.58</v>
      </c>
    </row>
    <row r="491" spans="1:9" x14ac:dyDescent="0.25">
      <c r="A491" s="95" t="s">
        <v>23</v>
      </c>
      <c r="B491" s="93">
        <v>1</v>
      </c>
      <c r="C491" s="93">
        <f t="shared" si="32"/>
        <v>176</v>
      </c>
      <c r="D491" s="93">
        <v>168</v>
      </c>
      <c r="E491" s="93">
        <v>8</v>
      </c>
      <c r="F491" s="94"/>
      <c r="G491" s="94">
        <v>4.2</v>
      </c>
      <c r="H491" s="94">
        <f t="shared" si="33"/>
        <v>67.2</v>
      </c>
      <c r="I491" s="94">
        <f t="shared" si="34"/>
        <v>83.05</v>
      </c>
    </row>
    <row r="492" spans="1:9" x14ac:dyDescent="0.25">
      <c r="A492" s="95" t="s">
        <v>23</v>
      </c>
      <c r="B492" s="93">
        <v>1</v>
      </c>
      <c r="C492" s="93">
        <f t="shared" si="32"/>
        <v>169</v>
      </c>
      <c r="D492" s="93">
        <v>168</v>
      </c>
      <c r="E492" s="93">
        <v>1</v>
      </c>
      <c r="F492" s="94"/>
      <c r="G492" s="94">
        <v>4.2</v>
      </c>
      <c r="H492" s="94">
        <f t="shared" si="33"/>
        <v>8.4</v>
      </c>
      <c r="I492" s="94">
        <f t="shared" si="34"/>
        <v>10.38</v>
      </c>
    </row>
    <row r="493" spans="1:9" x14ac:dyDescent="0.25">
      <c r="A493" s="95" t="s">
        <v>23</v>
      </c>
      <c r="B493" s="93">
        <v>1</v>
      </c>
      <c r="C493" s="93">
        <f t="shared" si="32"/>
        <v>169</v>
      </c>
      <c r="D493" s="93">
        <v>168</v>
      </c>
      <c r="E493" s="93">
        <v>1</v>
      </c>
      <c r="F493" s="94"/>
      <c r="G493" s="94">
        <v>4.2</v>
      </c>
      <c r="H493" s="94">
        <f t="shared" si="33"/>
        <v>8.4</v>
      </c>
      <c r="I493" s="94">
        <f t="shared" si="34"/>
        <v>10.38</v>
      </c>
    </row>
    <row r="494" spans="1:9" x14ac:dyDescent="0.25">
      <c r="A494" s="95" t="s">
        <v>23</v>
      </c>
      <c r="B494" s="93">
        <v>1</v>
      </c>
      <c r="C494" s="93">
        <f t="shared" si="32"/>
        <v>188</v>
      </c>
      <c r="D494" s="93">
        <v>168</v>
      </c>
      <c r="E494" s="93">
        <v>20</v>
      </c>
      <c r="F494" s="94"/>
      <c r="G494" s="94">
        <v>4.2</v>
      </c>
      <c r="H494" s="94">
        <f t="shared" si="33"/>
        <v>168</v>
      </c>
      <c r="I494" s="94">
        <f t="shared" si="34"/>
        <v>207.63</v>
      </c>
    </row>
    <row r="495" spans="1:9" x14ac:dyDescent="0.25">
      <c r="A495" s="95" t="s">
        <v>425</v>
      </c>
      <c r="B495" s="93">
        <v>1</v>
      </c>
      <c r="C495" s="93">
        <f t="shared" si="32"/>
        <v>176</v>
      </c>
      <c r="D495" s="93">
        <v>168</v>
      </c>
      <c r="E495" s="93">
        <v>8</v>
      </c>
      <c r="F495" s="94"/>
      <c r="G495" s="94">
        <v>4.3</v>
      </c>
      <c r="H495" s="94">
        <f t="shared" si="33"/>
        <v>68.8</v>
      </c>
      <c r="I495" s="94">
        <f t="shared" si="34"/>
        <v>85.03</v>
      </c>
    </row>
    <row r="496" spans="1:9" x14ac:dyDescent="0.25">
      <c r="A496" s="95" t="s">
        <v>425</v>
      </c>
      <c r="B496" s="93">
        <v>1</v>
      </c>
      <c r="C496" s="93">
        <f t="shared" si="32"/>
        <v>192</v>
      </c>
      <c r="D496" s="93">
        <v>168</v>
      </c>
      <c r="E496" s="93">
        <v>24</v>
      </c>
      <c r="F496" s="94"/>
      <c r="G496" s="94">
        <v>5.49</v>
      </c>
      <c r="H496" s="94">
        <f t="shared" si="33"/>
        <v>263.52</v>
      </c>
      <c r="I496" s="94">
        <f t="shared" si="34"/>
        <v>325.68</v>
      </c>
    </row>
    <row r="497" spans="1:9" x14ac:dyDescent="0.25">
      <c r="A497" s="95" t="s">
        <v>425</v>
      </c>
      <c r="B497" s="93">
        <v>1</v>
      </c>
      <c r="C497" s="93">
        <f t="shared" si="32"/>
        <v>188</v>
      </c>
      <c r="D497" s="93">
        <v>168</v>
      </c>
      <c r="E497" s="93">
        <v>20</v>
      </c>
      <c r="F497" s="94"/>
      <c r="G497" s="94">
        <v>5.49</v>
      </c>
      <c r="H497" s="94">
        <f t="shared" si="33"/>
        <v>219.6</v>
      </c>
      <c r="I497" s="94">
        <f t="shared" si="34"/>
        <v>271.39999999999998</v>
      </c>
    </row>
    <row r="498" spans="1:9" x14ac:dyDescent="0.25">
      <c r="A498" s="95" t="s">
        <v>425</v>
      </c>
      <c r="B498" s="93">
        <v>1</v>
      </c>
      <c r="C498" s="93">
        <f t="shared" si="32"/>
        <v>175</v>
      </c>
      <c r="D498" s="93">
        <v>168</v>
      </c>
      <c r="E498" s="93">
        <v>7</v>
      </c>
      <c r="F498" s="94"/>
      <c r="G498" s="94">
        <v>4.3</v>
      </c>
      <c r="H498" s="94">
        <f t="shared" si="33"/>
        <v>60.2</v>
      </c>
      <c r="I498" s="94">
        <f t="shared" si="34"/>
        <v>74.400000000000006</v>
      </c>
    </row>
    <row r="499" spans="1:9" x14ac:dyDescent="0.25">
      <c r="A499" s="95" t="s">
        <v>425</v>
      </c>
      <c r="B499" s="93">
        <v>1</v>
      </c>
      <c r="C499" s="93">
        <f t="shared" si="32"/>
        <v>176</v>
      </c>
      <c r="D499" s="93">
        <v>168</v>
      </c>
      <c r="E499" s="93">
        <v>8</v>
      </c>
      <c r="F499" s="94"/>
      <c r="G499" s="94">
        <v>5.49</v>
      </c>
      <c r="H499" s="94">
        <f t="shared" si="33"/>
        <v>87.84</v>
      </c>
      <c r="I499" s="94">
        <f t="shared" si="34"/>
        <v>108.56</v>
      </c>
    </row>
    <row r="500" spans="1:9" x14ac:dyDescent="0.25">
      <c r="A500" s="95" t="s">
        <v>425</v>
      </c>
      <c r="B500" s="93">
        <v>1</v>
      </c>
      <c r="C500" s="93">
        <f t="shared" si="32"/>
        <v>169</v>
      </c>
      <c r="D500" s="93">
        <v>168</v>
      </c>
      <c r="E500" s="93">
        <v>1</v>
      </c>
      <c r="F500" s="94"/>
      <c r="G500" s="94">
        <v>4.3</v>
      </c>
      <c r="H500" s="94">
        <f t="shared" si="33"/>
        <v>8.6</v>
      </c>
      <c r="I500" s="94">
        <f t="shared" si="34"/>
        <v>10.63</v>
      </c>
    </row>
    <row r="501" spans="1:9" x14ac:dyDescent="0.25">
      <c r="A501" s="95" t="s">
        <v>425</v>
      </c>
      <c r="B501" s="93">
        <v>1</v>
      </c>
      <c r="C501" s="93">
        <f t="shared" si="32"/>
        <v>171</v>
      </c>
      <c r="D501" s="93">
        <v>168</v>
      </c>
      <c r="E501" s="93">
        <v>3</v>
      </c>
      <c r="F501" s="94"/>
      <c r="G501" s="94">
        <v>4.3</v>
      </c>
      <c r="H501" s="94">
        <f t="shared" si="33"/>
        <v>25.8</v>
      </c>
      <c r="I501" s="94">
        <f t="shared" si="34"/>
        <v>31.89</v>
      </c>
    </row>
    <row r="502" spans="1:9" x14ac:dyDescent="0.25">
      <c r="A502" s="95" t="s">
        <v>425</v>
      </c>
      <c r="B502" s="93">
        <v>1</v>
      </c>
      <c r="C502" s="93">
        <f t="shared" si="32"/>
        <v>192</v>
      </c>
      <c r="D502" s="93">
        <v>168</v>
      </c>
      <c r="E502" s="93">
        <v>24</v>
      </c>
      <c r="F502" s="94"/>
      <c r="G502" s="94">
        <v>5.49</v>
      </c>
      <c r="H502" s="94">
        <f t="shared" si="33"/>
        <v>263.52</v>
      </c>
      <c r="I502" s="94">
        <f t="shared" si="34"/>
        <v>325.68</v>
      </c>
    </row>
    <row r="503" spans="1:9" x14ac:dyDescent="0.25">
      <c r="A503" s="95" t="s">
        <v>425</v>
      </c>
      <c r="B503" s="93">
        <v>1</v>
      </c>
      <c r="C503" s="93">
        <f t="shared" si="32"/>
        <v>200</v>
      </c>
      <c r="D503" s="93">
        <v>168</v>
      </c>
      <c r="E503" s="93">
        <v>32</v>
      </c>
      <c r="F503" s="94"/>
      <c r="G503" s="94">
        <v>5.49</v>
      </c>
      <c r="H503" s="94">
        <f t="shared" si="33"/>
        <v>351.36</v>
      </c>
      <c r="I503" s="94">
        <f t="shared" si="34"/>
        <v>434.25</v>
      </c>
    </row>
    <row r="504" spans="1:9" x14ac:dyDescent="0.25">
      <c r="A504" s="95" t="s">
        <v>425</v>
      </c>
      <c r="B504" s="93">
        <v>1</v>
      </c>
      <c r="C504" s="93">
        <f t="shared" si="32"/>
        <v>177</v>
      </c>
      <c r="D504" s="93">
        <v>168</v>
      </c>
      <c r="E504" s="93">
        <v>9</v>
      </c>
      <c r="F504" s="94"/>
      <c r="G504" s="94">
        <v>4.3</v>
      </c>
      <c r="H504" s="94">
        <f t="shared" si="33"/>
        <v>77.400000000000006</v>
      </c>
      <c r="I504" s="94">
        <f t="shared" si="34"/>
        <v>95.66</v>
      </c>
    </row>
    <row r="505" spans="1:9" x14ac:dyDescent="0.25">
      <c r="A505" s="95" t="s">
        <v>425</v>
      </c>
      <c r="B505" s="93">
        <v>1</v>
      </c>
      <c r="C505" s="93">
        <f t="shared" si="32"/>
        <v>184</v>
      </c>
      <c r="D505" s="93">
        <v>168</v>
      </c>
      <c r="E505" s="93">
        <v>16</v>
      </c>
      <c r="F505" s="94"/>
      <c r="G505" s="94">
        <v>4.3</v>
      </c>
      <c r="H505" s="94">
        <f t="shared" si="33"/>
        <v>137.6</v>
      </c>
      <c r="I505" s="94">
        <f t="shared" si="34"/>
        <v>170.06</v>
      </c>
    </row>
    <row r="506" spans="1:9" x14ac:dyDescent="0.25">
      <c r="A506" s="95" t="s">
        <v>425</v>
      </c>
      <c r="B506" s="93">
        <v>1</v>
      </c>
      <c r="C506" s="93">
        <f t="shared" si="32"/>
        <v>176</v>
      </c>
      <c r="D506" s="93">
        <v>168</v>
      </c>
      <c r="E506" s="93">
        <v>8</v>
      </c>
      <c r="F506" s="94"/>
      <c r="G506" s="94">
        <v>4.3</v>
      </c>
      <c r="H506" s="94">
        <f t="shared" si="33"/>
        <v>68.8</v>
      </c>
      <c r="I506" s="94">
        <f t="shared" si="34"/>
        <v>85.03</v>
      </c>
    </row>
    <row r="507" spans="1:9" x14ac:dyDescent="0.25">
      <c r="A507" s="95" t="s">
        <v>425</v>
      </c>
      <c r="B507" s="93">
        <v>1</v>
      </c>
      <c r="C507" s="93">
        <f t="shared" si="32"/>
        <v>169</v>
      </c>
      <c r="D507" s="93">
        <v>168</v>
      </c>
      <c r="E507" s="93">
        <v>1</v>
      </c>
      <c r="F507" s="94"/>
      <c r="G507" s="94">
        <v>4.3</v>
      </c>
      <c r="H507" s="94">
        <f t="shared" si="33"/>
        <v>8.6</v>
      </c>
      <c r="I507" s="94">
        <f t="shared" si="34"/>
        <v>10.63</v>
      </c>
    </row>
    <row r="508" spans="1:9" x14ac:dyDescent="0.25">
      <c r="A508" s="95" t="s">
        <v>425</v>
      </c>
      <c r="B508" s="93">
        <v>1</v>
      </c>
      <c r="C508" s="93">
        <f t="shared" si="32"/>
        <v>192</v>
      </c>
      <c r="D508" s="93">
        <v>168</v>
      </c>
      <c r="E508" s="93">
        <v>24</v>
      </c>
      <c r="F508" s="94"/>
      <c r="G508" s="94">
        <v>5.49</v>
      </c>
      <c r="H508" s="94">
        <f t="shared" si="33"/>
        <v>263.52</v>
      </c>
      <c r="I508" s="94">
        <f t="shared" si="34"/>
        <v>325.68</v>
      </c>
    </row>
    <row r="509" spans="1:9" x14ac:dyDescent="0.25">
      <c r="A509" s="95" t="s">
        <v>425</v>
      </c>
      <c r="B509" s="93">
        <v>1</v>
      </c>
      <c r="C509" s="93">
        <f t="shared" si="32"/>
        <v>196</v>
      </c>
      <c r="D509" s="93">
        <v>168</v>
      </c>
      <c r="E509" s="93">
        <v>28</v>
      </c>
      <c r="F509" s="94"/>
      <c r="G509" s="94">
        <v>4.3</v>
      </c>
      <c r="H509" s="94">
        <f t="shared" si="33"/>
        <v>240.8</v>
      </c>
      <c r="I509" s="94">
        <f t="shared" si="34"/>
        <v>297.60000000000002</v>
      </c>
    </row>
    <row r="510" spans="1:9" x14ac:dyDescent="0.25">
      <c r="A510" s="95" t="s">
        <v>425</v>
      </c>
      <c r="B510" s="93">
        <v>1</v>
      </c>
      <c r="C510" s="93">
        <f t="shared" si="32"/>
        <v>184</v>
      </c>
      <c r="D510" s="93">
        <v>168</v>
      </c>
      <c r="E510" s="93">
        <v>16</v>
      </c>
      <c r="F510" s="94"/>
      <c r="G510" s="94">
        <v>4.3</v>
      </c>
      <c r="H510" s="94">
        <f t="shared" si="33"/>
        <v>137.6</v>
      </c>
      <c r="I510" s="94">
        <f t="shared" si="34"/>
        <v>170.06</v>
      </c>
    </row>
    <row r="511" spans="1:9" x14ac:dyDescent="0.25">
      <c r="A511" s="95" t="s">
        <v>425</v>
      </c>
      <c r="B511" s="93">
        <v>1</v>
      </c>
      <c r="C511" s="93">
        <f t="shared" si="32"/>
        <v>170</v>
      </c>
      <c r="D511" s="93">
        <v>168</v>
      </c>
      <c r="E511" s="93">
        <v>2</v>
      </c>
      <c r="F511" s="94"/>
      <c r="G511" s="94">
        <v>4.3</v>
      </c>
      <c r="H511" s="94">
        <f t="shared" si="33"/>
        <v>17.2</v>
      </c>
      <c r="I511" s="94">
        <f t="shared" si="34"/>
        <v>21.26</v>
      </c>
    </row>
    <row r="512" spans="1:9" x14ac:dyDescent="0.25">
      <c r="A512" s="95" t="s">
        <v>425</v>
      </c>
      <c r="B512" s="93">
        <v>1</v>
      </c>
      <c r="C512" s="93">
        <f t="shared" si="32"/>
        <v>176</v>
      </c>
      <c r="D512" s="93">
        <v>168</v>
      </c>
      <c r="E512" s="93">
        <v>8</v>
      </c>
      <c r="F512" s="94"/>
      <c r="G512" s="94">
        <v>4.3</v>
      </c>
      <c r="H512" s="94">
        <f t="shared" si="33"/>
        <v>68.8</v>
      </c>
      <c r="I512" s="94">
        <f t="shared" si="34"/>
        <v>85.03</v>
      </c>
    </row>
    <row r="513" spans="1:9" x14ac:dyDescent="0.25">
      <c r="A513" s="95" t="s">
        <v>425</v>
      </c>
      <c r="B513" s="93">
        <v>1</v>
      </c>
      <c r="C513" s="93">
        <f t="shared" si="32"/>
        <v>192</v>
      </c>
      <c r="D513" s="93">
        <v>168</v>
      </c>
      <c r="E513" s="93">
        <v>24</v>
      </c>
      <c r="F513" s="94"/>
      <c r="G513" s="94">
        <v>5.49</v>
      </c>
      <c r="H513" s="94">
        <f t="shared" si="33"/>
        <v>263.52</v>
      </c>
      <c r="I513" s="94">
        <f t="shared" si="34"/>
        <v>325.68</v>
      </c>
    </row>
    <row r="514" spans="1:9" x14ac:dyDescent="0.25">
      <c r="A514" s="95" t="s">
        <v>425</v>
      </c>
      <c r="B514" s="93">
        <v>1</v>
      </c>
      <c r="C514" s="93">
        <f t="shared" si="32"/>
        <v>192</v>
      </c>
      <c r="D514" s="93">
        <v>168</v>
      </c>
      <c r="E514" s="93">
        <v>24</v>
      </c>
      <c r="F514" s="94"/>
      <c r="G514" s="94">
        <v>5.49</v>
      </c>
      <c r="H514" s="94">
        <f t="shared" si="33"/>
        <v>263.52</v>
      </c>
      <c r="I514" s="94">
        <f t="shared" si="34"/>
        <v>325.68</v>
      </c>
    </row>
    <row r="515" spans="1:9" x14ac:dyDescent="0.25">
      <c r="A515" s="95" t="s">
        <v>425</v>
      </c>
      <c r="B515" s="93">
        <v>1</v>
      </c>
      <c r="C515" s="93">
        <f t="shared" si="32"/>
        <v>178</v>
      </c>
      <c r="D515" s="93">
        <v>168</v>
      </c>
      <c r="E515" s="93">
        <v>10</v>
      </c>
      <c r="F515" s="94"/>
      <c r="G515" s="94">
        <v>4.3</v>
      </c>
      <c r="H515" s="94">
        <f t="shared" si="33"/>
        <v>86</v>
      </c>
      <c r="I515" s="94">
        <f t="shared" si="34"/>
        <v>106.29</v>
      </c>
    </row>
    <row r="516" spans="1:9" x14ac:dyDescent="0.25">
      <c r="A516" s="95" t="s">
        <v>425</v>
      </c>
      <c r="B516" s="93">
        <v>1</v>
      </c>
      <c r="C516" s="93">
        <f t="shared" si="32"/>
        <v>192</v>
      </c>
      <c r="D516" s="93">
        <v>168</v>
      </c>
      <c r="E516" s="93">
        <v>24</v>
      </c>
      <c r="F516" s="94"/>
      <c r="G516" s="94">
        <v>5.49</v>
      </c>
      <c r="H516" s="94">
        <f t="shared" si="33"/>
        <v>263.52</v>
      </c>
      <c r="I516" s="94">
        <f t="shared" si="34"/>
        <v>325.68</v>
      </c>
    </row>
    <row r="517" spans="1:9" x14ac:dyDescent="0.25">
      <c r="A517" s="95" t="s">
        <v>425</v>
      </c>
      <c r="B517" s="93">
        <v>1</v>
      </c>
      <c r="C517" s="93">
        <f t="shared" si="32"/>
        <v>192</v>
      </c>
      <c r="D517" s="93">
        <v>168</v>
      </c>
      <c r="E517" s="93">
        <v>24</v>
      </c>
      <c r="F517" s="94"/>
      <c r="G517" s="94">
        <v>5.49</v>
      </c>
      <c r="H517" s="94">
        <f t="shared" si="33"/>
        <v>263.52</v>
      </c>
      <c r="I517" s="94">
        <f t="shared" si="34"/>
        <v>325.68</v>
      </c>
    </row>
    <row r="518" spans="1:9" x14ac:dyDescent="0.25">
      <c r="A518" s="95" t="s">
        <v>425</v>
      </c>
      <c r="B518" s="93">
        <v>1</v>
      </c>
      <c r="C518" s="93">
        <f t="shared" si="32"/>
        <v>176</v>
      </c>
      <c r="D518" s="93">
        <v>168</v>
      </c>
      <c r="E518" s="93">
        <v>8</v>
      </c>
      <c r="F518" s="94"/>
      <c r="G518" s="94">
        <v>5.49</v>
      </c>
      <c r="H518" s="94">
        <f t="shared" si="33"/>
        <v>87.84</v>
      </c>
      <c r="I518" s="94">
        <f t="shared" si="34"/>
        <v>108.56</v>
      </c>
    </row>
    <row r="519" spans="1:9" x14ac:dyDescent="0.25">
      <c r="A519" s="95" t="s">
        <v>425</v>
      </c>
      <c r="B519" s="93">
        <v>1</v>
      </c>
      <c r="C519" s="93">
        <f t="shared" si="32"/>
        <v>176</v>
      </c>
      <c r="D519" s="93">
        <v>168</v>
      </c>
      <c r="E519" s="93">
        <v>8</v>
      </c>
      <c r="F519" s="94"/>
      <c r="G519" s="94">
        <v>4.3</v>
      </c>
      <c r="H519" s="94">
        <f t="shared" si="33"/>
        <v>68.8</v>
      </c>
      <c r="I519" s="94">
        <f t="shared" si="34"/>
        <v>85.03</v>
      </c>
    </row>
    <row r="520" spans="1:9" x14ac:dyDescent="0.25">
      <c r="A520" s="95" t="s">
        <v>425</v>
      </c>
      <c r="B520" s="93">
        <v>1</v>
      </c>
      <c r="C520" s="93">
        <f t="shared" si="32"/>
        <v>200</v>
      </c>
      <c r="D520" s="93">
        <v>168</v>
      </c>
      <c r="E520" s="93">
        <v>32</v>
      </c>
      <c r="F520" s="94"/>
      <c r="G520" s="94">
        <v>5.49</v>
      </c>
      <c r="H520" s="94">
        <f t="shared" si="33"/>
        <v>351.36</v>
      </c>
      <c r="I520" s="94">
        <f t="shared" si="34"/>
        <v>434.25</v>
      </c>
    </row>
    <row r="521" spans="1:9" x14ac:dyDescent="0.25">
      <c r="A521" s="95" t="s">
        <v>425</v>
      </c>
      <c r="B521" s="93">
        <v>1</v>
      </c>
      <c r="C521" s="93">
        <f t="shared" si="32"/>
        <v>178</v>
      </c>
      <c r="D521" s="93">
        <v>168</v>
      </c>
      <c r="E521" s="93">
        <v>10</v>
      </c>
      <c r="F521" s="94"/>
      <c r="G521" s="94">
        <v>5.49</v>
      </c>
      <c r="H521" s="94">
        <f t="shared" si="33"/>
        <v>109.8</v>
      </c>
      <c r="I521" s="94">
        <f t="shared" si="34"/>
        <v>135.69999999999999</v>
      </c>
    </row>
    <row r="522" spans="1:9" x14ac:dyDescent="0.25">
      <c r="A522" s="95" t="s">
        <v>425</v>
      </c>
      <c r="B522" s="93">
        <v>1</v>
      </c>
      <c r="C522" s="93">
        <f t="shared" si="32"/>
        <v>192</v>
      </c>
      <c r="D522" s="93">
        <v>168</v>
      </c>
      <c r="E522" s="93">
        <v>24</v>
      </c>
      <c r="F522" s="94"/>
      <c r="G522" s="94">
        <v>5.49</v>
      </c>
      <c r="H522" s="94">
        <f t="shared" si="33"/>
        <v>263.52</v>
      </c>
      <c r="I522" s="94">
        <f t="shared" si="34"/>
        <v>325.68</v>
      </c>
    </row>
    <row r="523" spans="1:9" x14ac:dyDescent="0.25">
      <c r="A523" s="95" t="s">
        <v>425</v>
      </c>
      <c r="B523" s="93">
        <v>1</v>
      </c>
      <c r="C523" s="93">
        <f t="shared" si="32"/>
        <v>192</v>
      </c>
      <c r="D523" s="93">
        <v>168</v>
      </c>
      <c r="E523" s="93">
        <v>24</v>
      </c>
      <c r="F523" s="94"/>
      <c r="G523" s="94">
        <v>5.49</v>
      </c>
      <c r="H523" s="94">
        <f t="shared" si="33"/>
        <v>263.52</v>
      </c>
      <c r="I523" s="94">
        <f t="shared" si="34"/>
        <v>325.68</v>
      </c>
    </row>
    <row r="524" spans="1:9" x14ac:dyDescent="0.25">
      <c r="A524" s="95" t="s">
        <v>425</v>
      </c>
      <c r="B524" s="93">
        <v>1</v>
      </c>
      <c r="C524" s="93">
        <f t="shared" si="32"/>
        <v>200</v>
      </c>
      <c r="D524" s="93">
        <v>168</v>
      </c>
      <c r="E524" s="93">
        <v>32</v>
      </c>
      <c r="F524" s="94"/>
      <c r="G524" s="94">
        <v>5.49</v>
      </c>
      <c r="H524" s="94">
        <f t="shared" si="33"/>
        <v>351.36</v>
      </c>
      <c r="I524" s="94">
        <f t="shared" si="34"/>
        <v>434.25</v>
      </c>
    </row>
    <row r="525" spans="1:9" x14ac:dyDescent="0.25">
      <c r="A525" s="95" t="s">
        <v>425</v>
      </c>
      <c r="B525" s="93">
        <v>1</v>
      </c>
      <c r="C525" s="93">
        <f t="shared" si="32"/>
        <v>220</v>
      </c>
      <c r="D525" s="93">
        <v>168</v>
      </c>
      <c r="E525" s="93">
        <v>52</v>
      </c>
      <c r="F525" s="94"/>
      <c r="G525" s="94">
        <v>4.3</v>
      </c>
      <c r="H525" s="94">
        <f t="shared" si="33"/>
        <v>447.2</v>
      </c>
      <c r="I525" s="94">
        <f t="shared" si="34"/>
        <v>552.69000000000005</v>
      </c>
    </row>
    <row r="526" spans="1:9" x14ac:dyDescent="0.25">
      <c r="A526" s="95" t="s">
        <v>425</v>
      </c>
      <c r="B526" s="93">
        <v>1</v>
      </c>
      <c r="C526" s="93">
        <f t="shared" si="32"/>
        <v>184</v>
      </c>
      <c r="D526" s="93">
        <v>168</v>
      </c>
      <c r="E526" s="93">
        <v>16</v>
      </c>
      <c r="F526" s="94"/>
      <c r="G526" s="94">
        <v>5.49</v>
      </c>
      <c r="H526" s="94">
        <f t="shared" si="33"/>
        <v>175.68</v>
      </c>
      <c r="I526" s="94">
        <f t="shared" si="34"/>
        <v>217.12</v>
      </c>
    </row>
    <row r="527" spans="1:9" x14ac:dyDescent="0.25">
      <c r="A527" s="95" t="s">
        <v>425</v>
      </c>
      <c r="B527" s="93">
        <v>1</v>
      </c>
      <c r="C527" s="93">
        <f t="shared" si="32"/>
        <v>184</v>
      </c>
      <c r="D527" s="93">
        <v>168</v>
      </c>
      <c r="E527" s="93">
        <v>16</v>
      </c>
      <c r="F527" s="94"/>
      <c r="G527" s="94">
        <v>5.49</v>
      </c>
      <c r="H527" s="94">
        <f t="shared" si="33"/>
        <v>175.68</v>
      </c>
      <c r="I527" s="94">
        <f t="shared" si="34"/>
        <v>217.12</v>
      </c>
    </row>
    <row r="528" spans="1:9" x14ac:dyDescent="0.25">
      <c r="A528" s="95" t="s">
        <v>425</v>
      </c>
      <c r="B528" s="93">
        <v>1</v>
      </c>
      <c r="C528" s="93">
        <f t="shared" si="32"/>
        <v>233</v>
      </c>
      <c r="D528" s="93">
        <v>168</v>
      </c>
      <c r="E528" s="93">
        <v>65</v>
      </c>
      <c r="F528" s="94"/>
      <c r="G528" s="94">
        <v>5.49</v>
      </c>
      <c r="H528" s="94">
        <f t="shared" si="33"/>
        <v>713.7</v>
      </c>
      <c r="I528" s="94">
        <f t="shared" si="34"/>
        <v>882.06</v>
      </c>
    </row>
    <row r="529" spans="1:9" x14ac:dyDescent="0.25">
      <c r="A529" s="95" t="s">
        <v>425</v>
      </c>
      <c r="B529" s="93">
        <v>1</v>
      </c>
      <c r="C529" s="93">
        <f t="shared" si="32"/>
        <v>198</v>
      </c>
      <c r="D529" s="93">
        <v>168</v>
      </c>
      <c r="E529" s="93">
        <v>30</v>
      </c>
      <c r="F529" s="94"/>
      <c r="G529" s="94">
        <v>5.49</v>
      </c>
      <c r="H529" s="94">
        <f t="shared" si="33"/>
        <v>329.4</v>
      </c>
      <c r="I529" s="94">
        <f t="shared" si="34"/>
        <v>407.11</v>
      </c>
    </row>
    <row r="530" spans="1:9" x14ac:dyDescent="0.25">
      <c r="A530" s="95" t="s">
        <v>425</v>
      </c>
      <c r="B530" s="93">
        <v>1</v>
      </c>
      <c r="C530" s="93">
        <f t="shared" si="32"/>
        <v>192</v>
      </c>
      <c r="D530" s="93">
        <v>168</v>
      </c>
      <c r="E530" s="93">
        <v>24</v>
      </c>
      <c r="F530" s="94"/>
      <c r="G530" s="94">
        <v>5.49</v>
      </c>
      <c r="H530" s="94">
        <f t="shared" si="33"/>
        <v>263.52</v>
      </c>
      <c r="I530" s="94">
        <f t="shared" si="34"/>
        <v>325.68</v>
      </c>
    </row>
    <row r="531" spans="1:9" x14ac:dyDescent="0.25">
      <c r="A531" s="95" t="s">
        <v>425</v>
      </c>
      <c r="B531" s="93">
        <v>1</v>
      </c>
      <c r="C531" s="93">
        <f t="shared" si="32"/>
        <v>176</v>
      </c>
      <c r="D531" s="93">
        <v>168</v>
      </c>
      <c r="E531" s="93">
        <v>8</v>
      </c>
      <c r="F531" s="94"/>
      <c r="G531" s="94">
        <v>5.49</v>
      </c>
      <c r="H531" s="94">
        <f t="shared" si="33"/>
        <v>87.84</v>
      </c>
      <c r="I531" s="94">
        <f t="shared" si="34"/>
        <v>108.56</v>
      </c>
    </row>
    <row r="532" spans="1:9" x14ac:dyDescent="0.25">
      <c r="A532" s="95" t="s">
        <v>425</v>
      </c>
      <c r="B532" s="93">
        <v>1</v>
      </c>
      <c r="C532" s="93">
        <f t="shared" si="32"/>
        <v>170</v>
      </c>
      <c r="D532" s="93">
        <v>168</v>
      </c>
      <c r="E532" s="93">
        <v>2</v>
      </c>
      <c r="F532" s="94"/>
      <c r="G532" s="94">
        <v>4.3</v>
      </c>
      <c r="H532" s="94">
        <f t="shared" si="33"/>
        <v>17.2</v>
      </c>
      <c r="I532" s="94">
        <f t="shared" si="34"/>
        <v>21.26</v>
      </c>
    </row>
    <row r="533" spans="1:9" x14ac:dyDescent="0.25">
      <c r="A533" s="95" t="s">
        <v>425</v>
      </c>
      <c r="B533" s="93">
        <v>1</v>
      </c>
      <c r="C533" s="93">
        <f t="shared" si="32"/>
        <v>192</v>
      </c>
      <c r="D533" s="93">
        <v>168</v>
      </c>
      <c r="E533" s="93">
        <v>24</v>
      </c>
      <c r="F533" s="94"/>
      <c r="G533" s="94">
        <v>5.49</v>
      </c>
      <c r="H533" s="94">
        <f t="shared" si="33"/>
        <v>263.52</v>
      </c>
      <c r="I533" s="94">
        <f t="shared" si="34"/>
        <v>325.68</v>
      </c>
    </row>
    <row r="534" spans="1:9" x14ac:dyDescent="0.25">
      <c r="A534" s="95" t="s">
        <v>425</v>
      </c>
      <c r="B534" s="93">
        <v>1</v>
      </c>
      <c r="C534" s="93">
        <f t="shared" si="32"/>
        <v>178</v>
      </c>
      <c r="D534" s="93">
        <v>168</v>
      </c>
      <c r="E534" s="93">
        <v>10</v>
      </c>
      <c r="F534" s="94"/>
      <c r="G534" s="94">
        <v>5.49</v>
      </c>
      <c r="H534" s="94">
        <f t="shared" si="33"/>
        <v>109.8</v>
      </c>
      <c r="I534" s="94">
        <f t="shared" si="34"/>
        <v>135.69999999999999</v>
      </c>
    </row>
    <row r="535" spans="1:9" x14ac:dyDescent="0.25">
      <c r="A535" s="95" t="s">
        <v>425</v>
      </c>
      <c r="B535" s="93">
        <v>1</v>
      </c>
      <c r="C535" s="93">
        <f t="shared" si="32"/>
        <v>192</v>
      </c>
      <c r="D535" s="93">
        <v>168</v>
      </c>
      <c r="E535" s="93">
        <v>24</v>
      </c>
      <c r="F535" s="94"/>
      <c r="G535" s="94">
        <v>5.49</v>
      </c>
      <c r="H535" s="94">
        <f t="shared" si="33"/>
        <v>263.52</v>
      </c>
      <c r="I535" s="94">
        <f t="shared" si="34"/>
        <v>325.68</v>
      </c>
    </row>
    <row r="536" spans="1:9" x14ac:dyDescent="0.25">
      <c r="A536" s="95" t="s">
        <v>425</v>
      </c>
      <c r="B536" s="93">
        <v>1</v>
      </c>
      <c r="C536" s="93">
        <f t="shared" si="32"/>
        <v>176</v>
      </c>
      <c r="D536" s="93">
        <v>168</v>
      </c>
      <c r="E536" s="93">
        <v>8</v>
      </c>
      <c r="F536" s="94"/>
      <c r="G536" s="94">
        <v>5.49</v>
      </c>
      <c r="H536" s="94">
        <f t="shared" si="33"/>
        <v>87.84</v>
      </c>
      <c r="I536" s="94">
        <f t="shared" si="34"/>
        <v>108.56</v>
      </c>
    </row>
    <row r="537" spans="1:9" x14ac:dyDescent="0.25">
      <c r="A537" s="95" t="s">
        <v>425</v>
      </c>
      <c r="B537" s="93">
        <v>1</v>
      </c>
      <c r="C537" s="93">
        <f t="shared" si="32"/>
        <v>180</v>
      </c>
      <c r="D537" s="93">
        <v>168</v>
      </c>
      <c r="E537" s="93">
        <v>12</v>
      </c>
      <c r="F537" s="94"/>
      <c r="G537" s="94">
        <v>5.49</v>
      </c>
      <c r="H537" s="94">
        <f t="shared" si="33"/>
        <v>131.76</v>
      </c>
      <c r="I537" s="94">
        <f t="shared" si="34"/>
        <v>162.84</v>
      </c>
    </row>
    <row r="538" spans="1:9" x14ac:dyDescent="0.25">
      <c r="A538" s="95" t="s">
        <v>486</v>
      </c>
      <c r="B538" s="93">
        <v>1</v>
      </c>
      <c r="C538" s="93">
        <f t="shared" si="32"/>
        <v>192</v>
      </c>
      <c r="D538" s="93">
        <v>168</v>
      </c>
      <c r="E538" s="93">
        <v>24</v>
      </c>
      <c r="F538" s="94"/>
      <c r="G538" s="94">
        <v>6</v>
      </c>
      <c r="H538" s="94">
        <f t="shared" si="33"/>
        <v>288</v>
      </c>
      <c r="I538" s="94">
        <f t="shared" si="34"/>
        <v>355.94</v>
      </c>
    </row>
    <row r="539" spans="1:9" x14ac:dyDescent="0.25">
      <c r="A539" s="95" t="s">
        <v>486</v>
      </c>
      <c r="B539" s="93">
        <v>1</v>
      </c>
      <c r="C539" s="93">
        <f t="shared" si="32"/>
        <v>172</v>
      </c>
      <c r="D539" s="93">
        <v>168</v>
      </c>
      <c r="E539" s="93">
        <v>4</v>
      </c>
      <c r="F539" s="94"/>
      <c r="G539" s="94">
        <v>6</v>
      </c>
      <c r="H539" s="94">
        <f t="shared" si="33"/>
        <v>48</v>
      </c>
      <c r="I539" s="94">
        <f t="shared" si="34"/>
        <v>59.32</v>
      </c>
    </row>
    <row r="540" spans="1:9" x14ac:dyDescent="0.25">
      <c r="A540" s="95" t="s">
        <v>486</v>
      </c>
      <c r="B540" s="93">
        <v>1</v>
      </c>
      <c r="C540" s="93">
        <f t="shared" si="32"/>
        <v>192</v>
      </c>
      <c r="D540" s="93">
        <v>168</v>
      </c>
      <c r="E540" s="93">
        <v>24</v>
      </c>
      <c r="F540" s="94"/>
      <c r="G540" s="94">
        <v>6</v>
      </c>
      <c r="H540" s="94">
        <f t="shared" si="33"/>
        <v>288</v>
      </c>
      <c r="I540" s="94">
        <f t="shared" si="34"/>
        <v>355.94</v>
      </c>
    </row>
    <row r="541" spans="1:9" x14ac:dyDescent="0.25">
      <c r="A541" s="95" t="s">
        <v>486</v>
      </c>
      <c r="B541" s="93">
        <v>1</v>
      </c>
      <c r="C541" s="93">
        <f t="shared" si="32"/>
        <v>200</v>
      </c>
      <c r="D541" s="93">
        <v>168</v>
      </c>
      <c r="E541" s="93">
        <v>32</v>
      </c>
      <c r="F541" s="94"/>
      <c r="G541" s="94">
        <v>6</v>
      </c>
      <c r="H541" s="94">
        <f t="shared" si="33"/>
        <v>384</v>
      </c>
      <c r="I541" s="94">
        <f t="shared" si="34"/>
        <v>474.59</v>
      </c>
    </row>
    <row r="542" spans="1:9" x14ac:dyDescent="0.25">
      <c r="A542" s="95" t="s">
        <v>486</v>
      </c>
      <c r="B542" s="93">
        <v>1</v>
      </c>
      <c r="C542" s="93">
        <f t="shared" si="32"/>
        <v>192</v>
      </c>
      <c r="D542" s="93">
        <v>168</v>
      </c>
      <c r="E542" s="93">
        <v>24</v>
      </c>
      <c r="F542" s="94"/>
      <c r="G542" s="94">
        <v>6</v>
      </c>
      <c r="H542" s="94">
        <f t="shared" si="33"/>
        <v>288</v>
      </c>
      <c r="I542" s="94">
        <f t="shared" si="34"/>
        <v>355.94</v>
      </c>
    </row>
    <row r="543" spans="1:9" x14ac:dyDescent="0.25">
      <c r="A543" s="95" t="s">
        <v>486</v>
      </c>
      <c r="B543" s="93">
        <v>1</v>
      </c>
      <c r="C543" s="93">
        <f t="shared" si="32"/>
        <v>200</v>
      </c>
      <c r="D543" s="93">
        <v>168</v>
      </c>
      <c r="E543" s="93">
        <v>32</v>
      </c>
      <c r="F543" s="94"/>
      <c r="G543" s="94">
        <v>6</v>
      </c>
      <c r="H543" s="94">
        <f t="shared" si="33"/>
        <v>384</v>
      </c>
      <c r="I543" s="94">
        <f t="shared" si="34"/>
        <v>474.59</v>
      </c>
    </row>
    <row r="544" spans="1:9" x14ac:dyDescent="0.25">
      <c r="A544" s="95" t="s">
        <v>486</v>
      </c>
      <c r="B544" s="93">
        <v>1</v>
      </c>
      <c r="C544" s="93">
        <f t="shared" si="32"/>
        <v>186</v>
      </c>
      <c r="D544" s="93">
        <v>168</v>
      </c>
      <c r="E544" s="93">
        <v>18</v>
      </c>
      <c r="F544" s="94"/>
      <c r="G544" s="94">
        <v>6</v>
      </c>
      <c r="H544" s="94">
        <f t="shared" si="33"/>
        <v>216</v>
      </c>
      <c r="I544" s="94">
        <f t="shared" si="34"/>
        <v>266.95</v>
      </c>
    </row>
    <row r="545" spans="1:9" x14ac:dyDescent="0.25">
      <c r="A545" s="95" t="s">
        <v>486</v>
      </c>
      <c r="B545" s="93">
        <v>1</v>
      </c>
      <c r="C545" s="93">
        <f t="shared" si="32"/>
        <v>200</v>
      </c>
      <c r="D545" s="93">
        <v>168</v>
      </c>
      <c r="E545" s="93">
        <v>32</v>
      </c>
      <c r="F545" s="94"/>
      <c r="G545" s="94">
        <v>6</v>
      </c>
      <c r="H545" s="94">
        <f t="shared" si="33"/>
        <v>384</v>
      </c>
      <c r="I545" s="94">
        <f t="shared" si="34"/>
        <v>474.59</v>
      </c>
    </row>
    <row r="546" spans="1:9" x14ac:dyDescent="0.25">
      <c r="A546" s="95" t="s">
        <v>486</v>
      </c>
      <c r="B546" s="93">
        <v>1</v>
      </c>
      <c r="C546" s="93">
        <f t="shared" si="32"/>
        <v>184</v>
      </c>
      <c r="D546" s="93">
        <v>168</v>
      </c>
      <c r="E546" s="93">
        <v>16</v>
      </c>
      <c r="F546" s="94"/>
      <c r="G546" s="94">
        <v>6</v>
      </c>
      <c r="H546" s="94">
        <f t="shared" si="33"/>
        <v>192</v>
      </c>
      <c r="I546" s="94">
        <f t="shared" si="34"/>
        <v>237.29</v>
      </c>
    </row>
    <row r="547" spans="1:9" x14ac:dyDescent="0.25">
      <c r="A547" s="95" t="s">
        <v>486</v>
      </c>
      <c r="B547" s="93">
        <v>1</v>
      </c>
      <c r="C547" s="93">
        <f t="shared" si="32"/>
        <v>192</v>
      </c>
      <c r="D547" s="93">
        <v>168</v>
      </c>
      <c r="E547" s="93">
        <v>24</v>
      </c>
      <c r="F547" s="94"/>
      <c r="G547" s="94">
        <v>6</v>
      </c>
      <c r="H547" s="94">
        <f t="shared" si="33"/>
        <v>288</v>
      </c>
      <c r="I547" s="94">
        <f t="shared" si="34"/>
        <v>355.94</v>
      </c>
    </row>
    <row r="548" spans="1:9" x14ac:dyDescent="0.25">
      <c r="A548" s="95" t="s">
        <v>486</v>
      </c>
      <c r="B548" s="93">
        <v>1</v>
      </c>
      <c r="C548" s="93">
        <f t="shared" si="32"/>
        <v>200</v>
      </c>
      <c r="D548" s="93">
        <v>168</v>
      </c>
      <c r="E548" s="93">
        <v>32</v>
      </c>
      <c r="F548" s="94"/>
      <c r="G548" s="94">
        <v>6</v>
      </c>
      <c r="H548" s="94">
        <f t="shared" si="33"/>
        <v>384</v>
      </c>
      <c r="I548" s="94">
        <f t="shared" si="34"/>
        <v>474.59</v>
      </c>
    </row>
    <row r="549" spans="1:9" x14ac:dyDescent="0.25">
      <c r="A549" s="95" t="s">
        <v>486</v>
      </c>
      <c r="B549" s="93">
        <v>1</v>
      </c>
      <c r="C549" s="93">
        <f t="shared" si="32"/>
        <v>192</v>
      </c>
      <c r="D549" s="93">
        <v>168</v>
      </c>
      <c r="E549" s="93">
        <v>24</v>
      </c>
      <c r="F549" s="94"/>
      <c r="G549" s="94">
        <v>6</v>
      </c>
      <c r="H549" s="94">
        <f t="shared" si="33"/>
        <v>288</v>
      </c>
      <c r="I549" s="94">
        <f t="shared" si="34"/>
        <v>355.94</v>
      </c>
    </row>
    <row r="550" spans="1:9" x14ac:dyDescent="0.25">
      <c r="A550" s="95" t="s">
        <v>486</v>
      </c>
      <c r="B550" s="93">
        <v>1</v>
      </c>
      <c r="C550" s="93">
        <f t="shared" ref="C550:C597" si="35">D550+E550</f>
        <v>184</v>
      </c>
      <c r="D550" s="93">
        <v>168</v>
      </c>
      <c r="E550" s="93">
        <v>16</v>
      </c>
      <c r="F550" s="94"/>
      <c r="G550" s="94">
        <v>6</v>
      </c>
      <c r="H550" s="94">
        <f t="shared" ref="H550:H597" si="36">ROUND(G550*E550*2,2)</f>
        <v>192</v>
      </c>
      <c r="I550" s="94">
        <f t="shared" si="34"/>
        <v>237.29</v>
      </c>
    </row>
    <row r="551" spans="1:9" x14ac:dyDescent="0.25">
      <c r="A551" s="95" t="s">
        <v>486</v>
      </c>
      <c r="B551" s="93">
        <v>1</v>
      </c>
      <c r="C551" s="93">
        <f t="shared" si="35"/>
        <v>176</v>
      </c>
      <c r="D551" s="93">
        <v>168</v>
      </c>
      <c r="E551" s="93">
        <v>8</v>
      </c>
      <c r="F551" s="94"/>
      <c r="G551" s="94">
        <v>6</v>
      </c>
      <c r="H551" s="94">
        <f t="shared" si="36"/>
        <v>96</v>
      </c>
      <c r="I551" s="94">
        <f t="shared" ref="I551:I597" si="37">ROUND(H551*1.2359,2)</f>
        <v>118.65</v>
      </c>
    </row>
    <row r="552" spans="1:9" x14ac:dyDescent="0.25">
      <c r="A552" s="95" t="s">
        <v>486</v>
      </c>
      <c r="B552" s="93">
        <v>1</v>
      </c>
      <c r="C552" s="93">
        <f t="shared" si="35"/>
        <v>200</v>
      </c>
      <c r="D552" s="93">
        <v>168</v>
      </c>
      <c r="E552" s="93">
        <v>32</v>
      </c>
      <c r="F552" s="94"/>
      <c r="G552" s="94">
        <v>6</v>
      </c>
      <c r="H552" s="94">
        <f t="shared" si="36"/>
        <v>384</v>
      </c>
      <c r="I552" s="94">
        <f t="shared" si="37"/>
        <v>474.59</v>
      </c>
    </row>
    <row r="553" spans="1:9" x14ac:dyDescent="0.25">
      <c r="A553" s="95" t="s">
        <v>486</v>
      </c>
      <c r="B553" s="93">
        <v>1</v>
      </c>
      <c r="C553" s="93">
        <f t="shared" si="35"/>
        <v>178</v>
      </c>
      <c r="D553" s="93">
        <v>168</v>
      </c>
      <c r="E553" s="93">
        <v>10</v>
      </c>
      <c r="F553" s="94"/>
      <c r="G553" s="94">
        <v>6</v>
      </c>
      <c r="H553" s="94">
        <f t="shared" si="36"/>
        <v>120</v>
      </c>
      <c r="I553" s="94">
        <f t="shared" si="37"/>
        <v>148.31</v>
      </c>
    </row>
    <row r="554" spans="1:9" x14ac:dyDescent="0.25">
      <c r="A554" s="95" t="s">
        <v>486</v>
      </c>
      <c r="B554" s="93">
        <v>1</v>
      </c>
      <c r="C554" s="93">
        <f t="shared" si="35"/>
        <v>188</v>
      </c>
      <c r="D554" s="93">
        <v>168</v>
      </c>
      <c r="E554" s="93">
        <v>20</v>
      </c>
      <c r="F554" s="94"/>
      <c r="G554" s="94">
        <v>6</v>
      </c>
      <c r="H554" s="94">
        <f t="shared" si="36"/>
        <v>240</v>
      </c>
      <c r="I554" s="94">
        <f t="shared" si="37"/>
        <v>296.62</v>
      </c>
    </row>
    <row r="555" spans="1:9" x14ac:dyDescent="0.25">
      <c r="A555" s="95" t="s">
        <v>486</v>
      </c>
      <c r="B555" s="93">
        <v>1</v>
      </c>
      <c r="C555" s="93">
        <f t="shared" si="35"/>
        <v>192</v>
      </c>
      <c r="D555" s="93">
        <v>168</v>
      </c>
      <c r="E555" s="93">
        <v>24</v>
      </c>
      <c r="F555" s="94"/>
      <c r="G555" s="94">
        <v>6</v>
      </c>
      <c r="H555" s="94">
        <f t="shared" si="36"/>
        <v>288</v>
      </c>
      <c r="I555" s="94">
        <f t="shared" si="37"/>
        <v>355.94</v>
      </c>
    </row>
    <row r="556" spans="1:9" x14ac:dyDescent="0.25">
      <c r="A556" s="95" t="s">
        <v>487</v>
      </c>
      <c r="B556" s="93">
        <v>1</v>
      </c>
      <c r="C556" s="93">
        <f t="shared" si="35"/>
        <v>200</v>
      </c>
      <c r="D556" s="93">
        <v>168</v>
      </c>
      <c r="E556" s="93">
        <v>32</v>
      </c>
      <c r="F556" s="94"/>
      <c r="G556" s="94">
        <v>4.2</v>
      </c>
      <c r="H556" s="94">
        <f t="shared" si="36"/>
        <v>268.8</v>
      </c>
      <c r="I556" s="94">
        <f t="shared" si="37"/>
        <v>332.21</v>
      </c>
    </row>
    <row r="557" spans="1:9" x14ac:dyDescent="0.25">
      <c r="A557" s="95" t="s">
        <v>487</v>
      </c>
      <c r="B557" s="93">
        <v>1</v>
      </c>
      <c r="C557" s="93">
        <f t="shared" si="35"/>
        <v>200</v>
      </c>
      <c r="D557" s="93">
        <v>168</v>
      </c>
      <c r="E557" s="93">
        <v>32</v>
      </c>
      <c r="F557" s="94"/>
      <c r="G557" s="94">
        <v>4.2</v>
      </c>
      <c r="H557" s="94">
        <f t="shared" si="36"/>
        <v>268.8</v>
      </c>
      <c r="I557" s="94">
        <f t="shared" si="37"/>
        <v>332.21</v>
      </c>
    </row>
    <row r="558" spans="1:9" x14ac:dyDescent="0.25">
      <c r="A558" s="95" t="s">
        <v>487</v>
      </c>
      <c r="B558" s="93">
        <v>1</v>
      </c>
      <c r="C558" s="93">
        <f t="shared" si="35"/>
        <v>180</v>
      </c>
      <c r="D558" s="93">
        <v>168</v>
      </c>
      <c r="E558" s="93">
        <v>12</v>
      </c>
      <c r="F558" s="94"/>
      <c r="G558" s="94">
        <v>4.2</v>
      </c>
      <c r="H558" s="94">
        <f t="shared" si="36"/>
        <v>100.8</v>
      </c>
      <c r="I558" s="94">
        <f t="shared" si="37"/>
        <v>124.58</v>
      </c>
    </row>
    <row r="559" spans="1:9" x14ac:dyDescent="0.25">
      <c r="A559" s="95" t="s">
        <v>487</v>
      </c>
      <c r="B559" s="93">
        <v>1</v>
      </c>
      <c r="C559" s="93">
        <f t="shared" si="35"/>
        <v>200</v>
      </c>
      <c r="D559" s="93">
        <v>168</v>
      </c>
      <c r="E559" s="93">
        <v>32</v>
      </c>
      <c r="F559" s="94"/>
      <c r="G559" s="94">
        <v>4.2</v>
      </c>
      <c r="H559" s="94">
        <f t="shared" si="36"/>
        <v>268.8</v>
      </c>
      <c r="I559" s="94">
        <f t="shared" si="37"/>
        <v>332.21</v>
      </c>
    </row>
    <row r="560" spans="1:9" x14ac:dyDescent="0.25">
      <c r="A560" s="95" t="s">
        <v>487</v>
      </c>
      <c r="B560" s="93">
        <v>1</v>
      </c>
      <c r="C560" s="93">
        <f t="shared" si="35"/>
        <v>180</v>
      </c>
      <c r="D560" s="93">
        <v>168</v>
      </c>
      <c r="E560" s="93">
        <v>12</v>
      </c>
      <c r="F560" s="94"/>
      <c r="G560" s="94">
        <v>4.2</v>
      </c>
      <c r="H560" s="94">
        <f t="shared" si="36"/>
        <v>100.8</v>
      </c>
      <c r="I560" s="94">
        <f t="shared" si="37"/>
        <v>124.58</v>
      </c>
    </row>
    <row r="561" spans="1:9" x14ac:dyDescent="0.25">
      <c r="A561" s="95" t="s">
        <v>487</v>
      </c>
      <c r="B561" s="93">
        <v>1</v>
      </c>
      <c r="C561" s="93">
        <f t="shared" si="35"/>
        <v>200</v>
      </c>
      <c r="D561" s="93">
        <v>168</v>
      </c>
      <c r="E561" s="93">
        <v>32</v>
      </c>
      <c r="F561" s="94"/>
      <c r="G561" s="94">
        <v>4.2</v>
      </c>
      <c r="H561" s="94">
        <f t="shared" si="36"/>
        <v>268.8</v>
      </c>
      <c r="I561" s="94">
        <f t="shared" si="37"/>
        <v>332.21</v>
      </c>
    </row>
    <row r="562" spans="1:9" x14ac:dyDescent="0.25">
      <c r="A562" s="95" t="s">
        <v>487</v>
      </c>
      <c r="B562" s="93">
        <v>1</v>
      </c>
      <c r="C562" s="93">
        <f t="shared" si="35"/>
        <v>192</v>
      </c>
      <c r="D562" s="93">
        <v>168</v>
      </c>
      <c r="E562" s="93">
        <v>24</v>
      </c>
      <c r="F562" s="94"/>
      <c r="G562" s="94">
        <v>4.2</v>
      </c>
      <c r="H562" s="94">
        <f t="shared" si="36"/>
        <v>201.6</v>
      </c>
      <c r="I562" s="94">
        <f t="shared" si="37"/>
        <v>249.16</v>
      </c>
    </row>
    <row r="563" spans="1:9" x14ac:dyDescent="0.25">
      <c r="A563" s="95" t="s">
        <v>487</v>
      </c>
      <c r="B563" s="93">
        <v>1</v>
      </c>
      <c r="C563" s="93">
        <f t="shared" si="35"/>
        <v>200</v>
      </c>
      <c r="D563" s="93">
        <v>168</v>
      </c>
      <c r="E563" s="93">
        <v>32</v>
      </c>
      <c r="F563" s="94"/>
      <c r="G563" s="94">
        <v>4.2</v>
      </c>
      <c r="H563" s="94">
        <f t="shared" si="36"/>
        <v>268.8</v>
      </c>
      <c r="I563" s="94">
        <f t="shared" si="37"/>
        <v>332.21</v>
      </c>
    </row>
    <row r="564" spans="1:9" x14ac:dyDescent="0.25">
      <c r="A564" s="95" t="s">
        <v>487</v>
      </c>
      <c r="B564" s="93">
        <v>1</v>
      </c>
      <c r="C564" s="93">
        <f t="shared" si="35"/>
        <v>180</v>
      </c>
      <c r="D564" s="93">
        <v>168</v>
      </c>
      <c r="E564" s="93">
        <v>12</v>
      </c>
      <c r="F564" s="94"/>
      <c r="G564" s="94">
        <v>4.2</v>
      </c>
      <c r="H564" s="94">
        <f t="shared" si="36"/>
        <v>100.8</v>
      </c>
      <c r="I564" s="94">
        <f t="shared" si="37"/>
        <v>124.58</v>
      </c>
    </row>
    <row r="565" spans="1:9" x14ac:dyDescent="0.25">
      <c r="A565" s="95" t="s">
        <v>488</v>
      </c>
      <c r="B565" s="93">
        <v>1</v>
      </c>
      <c r="C565" s="93">
        <f t="shared" si="35"/>
        <v>214</v>
      </c>
      <c r="D565" s="93">
        <v>168</v>
      </c>
      <c r="E565" s="93">
        <v>46</v>
      </c>
      <c r="F565" s="94"/>
      <c r="G565" s="94">
        <v>10.199999999999999</v>
      </c>
      <c r="H565" s="94">
        <f t="shared" si="36"/>
        <v>938.4</v>
      </c>
      <c r="I565" s="94">
        <f t="shared" si="37"/>
        <v>1159.77</v>
      </c>
    </row>
    <row r="566" spans="1:9" x14ac:dyDescent="0.25">
      <c r="A566" s="95" t="s">
        <v>210</v>
      </c>
      <c r="B566" s="93">
        <v>1</v>
      </c>
      <c r="C566" s="93">
        <f t="shared" si="35"/>
        <v>192</v>
      </c>
      <c r="D566" s="93">
        <v>168</v>
      </c>
      <c r="E566" s="93">
        <v>24</v>
      </c>
      <c r="F566" s="94"/>
      <c r="G566" s="94">
        <v>6.5</v>
      </c>
      <c r="H566" s="94">
        <f t="shared" si="36"/>
        <v>312</v>
      </c>
      <c r="I566" s="94">
        <f t="shared" si="37"/>
        <v>385.6</v>
      </c>
    </row>
    <row r="567" spans="1:9" x14ac:dyDescent="0.25">
      <c r="A567" s="95" t="s">
        <v>210</v>
      </c>
      <c r="B567" s="93">
        <v>1</v>
      </c>
      <c r="C567" s="93">
        <f t="shared" si="35"/>
        <v>215</v>
      </c>
      <c r="D567" s="93">
        <v>168</v>
      </c>
      <c r="E567" s="93">
        <v>47</v>
      </c>
      <c r="F567" s="94"/>
      <c r="G567" s="94">
        <v>6.5</v>
      </c>
      <c r="H567" s="94">
        <f t="shared" si="36"/>
        <v>611</v>
      </c>
      <c r="I567" s="94">
        <f t="shared" si="37"/>
        <v>755.13</v>
      </c>
    </row>
    <row r="568" spans="1:9" x14ac:dyDescent="0.25">
      <c r="A568" s="95" t="s">
        <v>489</v>
      </c>
      <c r="B568" s="93">
        <v>1</v>
      </c>
      <c r="C568" s="93">
        <f t="shared" si="35"/>
        <v>200</v>
      </c>
      <c r="D568" s="93">
        <v>168</v>
      </c>
      <c r="E568" s="93">
        <v>32</v>
      </c>
      <c r="F568" s="94"/>
      <c r="G568" s="94">
        <v>5.25</v>
      </c>
      <c r="H568" s="94">
        <f t="shared" si="36"/>
        <v>336</v>
      </c>
      <c r="I568" s="94">
        <f t="shared" si="37"/>
        <v>415.26</v>
      </c>
    </row>
    <row r="569" spans="1:9" x14ac:dyDescent="0.25">
      <c r="A569" s="95" t="s">
        <v>490</v>
      </c>
      <c r="B569" s="93">
        <v>1</v>
      </c>
      <c r="C569" s="93">
        <f t="shared" si="35"/>
        <v>179</v>
      </c>
      <c r="D569" s="93">
        <v>168</v>
      </c>
      <c r="E569" s="93">
        <v>11</v>
      </c>
      <c r="F569" s="94"/>
      <c r="G569" s="94">
        <v>4.4000000000000004</v>
      </c>
      <c r="H569" s="94">
        <f t="shared" si="36"/>
        <v>96.8</v>
      </c>
      <c r="I569" s="94">
        <f t="shared" si="37"/>
        <v>119.64</v>
      </c>
    </row>
    <row r="570" spans="1:9" x14ac:dyDescent="0.25">
      <c r="A570" s="95" t="s">
        <v>490</v>
      </c>
      <c r="B570" s="93">
        <v>1</v>
      </c>
      <c r="C570" s="93">
        <f t="shared" si="35"/>
        <v>176</v>
      </c>
      <c r="D570" s="93">
        <v>168</v>
      </c>
      <c r="E570" s="93">
        <v>8</v>
      </c>
      <c r="F570" s="94"/>
      <c r="G570" s="94">
        <v>4.4000000000000004</v>
      </c>
      <c r="H570" s="94">
        <f t="shared" si="36"/>
        <v>70.400000000000006</v>
      </c>
      <c r="I570" s="94">
        <f t="shared" si="37"/>
        <v>87.01</v>
      </c>
    </row>
    <row r="571" spans="1:9" x14ac:dyDescent="0.25">
      <c r="A571" s="95" t="s">
        <v>490</v>
      </c>
      <c r="B571" s="93">
        <v>1</v>
      </c>
      <c r="C571" s="93">
        <f t="shared" si="35"/>
        <v>176</v>
      </c>
      <c r="D571" s="93">
        <v>168</v>
      </c>
      <c r="E571" s="93">
        <v>8</v>
      </c>
      <c r="F571" s="94"/>
      <c r="G571" s="94">
        <v>4.4000000000000004</v>
      </c>
      <c r="H571" s="94">
        <f t="shared" si="36"/>
        <v>70.400000000000006</v>
      </c>
      <c r="I571" s="94">
        <f t="shared" si="37"/>
        <v>87.01</v>
      </c>
    </row>
    <row r="572" spans="1:9" x14ac:dyDescent="0.25">
      <c r="A572" s="95" t="s">
        <v>490</v>
      </c>
      <c r="B572" s="93">
        <v>1</v>
      </c>
      <c r="C572" s="93">
        <f t="shared" si="35"/>
        <v>172</v>
      </c>
      <c r="D572" s="93">
        <v>168</v>
      </c>
      <c r="E572" s="93">
        <v>4</v>
      </c>
      <c r="F572" s="94"/>
      <c r="G572" s="94">
        <v>4.4000000000000004</v>
      </c>
      <c r="H572" s="94">
        <f t="shared" si="36"/>
        <v>35.200000000000003</v>
      </c>
      <c r="I572" s="94">
        <f t="shared" si="37"/>
        <v>43.5</v>
      </c>
    </row>
    <row r="573" spans="1:9" x14ac:dyDescent="0.25">
      <c r="A573" s="95" t="s">
        <v>490</v>
      </c>
      <c r="B573" s="93">
        <v>1</v>
      </c>
      <c r="C573" s="93">
        <f t="shared" si="35"/>
        <v>184</v>
      </c>
      <c r="D573" s="93">
        <v>168</v>
      </c>
      <c r="E573" s="93">
        <v>16</v>
      </c>
      <c r="F573" s="94"/>
      <c r="G573" s="94">
        <v>4.4000000000000004</v>
      </c>
      <c r="H573" s="94">
        <f t="shared" si="36"/>
        <v>140.80000000000001</v>
      </c>
      <c r="I573" s="94">
        <f t="shared" si="37"/>
        <v>174.01</v>
      </c>
    </row>
    <row r="574" spans="1:9" x14ac:dyDescent="0.25">
      <c r="A574" s="95" t="s">
        <v>490</v>
      </c>
      <c r="B574" s="93">
        <v>1</v>
      </c>
      <c r="C574" s="93">
        <f t="shared" si="35"/>
        <v>181</v>
      </c>
      <c r="D574" s="93">
        <v>168</v>
      </c>
      <c r="E574" s="93">
        <v>13</v>
      </c>
      <c r="F574" s="94"/>
      <c r="G574" s="94">
        <v>4.4000000000000004</v>
      </c>
      <c r="H574" s="94">
        <f t="shared" si="36"/>
        <v>114.4</v>
      </c>
      <c r="I574" s="94">
        <f t="shared" si="37"/>
        <v>141.38999999999999</v>
      </c>
    </row>
    <row r="575" spans="1:9" x14ac:dyDescent="0.25">
      <c r="A575" s="95" t="s">
        <v>490</v>
      </c>
      <c r="B575" s="93">
        <v>1</v>
      </c>
      <c r="C575" s="93">
        <f t="shared" si="35"/>
        <v>192</v>
      </c>
      <c r="D575" s="93">
        <v>168</v>
      </c>
      <c r="E575" s="93">
        <v>24</v>
      </c>
      <c r="F575" s="94"/>
      <c r="G575" s="94">
        <v>4.4000000000000004</v>
      </c>
      <c r="H575" s="94">
        <f t="shared" si="36"/>
        <v>211.2</v>
      </c>
      <c r="I575" s="94">
        <f t="shared" si="37"/>
        <v>261.02</v>
      </c>
    </row>
    <row r="576" spans="1:9" x14ac:dyDescent="0.25">
      <c r="A576" s="95" t="s">
        <v>490</v>
      </c>
      <c r="B576" s="93">
        <v>1</v>
      </c>
      <c r="C576" s="93">
        <f t="shared" si="35"/>
        <v>188</v>
      </c>
      <c r="D576" s="93">
        <v>168</v>
      </c>
      <c r="E576" s="93">
        <v>20</v>
      </c>
      <c r="F576" s="94"/>
      <c r="G576" s="94">
        <v>4.4000000000000004</v>
      </c>
      <c r="H576" s="94">
        <f t="shared" si="36"/>
        <v>176</v>
      </c>
      <c r="I576" s="94">
        <f t="shared" si="37"/>
        <v>217.52</v>
      </c>
    </row>
    <row r="577" spans="1:9" x14ac:dyDescent="0.25">
      <c r="A577" s="95" t="s">
        <v>490</v>
      </c>
      <c r="B577" s="93">
        <v>1</v>
      </c>
      <c r="C577" s="93">
        <f t="shared" si="35"/>
        <v>184</v>
      </c>
      <c r="D577" s="93">
        <v>168</v>
      </c>
      <c r="E577" s="93">
        <v>16</v>
      </c>
      <c r="F577" s="94"/>
      <c r="G577" s="94">
        <v>4.4000000000000004</v>
      </c>
      <c r="H577" s="94">
        <f t="shared" si="36"/>
        <v>140.80000000000001</v>
      </c>
      <c r="I577" s="94">
        <f t="shared" si="37"/>
        <v>174.01</v>
      </c>
    </row>
    <row r="578" spans="1:9" x14ac:dyDescent="0.25">
      <c r="A578" s="95" t="s">
        <v>490</v>
      </c>
      <c r="B578" s="93">
        <v>1</v>
      </c>
      <c r="C578" s="93">
        <f t="shared" si="35"/>
        <v>197</v>
      </c>
      <c r="D578" s="93">
        <v>168</v>
      </c>
      <c r="E578" s="93">
        <v>29</v>
      </c>
      <c r="F578" s="94"/>
      <c r="G578" s="94">
        <v>4.4000000000000004</v>
      </c>
      <c r="H578" s="94">
        <f t="shared" si="36"/>
        <v>255.2</v>
      </c>
      <c r="I578" s="94">
        <f t="shared" si="37"/>
        <v>315.39999999999998</v>
      </c>
    </row>
    <row r="579" spans="1:9" x14ac:dyDescent="0.25">
      <c r="A579" s="95" t="s">
        <v>490</v>
      </c>
      <c r="B579" s="93">
        <v>1</v>
      </c>
      <c r="C579" s="93">
        <f t="shared" si="35"/>
        <v>172</v>
      </c>
      <c r="D579" s="93">
        <v>168</v>
      </c>
      <c r="E579" s="93">
        <v>4</v>
      </c>
      <c r="F579" s="94"/>
      <c r="G579" s="94">
        <v>4.4000000000000004</v>
      </c>
      <c r="H579" s="94">
        <f t="shared" si="36"/>
        <v>35.200000000000003</v>
      </c>
      <c r="I579" s="94">
        <f t="shared" si="37"/>
        <v>43.5</v>
      </c>
    </row>
    <row r="580" spans="1:9" x14ac:dyDescent="0.25">
      <c r="A580" s="95" t="s">
        <v>490</v>
      </c>
      <c r="B580" s="93">
        <v>1</v>
      </c>
      <c r="C580" s="93">
        <f t="shared" si="35"/>
        <v>176</v>
      </c>
      <c r="D580" s="93">
        <v>168</v>
      </c>
      <c r="E580" s="93">
        <v>8</v>
      </c>
      <c r="F580" s="94"/>
      <c r="G580" s="94">
        <v>4.4000000000000004</v>
      </c>
      <c r="H580" s="94">
        <f t="shared" si="36"/>
        <v>70.400000000000006</v>
      </c>
      <c r="I580" s="94">
        <f t="shared" si="37"/>
        <v>87.01</v>
      </c>
    </row>
    <row r="581" spans="1:9" x14ac:dyDescent="0.25">
      <c r="A581" s="95" t="s">
        <v>491</v>
      </c>
      <c r="B581" s="93">
        <v>1</v>
      </c>
      <c r="C581" s="93">
        <f t="shared" si="35"/>
        <v>184</v>
      </c>
      <c r="D581" s="93">
        <v>168</v>
      </c>
      <c r="E581" s="93">
        <v>16</v>
      </c>
      <c r="F581" s="94"/>
      <c r="G581" s="94">
        <v>4.4000000000000004</v>
      </c>
      <c r="H581" s="94">
        <f t="shared" si="36"/>
        <v>140.80000000000001</v>
      </c>
      <c r="I581" s="94">
        <f t="shared" si="37"/>
        <v>174.01</v>
      </c>
    </row>
    <row r="582" spans="1:9" x14ac:dyDescent="0.25">
      <c r="A582" s="95" t="s">
        <v>491</v>
      </c>
      <c r="B582" s="93">
        <v>1</v>
      </c>
      <c r="C582" s="93">
        <f t="shared" si="35"/>
        <v>176</v>
      </c>
      <c r="D582" s="93">
        <v>168</v>
      </c>
      <c r="E582" s="93">
        <v>8</v>
      </c>
      <c r="F582" s="94"/>
      <c r="G582" s="94">
        <v>4.4000000000000004</v>
      </c>
      <c r="H582" s="94">
        <f t="shared" si="36"/>
        <v>70.400000000000006</v>
      </c>
      <c r="I582" s="94">
        <f t="shared" si="37"/>
        <v>87.01</v>
      </c>
    </row>
    <row r="583" spans="1:9" x14ac:dyDescent="0.25">
      <c r="A583" s="95" t="s">
        <v>491</v>
      </c>
      <c r="B583" s="93">
        <v>1</v>
      </c>
      <c r="C583" s="93">
        <f t="shared" si="35"/>
        <v>192</v>
      </c>
      <c r="D583" s="93">
        <v>168</v>
      </c>
      <c r="E583" s="93">
        <v>24</v>
      </c>
      <c r="F583" s="94"/>
      <c r="G583" s="94">
        <v>4.4000000000000004</v>
      </c>
      <c r="H583" s="94">
        <f t="shared" si="36"/>
        <v>211.2</v>
      </c>
      <c r="I583" s="94">
        <f t="shared" si="37"/>
        <v>261.02</v>
      </c>
    </row>
    <row r="584" spans="1:9" x14ac:dyDescent="0.25">
      <c r="A584" s="95" t="s">
        <v>491</v>
      </c>
      <c r="B584" s="93">
        <v>1</v>
      </c>
      <c r="C584" s="93">
        <f t="shared" si="35"/>
        <v>192</v>
      </c>
      <c r="D584" s="93">
        <v>168</v>
      </c>
      <c r="E584" s="93">
        <v>24</v>
      </c>
      <c r="F584" s="94"/>
      <c r="G584" s="94">
        <v>4.4000000000000004</v>
      </c>
      <c r="H584" s="94">
        <f t="shared" si="36"/>
        <v>211.2</v>
      </c>
      <c r="I584" s="94">
        <f t="shared" si="37"/>
        <v>261.02</v>
      </c>
    </row>
    <row r="585" spans="1:9" x14ac:dyDescent="0.25">
      <c r="A585" s="95" t="s">
        <v>491</v>
      </c>
      <c r="B585" s="93">
        <v>1</v>
      </c>
      <c r="C585" s="93">
        <f t="shared" si="35"/>
        <v>200</v>
      </c>
      <c r="D585" s="93">
        <v>168</v>
      </c>
      <c r="E585" s="93">
        <v>32</v>
      </c>
      <c r="F585" s="94"/>
      <c r="G585" s="94">
        <v>4.4000000000000004</v>
      </c>
      <c r="H585" s="94">
        <f t="shared" si="36"/>
        <v>281.60000000000002</v>
      </c>
      <c r="I585" s="94">
        <f t="shared" si="37"/>
        <v>348.03</v>
      </c>
    </row>
    <row r="586" spans="1:9" x14ac:dyDescent="0.25">
      <c r="A586" s="95" t="s">
        <v>491</v>
      </c>
      <c r="B586" s="93">
        <v>1</v>
      </c>
      <c r="C586" s="93">
        <f t="shared" si="35"/>
        <v>184</v>
      </c>
      <c r="D586" s="93">
        <v>168</v>
      </c>
      <c r="E586" s="93">
        <v>16</v>
      </c>
      <c r="F586" s="94"/>
      <c r="G586" s="94">
        <v>4.4000000000000004</v>
      </c>
      <c r="H586" s="94">
        <f t="shared" si="36"/>
        <v>140.80000000000001</v>
      </c>
      <c r="I586" s="94">
        <f t="shared" si="37"/>
        <v>174.01</v>
      </c>
    </row>
    <row r="587" spans="1:9" x14ac:dyDescent="0.25">
      <c r="A587" s="95" t="s">
        <v>491</v>
      </c>
      <c r="B587" s="93">
        <v>1</v>
      </c>
      <c r="C587" s="93">
        <f t="shared" si="35"/>
        <v>184</v>
      </c>
      <c r="D587" s="93">
        <v>168</v>
      </c>
      <c r="E587" s="93">
        <v>16</v>
      </c>
      <c r="F587" s="94"/>
      <c r="G587" s="94">
        <v>4.4000000000000004</v>
      </c>
      <c r="H587" s="94">
        <f t="shared" si="36"/>
        <v>140.80000000000001</v>
      </c>
      <c r="I587" s="94">
        <f t="shared" si="37"/>
        <v>174.01</v>
      </c>
    </row>
    <row r="588" spans="1:9" x14ac:dyDescent="0.25">
      <c r="A588" s="95" t="s">
        <v>491</v>
      </c>
      <c r="B588" s="93">
        <v>1</v>
      </c>
      <c r="C588" s="93">
        <f t="shared" si="35"/>
        <v>192</v>
      </c>
      <c r="D588" s="93">
        <v>168</v>
      </c>
      <c r="E588" s="93">
        <v>24</v>
      </c>
      <c r="F588" s="94"/>
      <c r="G588" s="94">
        <v>4.4000000000000004</v>
      </c>
      <c r="H588" s="94">
        <f t="shared" si="36"/>
        <v>211.2</v>
      </c>
      <c r="I588" s="94">
        <f t="shared" si="37"/>
        <v>261.02</v>
      </c>
    </row>
    <row r="589" spans="1:9" x14ac:dyDescent="0.25">
      <c r="A589" s="95" t="s">
        <v>491</v>
      </c>
      <c r="B589" s="93">
        <v>1</v>
      </c>
      <c r="C589" s="93">
        <f t="shared" si="35"/>
        <v>188</v>
      </c>
      <c r="D589" s="93">
        <v>168</v>
      </c>
      <c r="E589" s="93">
        <v>20</v>
      </c>
      <c r="F589" s="94"/>
      <c r="G589" s="94">
        <v>4.4000000000000004</v>
      </c>
      <c r="H589" s="94">
        <f t="shared" si="36"/>
        <v>176</v>
      </c>
      <c r="I589" s="94">
        <f t="shared" si="37"/>
        <v>217.52</v>
      </c>
    </row>
    <row r="590" spans="1:9" x14ac:dyDescent="0.25">
      <c r="A590" s="95" t="s">
        <v>492</v>
      </c>
      <c r="B590" s="93">
        <v>1</v>
      </c>
      <c r="C590" s="93">
        <f t="shared" si="35"/>
        <v>200</v>
      </c>
      <c r="D590" s="93">
        <v>168</v>
      </c>
      <c r="E590" s="93">
        <v>32</v>
      </c>
      <c r="F590" s="94"/>
      <c r="G590" s="94">
        <v>6.72</v>
      </c>
      <c r="H590" s="94">
        <f t="shared" si="36"/>
        <v>430.08</v>
      </c>
      <c r="I590" s="94">
        <f t="shared" si="37"/>
        <v>531.54</v>
      </c>
    </row>
    <row r="591" spans="1:9" x14ac:dyDescent="0.25">
      <c r="A591" s="95" t="s">
        <v>493</v>
      </c>
      <c r="B591" s="93">
        <v>1</v>
      </c>
      <c r="C591" s="93">
        <f t="shared" si="35"/>
        <v>179</v>
      </c>
      <c r="D591" s="93">
        <v>168</v>
      </c>
      <c r="E591" s="93">
        <v>11</v>
      </c>
      <c r="F591" s="94"/>
      <c r="G591" s="94">
        <v>3.67</v>
      </c>
      <c r="H591" s="94">
        <f t="shared" si="36"/>
        <v>80.739999999999995</v>
      </c>
      <c r="I591" s="94">
        <f t="shared" si="37"/>
        <v>99.79</v>
      </c>
    </row>
    <row r="592" spans="1:9" x14ac:dyDescent="0.25">
      <c r="A592" s="95" t="s">
        <v>493</v>
      </c>
      <c r="B592" s="93">
        <v>1</v>
      </c>
      <c r="C592" s="93">
        <f t="shared" si="35"/>
        <v>178</v>
      </c>
      <c r="D592" s="93">
        <v>168</v>
      </c>
      <c r="E592" s="93">
        <v>10</v>
      </c>
      <c r="F592" s="94"/>
      <c r="G592" s="94">
        <v>3.67</v>
      </c>
      <c r="H592" s="94">
        <f t="shared" si="36"/>
        <v>73.400000000000006</v>
      </c>
      <c r="I592" s="94">
        <f t="shared" si="37"/>
        <v>90.72</v>
      </c>
    </row>
    <row r="593" spans="1:9" x14ac:dyDescent="0.25">
      <c r="A593" s="95" t="s">
        <v>493</v>
      </c>
      <c r="B593" s="93">
        <v>1</v>
      </c>
      <c r="C593" s="93">
        <f t="shared" si="35"/>
        <v>188</v>
      </c>
      <c r="D593" s="93">
        <v>168</v>
      </c>
      <c r="E593" s="93">
        <v>20</v>
      </c>
      <c r="F593" s="94"/>
      <c r="G593" s="94">
        <v>3.67</v>
      </c>
      <c r="H593" s="94">
        <f t="shared" si="36"/>
        <v>146.80000000000001</v>
      </c>
      <c r="I593" s="94">
        <f t="shared" si="37"/>
        <v>181.43</v>
      </c>
    </row>
    <row r="594" spans="1:9" x14ac:dyDescent="0.25">
      <c r="A594" s="95" t="s">
        <v>493</v>
      </c>
      <c r="B594" s="93">
        <v>1</v>
      </c>
      <c r="C594" s="93">
        <f t="shared" si="35"/>
        <v>180</v>
      </c>
      <c r="D594" s="93">
        <v>168</v>
      </c>
      <c r="E594" s="93">
        <v>12</v>
      </c>
      <c r="F594" s="94"/>
      <c r="G594" s="94">
        <v>3.67</v>
      </c>
      <c r="H594" s="94">
        <f t="shared" si="36"/>
        <v>88.08</v>
      </c>
      <c r="I594" s="94">
        <f t="shared" si="37"/>
        <v>108.86</v>
      </c>
    </row>
    <row r="595" spans="1:9" x14ac:dyDescent="0.25">
      <c r="A595" s="95" t="s">
        <v>493</v>
      </c>
      <c r="B595" s="93">
        <v>1</v>
      </c>
      <c r="C595" s="93">
        <f t="shared" si="35"/>
        <v>187</v>
      </c>
      <c r="D595" s="93">
        <v>168</v>
      </c>
      <c r="E595" s="93">
        <v>19</v>
      </c>
      <c r="F595" s="94"/>
      <c r="G595" s="94">
        <v>3.67</v>
      </c>
      <c r="H595" s="94">
        <f t="shared" si="36"/>
        <v>139.46</v>
      </c>
      <c r="I595" s="94">
        <f t="shared" si="37"/>
        <v>172.36</v>
      </c>
    </row>
    <row r="596" spans="1:9" x14ac:dyDescent="0.25">
      <c r="A596" s="35" t="s">
        <v>33</v>
      </c>
      <c r="B596" s="93">
        <v>1</v>
      </c>
      <c r="C596" s="33">
        <f t="shared" si="35"/>
        <v>184</v>
      </c>
      <c r="D596" s="33">
        <v>168</v>
      </c>
      <c r="E596" s="33">
        <v>16</v>
      </c>
      <c r="F596" s="34">
        <v>1500</v>
      </c>
      <c r="G596" s="34">
        <f>ROUND(F596/D596,3)</f>
        <v>8.9290000000000003</v>
      </c>
      <c r="H596" s="34">
        <f t="shared" si="36"/>
        <v>285.73</v>
      </c>
      <c r="I596" s="94">
        <f t="shared" si="37"/>
        <v>353.13</v>
      </c>
    </row>
    <row r="597" spans="1:9" x14ac:dyDescent="0.25">
      <c r="A597" s="35" t="s">
        <v>34</v>
      </c>
      <c r="B597" s="93">
        <v>1</v>
      </c>
      <c r="C597" s="33">
        <f t="shared" si="35"/>
        <v>248</v>
      </c>
      <c r="D597" s="33">
        <v>168</v>
      </c>
      <c r="E597" s="33">
        <v>80</v>
      </c>
      <c r="F597" s="34">
        <v>1360</v>
      </c>
      <c r="G597" s="34">
        <f>ROUND(F597/D597,3)</f>
        <v>8.0950000000000006</v>
      </c>
      <c r="H597" s="34">
        <f t="shared" si="36"/>
        <v>1295.2</v>
      </c>
      <c r="I597" s="94">
        <f t="shared" si="37"/>
        <v>1600.74</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DDBF3-D7D8-46CF-91E8-D8E416EF781F}">
  <sheetPr>
    <tabColor theme="9" tint="0.59999389629810485"/>
  </sheetPr>
  <dimension ref="A1:L717"/>
  <sheetViews>
    <sheetView zoomScale="80" zoomScaleNormal="80" workbookViewId="0">
      <selection activeCell="L14" sqref="L14"/>
    </sheetView>
  </sheetViews>
  <sheetFormatPr defaultRowHeight="16.5" x14ac:dyDescent="0.25"/>
  <cols>
    <col min="1" max="1" width="70.7109375" style="82" customWidth="1"/>
    <col min="2" max="2" width="15.28515625" style="82" customWidth="1"/>
    <col min="3" max="3" width="11.5703125" style="82" customWidth="1"/>
    <col min="4" max="4" width="12.140625" style="82" customWidth="1"/>
    <col min="5" max="5" width="18.42578125" style="82" customWidth="1"/>
    <col min="6" max="6" width="13.28515625" style="82" customWidth="1"/>
    <col min="7" max="7" width="14.7109375" style="82" customWidth="1"/>
    <col min="8" max="8" width="18.28515625" style="82" customWidth="1"/>
    <col min="9" max="9" width="16.42578125" style="82" customWidth="1"/>
    <col min="10" max="11" width="9.140625" style="82"/>
    <col min="12" max="12" width="12.7109375" style="82" bestFit="1" customWidth="1"/>
    <col min="13" max="16384" width="9.140625" style="82"/>
  </cols>
  <sheetData>
    <row r="1" spans="1:12" x14ac:dyDescent="0.25">
      <c r="H1" s="497" t="s">
        <v>778</v>
      </c>
      <c r="I1" s="497"/>
    </row>
    <row r="2" spans="1:12" s="83" customFormat="1" ht="30.75" customHeight="1" x14ac:dyDescent="0.25">
      <c r="A2" s="381" t="s">
        <v>427</v>
      </c>
      <c r="B2" s="381"/>
      <c r="C2" s="381"/>
      <c r="D2" s="381"/>
      <c r="E2" s="381"/>
      <c r="F2" s="381"/>
      <c r="G2" s="381"/>
      <c r="H2" s="381"/>
      <c r="I2" s="381"/>
    </row>
    <row r="4" spans="1:12" x14ac:dyDescent="0.25">
      <c r="A4" s="82" t="s">
        <v>497</v>
      </c>
    </row>
    <row r="5" spans="1:12" x14ac:dyDescent="0.25">
      <c r="A5" s="82" t="s">
        <v>508</v>
      </c>
    </row>
    <row r="6" spans="1:12" x14ac:dyDescent="0.25">
      <c r="E6" s="84"/>
      <c r="H6" s="85"/>
    </row>
    <row r="7" spans="1:12" ht="25.5" customHeight="1" x14ac:dyDescent="0.25">
      <c r="A7" s="382"/>
      <c r="B7" s="382" t="s">
        <v>3</v>
      </c>
      <c r="C7" s="380" t="s">
        <v>4</v>
      </c>
      <c r="D7" s="380"/>
      <c r="E7" s="380"/>
      <c r="F7" s="380" t="s">
        <v>2</v>
      </c>
      <c r="G7" s="380" t="s">
        <v>438</v>
      </c>
      <c r="H7" s="383" t="s">
        <v>29</v>
      </c>
      <c r="I7" s="384" t="s">
        <v>30</v>
      </c>
    </row>
    <row r="8" spans="1:12" ht="24" customHeight="1" x14ac:dyDescent="0.25">
      <c r="A8" s="382"/>
      <c r="B8" s="382"/>
      <c r="C8" s="378" t="s">
        <v>143</v>
      </c>
      <c r="D8" s="378" t="s">
        <v>496</v>
      </c>
      <c r="E8" s="380" t="s">
        <v>31</v>
      </c>
      <c r="F8" s="380"/>
      <c r="G8" s="380"/>
      <c r="H8" s="383"/>
      <c r="I8" s="384"/>
    </row>
    <row r="9" spans="1:12" ht="38.25" customHeight="1" x14ac:dyDescent="0.25">
      <c r="A9" s="382"/>
      <c r="B9" s="382"/>
      <c r="C9" s="379"/>
      <c r="D9" s="379"/>
      <c r="E9" s="380"/>
      <c r="F9" s="380"/>
      <c r="G9" s="380"/>
      <c r="H9" s="383"/>
      <c r="I9" s="384"/>
    </row>
    <row r="10" spans="1:12" x14ac:dyDescent="0.25">
      <c r="A10" s="31">
        <v>1</v>
      </c>
      <c r="B10" s="31">
        <v>2</v>
      </c>
      <c r="C10" s="31" t="s">
        <v>81</v>
      </c>
      <c r="D10" s="31">
        <v>4</v>
      </c>
      <c r="E10" s="31">
        <v>5</v>
      </c>
      <c r="F10" s="31">
        <v>6</v>
      </c>
      <c r="G10" s="31">
        <v>7</v>
      </c>
      <c r="H10" s="31">
        <v>8</v>
      </c>
      <c r="I10" s="31" t="s">
        <v>430</v>
      </c>
    </row>
    <row r="11" spans="1:12" s="83" customFormat="1" ht="17.25" customHeight="1" x14ac:dyDescent="0.25">
      <c r="A11" s="86" t="s">
        <v>0</v>
      </c>
      <c r="B11" s="87">
        <f t="shared" ref="B11" si="0">B12+B233+B504+B577</f>
        <v>702</v>
      </c>
      <c r="C11" s="87"/>
      <c r="D11" s="87"/>
      <c r="E11" s="87">
        <f>E12+E233+E504+E577</f>
        <v>16739</v>
      </c>
      <c r="F11" s="88"/>
      <c r="G11" s="88"/>
      <c r="H11" s="88">
        <f>H12+H233+H504+H577</f>
        <v>277714.90000000002</v>
      </c>
      <c r="I11" s="88">
        <f>I12+I233+I504+I577</f>
        <v>343227.7300000001</v>
      </c>
      <c r="L11" s="103"/>
    </row>
    <row r="12" spans="1:12" x14ac:dyDescent="0.25">
      <c r="A12" s="97" t="s">
        <v>495</v>
      </c>
      <c r="B12" s="90">
        <f t="shared" ref="B12" si="1">SUM(B13:B232)</f>
        <v>220</v>
      </c>
      <c r="C12" s="90"/>
      <c r="D12" s="90"/>
      <c r="E12" s="90">
        <f>SUM(E13:E232)</f>
        <v>5637</v>
      </c>
      <c r="F12" s="91"/>
      <c r="G12" s="91"/>
      <c r="H12" s="91">
        <f>SUM(H13:H232)</f>
        <v>126211.36000000006</v>
      </c>
      <c r="I12" s="91">
        <f>SUM(I13:I232)</f>
        <v>155984.56000000006</v>
      </c>
    </row>
    <row r="13" spans="1:12" x14ac:dyDescent="0.25">
      <c r="A13" s="92" t="s">
        <v>439</v>
      </c>
      <c r="B13" s="93">
        <v>1</v>
      </c>
      <c r="C13" s="93">
        <f t="shared" ref="C13:C93" si="2">D13+E13</f>
        <v>180</v>
      </c>
      <c r="D13" s="93">
        <v>160</v>
      </c>
      <c r="E13" s="93">
        <v>20</v>
      </c>
      <c r="F13" s="94"/>
      <c r="G13" s="94">
        <v>15.36</v>
      </c>
      <c r="H13" s="94">
        <f t="shared" ref="H13:H93" si="3">ROUND(G13*E13*2,2)</f>
        <v>614.4</v>
      </c>
      <c r="I13" s="94">
        <f>ROUND(H13*1.2359,2)</f>
        <v>759.34</v>
      </c>
    </row>
    <row r="14" spans="1:12" x14ac:dyDescent="0.25">
      <c r="A14" s="92" t="s">
        <v>440</v>
      </c>
      <c r="B14" s="93">
        <v>1</v>
      </c>
      <c r="C14" s="93">
        <f t="shared" si="2"/>
        <v>192</v>
      </c>
      <c r="D14" s="93">
        <v>160</v>
      </c>
      <c r="E14" s="93">
        <v>32</v>
      </c>
      <c r="F14" s="94"/>
      <c r="G14" s="94">
        <v>12.42</v>
      </c>
      <c r="H14" s="94">
        <f t="shared" si="3"/>
        <v>794.88</v>
      </c>
      <c r="I14" s="94">
        <f t="shared" ref="I14:I77" si="4">ROUND(H14*1.2359,2)</f>
        <v>982.39</v>
      </c>
    </row>
    <row r="15" spans="1:12" x14ac:dyDescent="0.25">
      <c r="A15" s="92" t="s">
        <v>151</v>
      </c>
      <c r="B15" s="93">
        <v>1</v>
      </c>
      <c r="C15" s="93">
        <f t="shared" si="2"/>
        <v>166</v>
      </c>
      <c r="D15" s="93">
        <v>160</v>
      </c>
      <c r="E15" s="93">
        <v>6</v>
      </c>
      <c r="F15" s="94"/>
      <c r="G15" s="94">
        <v>9.76</v>
      </c>
      <c r="H15" s="94">
        <f t="shared" si="3"/>
        <v>117.12</v>
      </c>
      <c r="I15" s="94">
        <f t="shared" si="4"/>
        <v>144.75</v>
      </c>
    </row>
    <row r="16" spans="1:12" x14ac:dyDescent="0.25">
      <c r="A16" s="92" t="s">
        <v>151</v>
      </c>
      <c r="B16" s="93">
        <v>1</v>
      </c>
      <c r="C16" s="93">
        <f t="shared" si="2"/>
        <v>184</v>
      </c>
      <c r="D16" s="93">
        <v>160</v>
      </c>
      <c r="E16" s="93">
        <v>24</v>
      </c>
      <c r="F16" s="94"/>
      <c r="G16" s="94">
        <v>9.76</v>
      </c>
      <c r="H16" s="94">
        <f t="shared" si="3"/>
        <v>468.48</v>
      </c>
      <c r="I16" s="94">
        <f t="shared" si="4"/>
        <v>578.99</v>
      </c>
    </row>
    <row r="17" spans="1:9" x14ac:dyDescent="0.25">
      <c r="A17" s="92" t="s">
        <v>151</v>
      </c>
      <c r="B17" s="93">
        <v>1</v>
      </c>
      <c r="C17" s="93">
        <f t="shared" si="2"/>
        <v>177</v>
      </c>
      <c r="D17" s="93">
        <v>160</v>
      </c>
      <c r="E17" s="93">
        <v>17</v>
      </c>
      <c r="F17" s="94"/>
      <c r="G17" s="94">
        <v>9.76</v>
      </c>
      <c r="H17" s="94">
        <f t="shared" si="3"/>
        <v>331.84</v>
      </c>
      <c r="I17" s="94">
        <f t="shared" si="4"/>
        <v>410.12</v>
      </c>
    </row>
    <row r="18" spans="1:9" x14ac:dyDescent="0.25">
      <c r="A18" s="92" t="s">
        <v>151</v>
      </c>
      <c r="B18" s="93">
        <v>1</v>
      </c>
      <c r="C18" s="93">
        <f t="shared" si="2"/>
        <v>168</v>
      </c>
      <c r="D18" s="93">
        <v>160</v>
      </c>
      <c r="E18" s="93">
        <v>8</v>
      </c>
      <c r="F18" s="94"/>
      <c r="G18" s="94">
        <v>9.76</v>
      </c>
      <c r="H18" s="94">
        <f t="shared" si="3"/>
        <v>156.16</v>
      </c>
      <c r="I18" s="94">
        <f t="shared" si="4"/>
        <v>193</v>
      </c>
    </row>
    <row r="19" spans="1:9" x14ac:dyDescent="0.25">
      <c r="A19" s="92" t="s">
        <v>151</v>
      </c>
      <c r="B19" s="93">
        <v>1</v>
      </c>
      <c r="C19" s="93">
        <f t="shared" si="2"/>
        <v>174</v>
      </c>
      <c r="D19" s="93">
        <v>160</v>
      </c>
      <c r="E19" s="93">
        <v>14</v>
      </c>
      <c r="F19" s="94"/>
      <c r="G19" s="94">
        <v>8.8699999999999992</v>
      </c>
      <c r="H19" s="94">
        <f t="shared" si="3"/>
        <v>248.36</v>
      </c>
      <c r="I19" s="94">
        <f t="shared" si="4"/>
        <v>306.95</v>
      </c>
    </row>
    <row r="20" spans="1:9" x14ac:dyDescent="0.25">
      <c r="A20" s="92" t="s">
        <v>151</v>
      </c>
      <c r="B20" s="93">
        <v>1</v>
      </c>
      <c r="C20" s="93">
        <f t="shared" si="2"/>
        <v>192</v>
      </c>
      <c r="D20" s="93">
        <v>160</v>
      </c>
      <c r="E20" s="93">
        <v>32</v>
      </c>
      <c r="F20" s="94"/>
      <c r="G20" s="94">
        <v>9.76</v>
      </c>
      <c r="H20" s="94">
        <f t="shared" si="3"/>
        <v>624.64</v>
      </c>
      <c r="I20" s="94">
        <f t="shared" si="4"/>
        <v>771.99</v>
      </c>
    </row>
    <row r="21" spans="1:9" x14ac:dyDescent="0.25">
      <c r="A21" s="92" t="s">
        <v>151</v>
      </c>
      <c r="B21" s="93">
        <v>1</v>
      </c>
      <c r="C21" s="93">
        <f t="shared" si="2"/>
        <v>162</v>
      </c>
      <c r="D21" s="93">
        <v>160</v>
      </c>
      <c r="E21" s="93">
        <v>2</v>
      </c>
      <c r="F21" s="94"/>
      <c r="G21" s="94">
        <v>9.76</v>
      </c>
      <c r="H21" s="94">
        <f t="shared" si="3"/>
        <v>39.04</v>
      </c>
      <c r="I21" s="94">
        <f t="shared" si="4"/>
        <v>48.25</v>
      </c>
    </row>
    <row r="22" spans="1:9" x14ac:dyDescent="0.25">
      <c r="A22" s="92" t="s">
        <v>151</v>
      </c>
      <c r="B22" s="93">
        <v>1</v>
      </c>
      <c r="C22" s="93">
        <f t="shared" si="2"/>
        <v>172</v>
      </c>
      <c r="D22" s="93">
        <v>160</v>
      </c>
      <c r="E22" s="93">
        <v>12</v>
      </c>
      <c r="F22" s="94"/>
      <c r="G22" s="94">
        <v>8.8699999999999992</v>
      </c>
      <c r="H22" s="94">
        <f t="shared" si="3"/>
        <v>212.88</v>
      </c>
      <c r="I22" s="94">
        <f t="shared" si="4"/>
        <v>263.10000000000002</v>
      </c>
    </row>
    <row r="23" spans="1:9" x14ac:dyDescent="0.25">
      <c r="A23" s="92" t="s">
        <v>441</v>
      </c>
      <c r="B23" s="93">
        <v>1</v>
      </c>
      <c r="C23" s="93">
        <f t="shared" si="2"/>
        <v>220</v>
      </c>
      <c r="D23" s="93">
        <v>160</v>
      </c>
      <c r="E23" s="93">
        <v>60</v>
      </c>
      <c r="F23" s="94"/>
      <c r="G23" s="94">
        <v>14.75</v>
      </c>
      <c r="H23" s="94">
        <f t="shared" si="3"/>
        <v>1770</v>
      </c>
      <c r="I23" s="94">
        <f t="shared" si="4"/>
        <v>2187.54</v>
      </c>
    </row>
    <row r="24" spans="1:9" x14ac:dyDescent="0.25">
      <c r="A24" s="92" t="s">
        <v>441</v>
      </c>
      <c r="B24" s="93">
        <v>1</v>
      </c>
      <c r="C24" s="93">
        <f t="shared" si="2"/>
        <v>176</v>
      </c>
      <c r="D24" s="93">
        <v>160</v>
      </c>
      <c r="E24" s="93">
        <v>16</v>
      </c>
      <c r="F24" s="94"/>
      <c r="G24" s="94">
        <v>14.75</v>
      </c>
      <c r="H24" s="94">
        <f t="shared" si="3"/>
        <v>472</v>
      </c>
      <c r="I24" s="94">
        <f t="shared" si="4"/>
        <v>583.34</v>
      </c>
    </row>
    <row r="25" spans="1:9" x14ac:dyDescent="0.25">
      <c r="A25" s="92" t="s">
        <v>441</v>
      </c>
      <c r="B25" s="93">
        <v>1</v>
      </c>
      <c r="C25" s="93">
        <f t="shared" si="2"/>
        <v>180</v>
      </c>
      <c r="D25" s="93">
        <v>160</v>
      </c>
      <c r="E25" s="93">
        <v>20</v>
      </c>
      <c r="F25" s="94"/>
      <c r="G25" s="94">
        <v>14.75</v>
      </c>
      <c r="H25" s="94">
        <f t="shared" si="3"/>
        <v>590</v>
      </c>
      <c r="I25" s="94">
        <f t="shared" si="4"/>
        <v>729.18</v>
      </c>
    </row>
    <row r="26" spans="1:9" x14ac:dyDescent="0.25">
      <c r="A26" s="92" t="s">
        <v>441</v>
      </c>
      <c r="B26" s="93">
        <v>1</v>
      </c>
      <c r="C26" s="93">
        <f t="shared" si="2"/>
        <v>192</v>
      </c>
      <c r="D26" s="93">
        <v>160</v>
      </c>
      <c r="E26" s="93">
        <v>32</v>
      </c>
      <c r="F26" s="94"/>
      <c r="G26" s="94">
        <v>10.56</v>
      </c>
      <c r="H26" s="94">
        <f t="shared" si="3"/>
        <v>675.84</v>
      </c>
      <c r="I26" s="94">
        <f t="shared" si="4"/>
        <v>835.27</v>
      </c>
    </row>
    <row r="27" spans="1:9" x14ac:dyDescent="0.25">
      <c r="A27" s="92" t="s">
        <v>441</v>
      </c>
      <c r="B27" s="93">
        <v>1</v>
      </c>
      <c r="C27" s="93">
        <f t="shared" si="2"/>
        <v>212</v>
      </c>
      <c r="D27" s="93">
        <v>160</v>
      </c>
      <c r="E27" s="93">
        <v>52</v>
      </c>
      <c r="F27" s="94"/>
      <c r="G27" s="94">
        <v>10.56</v>
      </c>
      <c r="H27" s="94">
        <f t="shared" si="3"/>
        <v>1098.24</v>
      </c>
      <c r="I27" s="94">
        <f t="shared" si="4"/>
        <v>1357.31</v>
      </c>
    </row>
    <row r="28" spans="1:9" x14ac:dyDescent="0.25">
      <c r="A28" s="92" t="s">
        <v>441</v>
      </c>
      <c r="B28" s="93">
        <v>1</v>
      </c>
      <c r="C28" s="93">
        <f t="shared" si="2"/>
        <v>184</v>
      </c>
      <c r="D28" s="93">
        <v>160</v>
      </c>
      <c r="E28" s="93">
        <v>24</v>
      </c>
      <c r="F28" s="94"/>
      <c r="G28" s="94">
        <v>14.75</v>
      </c>
      <c r="H28" s="94">
        <f t="shared" si="3"/>
        <v>708</v>
      </c>
      <c r="I28" s="94">
        <f t="shared" si="4"/>
        <v>875.02</v>
      </c>
    </row>
    <row r="29" spans="1:9" x14ac:dyDescent="0.25">
      <c r="A29" s="92" t="s">
        <v>441</v>
      </c>
      <c r="B29" s="93">
        <v>1</v>
      </c>
      <c r="C29" s="93">
        <f t="shared" si="2"/>
        <v>192</v>
      </c>
      <c r="D29" s="93">
        <v>160</v>
      </c>
      <c r="E29" s="93">
        <v>32</v>
      </c>
      <c r="F29" s="94"/>
      <c r="G29" s="94">
        <v>14.75</v>
      </c>
      <c r="H29" s="94">
        <f t="shared" si="3"/>
        <v>944</v>
      </c>
      <c r="I29" s="94">
        <f t="shared" si="4"/>
        <v>1166.69</v>
      </c>
    </row>
    <row r="30" spans="1:9" x14ac:dyDescent="0.25">
      <c r="A30" s="92" t="s">
        <v>441</v>
      </c>
      <c r="B30" s="93">
        <v>1</v>
      </c>
      <c r="C30" s="93">
        <f t="shared" si="2"/>
        <v>172</v>
      </c>
      <c r="D30" s="93">
        <v>160</v>
      </c>
      <c r="E30" s="93">
        <v>12</v>
      </c>
      <c r="F30" s="94"/>
      <c r="G30" s="94">
        <v>10.56</v>
      </c>
      <c r="H30" s="94">
        <f t="shared" si="3"/>
        <v>253.44</v>
      </c>
      <c r="I30" s="94">
        <f t="shared" si="4"/>
        <v>313.23</v>
      </c>
    </row>
    <row r="31" spans="1:9" x14ac:dyDescent="0.25">
      <c r="A31" s="92" t="s">
        <v>441</v>
      </c>
      <c r="B31" s="93">
        <v>1</v>
      </c>
      <c r="C31" s="93">
        <f t="shared" si="2"/>
        <v>180</v>
      </c>
      <c r="D31" s="93">
        <v>160</v>
      </c>
      <c r="E31" s="93">
        <v>20</v>
      </c>
      <c r="F31" s="94"/>
      <c r="G31" s="94">
        <v>14.75</v>
      </c>
      <c r="H31" s="94">
        <f t="shared" si="3"/>
        <v>590</v>
      </c>
      <c r="I31" s="94">
        <f t="shared" si="4"/>
        <v>729.18</v>
      </c>
    </row>
    <row r="32" spans="1:9" x14ac:dyDescent="0.25">
      <c r="A32" s="92" t="s">
        <v>441</v>
      </c>
      <c r="B32" s="93">
        <v>1</v>
      </c>
      <c r="C32" s="93">
        <f t="shared" si="2"/>
        <v>233</v>
      </c>
      <c r="D32" s="93">
        <v>160</v>
      </c>
      <c r="E32" s="93">
        <v>73</v>
      </c>
      <c r="F32" s="94"/>
      <c r="G32" s="94">
        <v>14.75</v>
      </c>
      <c r="H32" s="94">
        <f t="shared" si="3"/>
        <v>2153.5</v>
      </c>
      <c r="I32" s="94">
        <f t="shared" si="4"/>
        <v>2661.51</v>
      </c>
    </row>
    <row r="33" spans="1:9" x14ac:dyDescent="0.25">
      <c r="A33" s="92" t="s">
        <v>441</v>
      </c>
      <c r="B33" s="93">
        <v>1</v>
      </c>
      <c r="C33" s="93">
        <f t="shared" si="2"/>
        <v>184</v>
      </c>
      <c r="D33" s="93">
        <v>160</v>
      </c>
      <c r="E33" s="93">
        <v>24</v>
      </c>
      <c r="F33" s="94"/>
      <c r="G33" s="94">
        <v>10.56</v>
      </c>
      <c r="H33" s="94">
        <f t="shared" si="3"/>
        <v>506.88</v>
      </c>
      <c r="I33" s="94">
        <f t="shared" si="4"/>
        <v>626.45000000000005</v>
      </c>
    </row>
    <row r="34" spans="1:9" x14ac:dyDescent="0.25">
      <c r="A34" s="92" t="s">
        <v>441</v>
      </c>
      <c r="B34" s="93">
        <v>1</v>
      </c>
      <c r="C34" s="93">
        <f t="shared" si="2"/>
        <v>200</v>
      </c>
      <c r="D34" s="93">
        <v>160</v>
      </c>
      <c r="E34" s="93">
        <v>40</v>
      </c>
      <c r="F34" s="94"/>
      <c r="G34" s="94">
        <v>14.75</v>
      </c>
      <c r="H34" s="94">
        <f t="shared" si="3"/>
        <v>1180</v>
      </c>
      <c r="I34" s="94">
        <f t="shared" si="4"/>
        <v>1458.36</v>
      </c>
    </row>
    <row r="35" spans="1:9" x14ac:dyDescent="0.25">
      <c r="A35" s="92" t="s">
        <v>441</v>
      </c>
      <c r="B35" s="93">
        <v>1</v>
      </c>
      <c r="C35" s="93">
        <f t="shared" si="2"/>
        <v>164</v>
      </c>
      <c r="D35" s="93">
        <v>160</v>
      </c>
      <c r="E35" s="93">
        <v>4</v>
      </c>
      <c r="F35" s="94"/>
      <c r="G35" s="94">
        <v>14.61</v>
      </c>
      <c r="H35" s="94">
        <f t="shared" si="3"/>
        <v>116.88</v>
      </c>
      <c r="I35" s="94">
        <f t="shared" si="4"/>
        <v>144.44999999999999</v>
      </c>
    </row>
    <row r="36" spans="1:9" x14ac:dyDescent="0.25">
      <c r="A36" s="92" t="s">
        <v>441</v>
      </c>
      <c r="B36" s="93">
        <v>1</v>
      </c>
      <c r="C36" s="93">
        <f t="shared" si="2"/>
        <v>188</v>
      </c>
      <c r="D36" s="93">
        <v>160</v>
      </c>
      <c r="E36" s="93">
        <v>28</v>
      </c>
      <c r="F36" s="94"/>
      <c r="G36" s="94">
        <v>14.75</v>
      </c>
      <c r="H36" s="94">
        <f t="shared" si="3"/>
        <v>826</v>
      </c>
      <c r="I36" s="94">
        <f t="shared" si="4"/>
        <v>1020.85</v>
      </c>
    </row>
    <row r="37" spans="1:9" x14ac:dyDescent="0.25">
      <c r="A37" s="92" t="s">
        <v>441</v>
      </c>
      <c r="B37" s="93">
        <v>1</v>
      </c>
      <c r="C37" s="93">
        <f t="shared" si="2"/>
        <v>164</v>
      </c>
      <c r="D37" s="93">
        <v>160</v>
      </c>
      <c r="E37" s="93">
        <v>4</v>
      </c>
      <c r="F37" s="94"/>
      <c r="G37" s="94">
        <v>10.35</v>
      </c>
      <c r="H37" s="94">
        <f t="shared" si="3"/>
        <v>82.8</v>
      </c>
      <c r="I37" s="94">
        <f t="shared" si="4"/>
        <v>102.33</v>
      </c>
    </row>
    <row r="38" spans="1:9" x14ac:dyDescent="0.25">
      <c r="A38" s="92" t="s">
        <v>441</v>
      </c>
      <c r="B38" s="93">
        <v>1</v>
      </c>
      <c r="C38" s="93">
        <f t="shared" si="2"/>
        <v>186</v>
      </c>
      <c r="D38" s="93">
        <v>160</v>
      </c>
      <c r="E38" s="93">
        <v>26</v>
      </c>
      <c r="F38" s="94"/>
      <c r="G38" s="94">
        <v>14.61</v>
      </c>
      <c r="H38" s="94">
        <f t="shared" si="3"/>
        <v>759.72</v>
      </c>
      <c r="I38" s="94">
        <f t="shared" si="4"/>
        <v>938.94</v>
      </c>
    </row>
    <row r="39" spans="1:9" x14ac:dyDescent="0.25">
      <c r="A39" s="92" t="s">
        <v>441</v>
      </c>
      <c r="B39" s="93">
        <v>1</v>
      </c>
      <c r="C39" s="93">
        <f t="shared" si="2"/>
        <v>192</v>
      </c>
      <c r="D39" s="93">
        <v>160</v>
      </c>
      <c r="E39" s="93">
        <v>32</v>
      </c>
      <c r="F39" s="94"/>
      <c r="G39" s="94">
        <v>14.75</v>
      </c>
      <c r="H39" s="94">
        <f t="shared" si="3"/>
        <v>944</v>
      </c>
      <c r="I39" s="94">
        <f t="shared" si="4"/>
        <v>1166.69</v>
      </c>
    </row>
    <row r="40" spans="1:9" x14ac:dyDescent="0.25">
      <c r="A40" s="92" t="s">
        <v>441</v>
      </c>
      <c r="B40" s="93">
        <v>1</v>
      </c>
      <c r="C40" s="93">
        <f t="shared" si="2"/>
        <v>168</v>
      </c>
      <c r="D40" s="93">
        <v>160</v>
      </c>
      <c r="E40" s="93">
        <v>8</v>
      </c>
      <c r="F40" s="94"/>
      <c r="G40" s="94">
        <v>10.35</v>
      </c>
      <c r="H40" s="94">
        <f t="shared" si="3"/>
        <v>165.6</v>
      </c>
      <c r="I40" s="94">
        <f t="shared" si="4"/>
        <v>204.67</v>
      </c>
    </row>
    <row r="41" spans="1:9" x14ac:dyDescent="0.25">
      <c r="A41" s="92" t="s">
        <v>441</v>
      </c>
      <c r="B41" s="93">
        <v>1</v>
      </c>
      <c r="C41" s="93">
        <f t="shared" si="2"/>
        <v>162</v>
      </c>
      <c r="D41" s="93">
        <v>160</v>
      </c>
      <c r="E41" s="93">
        <v>2</v>
      </c>
      <c r="F41" s="94"/>
      <c r="G41" s="94">
        <v>14.75</v>
      </c>
      <c r="H41" s="94">
        <f t="shared" si="3"/>
        <v>59</v>
      </c>
      <c r="I41" s="94">
        <f t="shared" si="4"/>
        <v>72.92</v>
      </c>
    </row>
    <row r="42" spans="1:9" x14ac:dyDescent="0.25">
      <c r="A42" s="92" t="s">
        <v>441</v>
      </c>
      <c r="B42" s="93">
        <v>1</v>
      </c>
      <c r="C42" s="93">
        <f t="shared" si="2"/>
        <v>166</v>
      </c>
      <c r="D42" s="93">
        <v>160</v>
      </c>
      <c r="E42" s="93">
        <v>6</v>
      </c>
      <c r="F42" s="94"/>
      <c r="G42" s="94">
        <v>14.46</v>
      </c>
      <c r="H42" s="94">
        <f t="shared" si="3"/>
        <v>173.52</v>
      </c>
      <c r="I42" s="94">
        <f t="shared" si="4"/>
        <v>214.45</v>
      </c>
    </row>
    <row r="43" spans="1:9" x14ac:dyDescent="0.25">
      <c r="A43" s="92" t="s">
        <v>441</v>
      </c>
      <c r="B43" s="93">
        <v>1</v>
      </c>
      <c r="C43" s="93">
        <f t="shared" si="2"/>
        <v>192</v>
      </c>
      <c r="D43" s="93">
        <v>160</v>
      </c>
      <c r="E43" s="93">
        <v>32</v>
      </c>
      <c r="F43" s="94"/>
      <c r="G43" s="94">
        <v>10.35</v>
      </c>
      <c r="H43" s="94">
        <f t="shared" si="3"/>
        <v>662.4</v>
      </c>
      <c r="I43" s="94">
        <f t="shared" si="4"/>
        <v>818.66</v>
      </c>
    </row>
    <row r="44" spans="1:9" x14ac:dyDescent="0.25">
      <c r="A44" s="92" t="s">
        <v>441</v>
      </c>
      <c r="B44" s="93">
        <v>1</v>
      </c>
      <c r="C44" s="93">
        <f t="shared" si="2"/>
        <v>168</v>
      </c>
      <c r="D44" s="93">
        <v>160</v>
      </c>
      <c r="E44" s="93">
        <v>8</v>
      </c>
      <c r="F44" s="94"/>
      <c r="G44" s="94">
        <v>10.35</v>
      </c>
      <c r="H44" s="94">
        <f t="shared" si="3"/>
        <v>165.6</v>
      </c>
      <c r="I44" s="94">
        <f t="shared" si="4"/>
        <v>204.67</v>
      </c>
    </row>
    <row r="45" spans="1:9" x14ac:dyDescent="0.25">
      <c r="A45" s="92" t="s">
        <v>441</v>
      </c>
      <c r="B45" s="93">
        <v>1</v>
      </c>
      <c r="C45" s="93">
        <f t="shared" si="2"/>
        <v>200</v>
      </c>
      <c r="D45" s="93">
        <v>160</v>
      </c>
      <c r="E45" s="93">
        <v>40</v>
      </c>
      <c r="F45" s="94"/>
      <c r="G45" s="94">
        <v>14.25</v>
      </c>
      <c r="H45" s="94">
        <f t="shared" si="3"/>
        <v>1140</v>
      </c>
      <c r="I45" s="94">
        <f t="shared" si="4"/>
        <v>1408.93</v>
      </c>
    </row>
    <row r="46" spans="1:9" x14ac:dyDescent="0.25">
      <c r="A46" s="92" t="s">
        <v>441</v>
      </c>
      <c r="B46" s="93">
        <v>1</v>
      </c>
      <c r="C46" s="93">
        <f t="shared" si="2"/>
        <v>179</v>
      </c>
      <c r="D46" s="93">
        <v>160</v>
      </c>
      <c r="E46" s="93">
        <v>19</v>
      </c>
      <c r="F46" s="94"/>
      <c r="G46" s="94">
        <v>14.75</v>
      </c>
      <c r="H46" s="94">
        <f t="shared" si="3"/>
        <v>560.5</v>
      </c>
      <c r="I46" s="94">
        <f t="shared" si="4"/>
        <v>692.72</v>
      </c>
    </row>
    <row r="47" spans="1:9" x14ac:dyDescent="0.25">
      <c r="A47" s="92" t="s">
        <v>441</v>
      </c>
      <c r="B47" s="93">
        <v>1</v>
      </c>
      <c r="C47" s="93">
        <f t="shared" si="2"/>
        <v>202</v>
      </c>
      <c r="D47" s="93">
        <v>160</v>
      </c>
      <c r="E47" s="93">
        <v>42</v>
      </c>
      <c r="F47" s="94"/>
      <c r="G47" s="94">
        <v>14.25</v>
      </c>
      <c r="H47" s="94">
        <f t="shared" si="3"/>
        <v>1197</v>
      </c>
      <c r="I47" s="94">
        <f t="shared" si="4"/>
        <v>1479.37</v>
      </c>
    </row>
    <row r="48" spans="1:9" x14ac:dyDescent="0.25">
      <c r="A48" s="92" t="s">
        <v>441</v>
      </c>
      <c r="B48" s="93">
        <v>1</v>
      </c>
      <c r="C48" s="93">
        <f t="shared" si="2"/>
        <v>165</v>
      </c>
      <c r="D48" s="93">
        <v>160</v>
      </c>
      <c r="E48" s="93">
        <v>5</v>
      </c>
      <c r="F48" s="94"/>
      <c r="G48" s="94">
        <v>14.25</v>
      </c>
      <c r="H48" s="94">
        <f t="shared" si="3"/>
        <v>142.5</v>
      </c>
      <c r="I48" s="94">
        <f t="shared" si="4"/>
        <v>176.12</v>
      </c>
    </row>
    <row r="49" spans="1:9" x14ac:dyDescent="0.25">
      <c r="A49" s="92" t="s">
        <v>441</v>
      </c>
      <c r="B49" s="93">
        <v>1</v>
      </c>
      <c r="C49" s="93">
        <f t="shared" si="2"/>
        <v>204</v>
      </c>
      <c r="D49" s="93">
        <v>160</v>
      </c>
      <c r="E49" s="93">
        <v>44</v>
      </c>
      <c r="F49" s="94"/>
      <c r="G49" s="94">
        <v>14.25</v>
      </c>
      <c r="H49" s="94">
        <f t="shared" si="3"/>
        <v>1254</v>
      </c>
      <c r="I49" s="94">
        <f t="shared" si="4"/>
        <v>1549.82</v>
      </c>
    </row>
    <row r="50" spans="1:9" x14ac:dyDescent="0.25">
      <c r="A50" s="92" t="s">
        <v>441</v>
      </c>
      <c r="B50" s="93">
        <v>1</v>
      </c>
      <c r="C50" s="93">
        <f t="shared" si="2"/>
        <v>172</v>
      </c>
      <c r="D50" s="93">
        <v>160</v>
      </c>
      <c r="E50" s="93">
        <v>12</v>
      </c>
      <c r="F50" s="94"/>
      <c r="G50" s="94">
        <v>10.199999999999999</v>
      </c>
      <c r="H50" s="94">
        <f t="shared" si="3"/>
        <v>244.8</v>
      </c>
      <c r="I50" s="94">
        <f t="shared" si="4"/>
        <v>302.55</v>
      </c>
    </row>
    <row r="51" spans="1:9" x14ac:dyDescent="0.25">
      <c r="A51" s="92" t="s">
        <v>441</v>
      </c>
      <c r="B51" s="93">
        <v>1</v>
      </c>
      <c r="C51" s="93">
        <f t="shared" si="2"/>
        <v>164</v>
      </c>
      <c r="D51" s="93">
        <v>160</v>
      </c>
      <c r="E51" s="93">
        <v>4</v>
      </c>
      <c r="F51" s="94"/>
      <c r="G51" s="94">
        <v>14.46</v>
      </c>
      <c r="H51" s="94">
        <f t="shared" si="3"/>
        <v>115.68</v>
      </c>
      <c r="I51" s="94">
        <f t="shared" si="4"/>
        <v>142.97</v>
      </c>
    </row>
    <row r="52" spans="1:9" x14ac:dyDescent="0.25">
      <c r="A52" s="92" t="s">
        <v>441</v>
      </c>
      <c r="B52" s="93">
        <v>1</v>
      </c>
      <c r="C52" s="93">
        <f t="shared" si="2"/>
        <v>179</v>
      </c>
      <c r="D52" s="93">
        <v>160</v>
      </c>
      <c r="E52" s="93">
        <v>19</v>
      </c>
      <c r="F52" s="94"/>
      <c r="G52" s="94">
        <v>14.25</v>
      </c>
      <c r="H52" s="94">
        <f t="shared" si="3"/>
        <v>541.5</v>
      </c>
      <c r="I52" s="94">
        <f t="shared" si="4"/>
        <v>669.24</v>
      </c>
    </row>
    <row r="53" spans="1:9" x14ac:dyDescent="0.25">
      <c r="A53" s="92" t="s">
        <v>441</v>
      </c>
      <c r="B53" s="93">
        <v>1</v>
      </c>
      <c r="C53" s="93">
        <f t="shared" si="2"/>
        <v>171</v>
      </c>
      <c r="D53" s="93">
        <v>160</v>
      </c>
      <c r="E53" s="93">
        <v>11</v>
      </c>
      <c r="F53" s="94"/>
      <c r="G53" s="94">
        <v>14.46</v>
      </c>
      <c r="H53" s="94">
        <f t="shared" si="3"/>
        <v>318.12</v>
      </c>
      <c r="I53" s="94">
        <f t="shared" si="4"/>
        <v>393.16</v>
      </c>
    </row>
    <row r="54" spans="1:9" x14ac:dyDescent="0.25">
      <c r="A54" s="92" t="s">
        <v>442</v>
      </c>
      <c r="B54" s="93">
        <v>1</v>
      </c>
      <c r="C54" s="93">
        <f t="shared" si="2"/>
        <v>192</v>
      </c>
      <c r="D54" s="93">
        <v>160</v>
      </c>
      <c r="E54" s="93">
        <v>32</v>
      </c>
      <c r="F54" s="94"/>
      <c r="G54" s="94">
        <v>15.62</v>
      </c>
      <c r="H54" s="94">
        <f t="shared" si="3"/>
        <v>999.68</v>
      </c>
      <c r="I54" s="94">
        <f t="shared" si="4"/>
        <v>1235.5</v>
      </c>
    </row>
    <row r="55" spans="1:9" x14ac:dyDescent="0.25">
      <c r="A55" s="92" t="s">
        <v>442</v>
      </c>
      <c r="B55" s="93">
        <v>1</v>
      </c>
      <c r="C55" s="93">
        <f t="shared" si="2"/>
        <v>192</v>
      </c>
      <c r="D55" s="93">
        <v>160</v>
      </c>
      <c r="E55" s="93">
        <v>32</v>
      </c>
      <c r="F55" s="94"/>
      <c r="G55" s="94">
        <v>15.47</v>
      </c>
      <c r="H55" s="94">
        <f t="shared" si="3"/>
        <v>990.08</v>
      </c>
      <c r="I55" s="94">
        <f t="shared" si="4"/>
        <v>1223.6400000000001</v>
      </c>
    </row>
    <row r="56" spans="1:9" x14ac:dyDescent="0.25">
      <c r="A56" s="92" t="s">
        <v>442</v>
      </c>
      <c r="B56" s="93">
        <v>1</v>
      </c>
      <c r="C56" s="93">
        <f t="shared" si="2"/>
        <v>184</v>
      </c>
      <c r="D56" s="93">
        <v>160</v>
      </c>
      <c r="E56" s="93">
        <v>24</v>
      </c>
      <c r="F56" s="94"/>
      <c r="G56" s="94">
        <v>15.47</v>
      </c>
      <c r="H56" s="94">
        <f t="shared" si="3"/>
        <v>742.56</v>
      </c>
      <c r="I56" s="94">
        <f t="shared" si="4"/>
        <v>917.73</v>
      </c>
    </row>
    <row r="57" spans="1:9" x14ac:dyDescent="0.25">
      <c r="A57" s="92" t="s">
        <v>443</v>
      </c>
      <c r="B57" s="93">
        <v>1</v>
      </c>
      <c r="C57" s="93">
        <f t="shared" si="2"/>
        <v>164</v>
      </c>
      <c r="D57" s="93">
        <v>160</v>
      </c>
      <c r="E57" s="93">
        <v>4</v>
      </c>
      <c r="F57" s="94"/>
      <c r="G57" s="94">
        <v>10.56</v>
      </c>
      <c r="H57" s="94">
        <f t="shared" si="3"/>
        <v>84.48</v>
      </c>
      <c r="I57" s="94">
        <f t="shared" si="4"/>
        <v>104.41</v>
      </c>
    </row>
    <row r="58" spans="1:9" x14ac:dyDescent="0.25">
      <c r="A58" s="92" t="s">
        <v>443</v>
      </c>
      <c r="B58" s="93">
        <v>1</v>
      </c>
      <c r="C58" s="93">
        <f t="shared" si="2"/>
        <v>172</v>
      </c>
      <c r="D58" s="93">
        <v>160</v>
      </c>
      <c r="E58" s="93">
        <v>12</v>
      </c>
      <c r="F58" s="94"/>
      <c r="G58" s="94">
        <v>10.46</v>
      </c>
      <c r="H58" s="94">
        <f t="shared" si="3"/>
        <v>251.04</v>
      </c>
      <c r="I58" s="94">
        <f t="shared" si="4"/>
        <v>310.26</v>
      </c>
    </row>
    <row r="59" spans="1:9" x14ac:dyDescent="0.25">
      <c r="A59" s="92" t="s">
        <v>443</v>
      </c>
      <c r="B59" s="93">
        <v>1</v>
      </c>
      <c r="C59" s="93">
        <f t="shared" si="2"/>
        <v>172</v>
      </c>
      <c r="D59" s="93">
        <v>160</v>
      </c>
      <c r="E59" s="93">
        <v>12</v>
      </c>
      <c r="F59" s="94"/>
      <c r="G59" s="94">
        <v>10.46</v>
      </c>
      <c r="H59" s="94">
        <f t="shared" si="3"/>
        <v>251.04</v>
      </c>
      <c r="I59" s="94">
        <f t="shared" si="4"/>
        <v>310.26</v>
      </c>
    </row>
    <row r="60" spans="1:9" x14ac:dyDescent="0.25">
      <c r="A60" s="92" t="s">
        <v>444</v>
      </c>
      <c r="B60" s="93">
        <v>1</v>
      </c>
      <c r="C60" s="93">
        <f t="shared" si="2"/>
        <v>161</v>
      </c>
      <c r="D60" s="93">
        <v>160</v>
      </c>
      <c r="E60" s="93">
        <v>1</v>
      </c>
      <c r="F60" s="94"/>
      <c r="G60" s="94">
        <v>10.56</v>
      </c>
      <c r="H60" s="94">
        <f t="shared" si="3"/>
        <v>21.12</v>
      </c>
      <c r="I60" s="94">
        <f t="shared" si="4"/>
        <v>26.1</v>
      </c>
    </row>
    <row r="61" spans="1:9" x14ac:dyDescent="0.25">
      <c r="A61" s="92" t="s">
        <v>444</v>
      </c>
      <c r="B61" s="93">
        <v>1</v>
      </c>
      <c r="C61" s="93">
        <f t="shared" si="2"/>
        <v>172</v>
      </c>
      <c r="D61" s="93">
        <v>160</v>
      </c>
      <c r="E61" s="93">
        <v>12</v>
      </c>
      <c r="F61" s="94"/>
      <c r="G61" s="94">
        <v>10.199999999999999</v>
      </c>
      <c r="H61" s="94">
        <f t="shared" si="3"/>
        <v>244.8</v>
      </c>
      <c r="I61" s="94">
        <f t="shared" si="4"/>
        <v>302.55</v>
      </c>
    </row>
    <row r="62" spans="1:9" x14ac:dyDescent="0.25">
      <c r="A62" s="92" t="s">
        <v>444</v>
      </c>
      <c r="B62" s="93">
        <v>1</v>
      </c>
      <c r="C62" s="93">
        <f t="shared" si="2"/>
        <v>225</v>
      </c>
      <c r="D62" s="93">
        <v>160</v>
      </c>
      <c r="E62" s="93">
        <v>65</v>
      </c>
      <c r="F62" s="94"/>
      <c r="G62" s="94">
        <v>10.35</v>
      </c>
      <c r="H62" s="94">
        <f t="shared" si="3"/>
        <v>1345.5</v>
      </c>
      <c r="I62" s="94">
        <f t="shared" si="4"/>
        <v>1662.9</v>
      </c>
    </row>
    <row r="63" spans="1:9" x14ac:dyDescent="0.25">
      <c r="A63" s="92" t="s">
        <v>444</v>
      </c>
      <c r="B63" s="93">
        <v>1</v>
      </c>
      <c r="C63" s="93">
        <f t="shared" si="2"/>
        <v>168</v>
      </c>
      <c r="D63" s="93">
        <v>160</v>
      </c>
      <c r="E63" s="93">
        <v>8</v>
      </c>
      <c r="F63" s="94"/>
      <c r="G63" s="94">
        <v>12.96</v>
      </c>
      <c r="H63" s="94">
        <f t="shared" si="3"/>
        <v>207.36</v>
      </c>
      <c r="I63" s="94">
        <f t="shared" si="4"/>
        <v>256.27999999999997</v>
      </c>
    </row>
    <row r="64" spans="1:9" x14ac:dyDescent="0.25">
      <c r="A64" s="92" t="s">
        <v>444</v>
      </c>
      <c r="B64" s="93">
        <v>1</v>
      </c>
      <c r="C64" s="93">
        <f t="shared" si="2"/>
        <v>182</v>
      </c>
      <c r="D64" s="93">
        <v>160</v>
      </c>
      <c r="E64" s="93">
        <v>22</v>
      </c>
      <c r="F64" s="94"/>
      <c r="G64" s="94">
        <v>10.199999999999999</v>
      </c>
      <c r="H64" s="94">
        <f t="shared" si="3"/>
        <v>448.8</v>
      </c>
      <c r="I64" s="94">
        <f t="shared" si="4"/>
        <v>554.66999999999996</v>
      </c>
    </row>
    <row r="65" spans="1:9" x14ac:dyDescent="0.25">
      <c r="A65" s="92" t="s">
        <v>445</v>
      </c>
      <c r="B65" s="93">
        <v>1</v>
      </c>
      <c r="C65" s="93">
        <f t="shared" si="2"/>
        <v>192</v>
      </c>
      <c r="D65" s="93">
        <v>160</v>
      </c>
      <c r="E65" s="93">
        <v>32</v>
      </c>
      <c r="F65" s="94"/>
      <c r="G65" s="94">
        <v>10.56</v>
      </c>
      <c r="H65" s="94">
        <f t="shared" si="3"/>
        <v>675.84</v>
      </c>
      <c r="I65" s="94">
        <f t="shared" si="4"/>
        <v>835.27</v>
      </c>
    </row>
    <row r="66" spans="1:9" x14ac:dyDescent="0.25">
      <c r="A66" s="92" t="s">
        <v>445</v>
      </c>
      <c r="B66" s="93">
        <v>1</v>
      </c>
      <c r="C66" s="93">
        <f t="shared" si="2"/>
        <v>180</v>
      </c>
      <c r="D66" s="93">
        <v>160</v>
      </c>
      <c r="E66" s="93">
        <v>20</v>
      </c>
      <c r="F66" s="94"/>
      <c r="G66" s="94">
        <v>10.56</v>
      </c>
      <c r="H66" s="94">
        <f t="shared" si="3"/>
        <v>422.4</v>
      </c>
      <c r="I66" s="94">
        <f t="shared" si="4"/>
        <v>522.04</v>
      </c>
    </row>
    <row r="67" spans="1:9" x14ac:dyDescent="0.25">
      <c r="A67" s="92" t="s">
        <v>445</v>
      </c>
      <c r="B67" s="93">
        <v>1</v>
      </c>
      <c r="C67" s="93">
        <f t="shared" si="2"/>
        <v>170</v>
      </c>
      <c r="D67" s="93">
        <v>160</v>
      </c>
      <c r="E67" s="93">
        <v>10</v>
      </c>
      <c r="F67" s="94"/>
      <c r="G67" s="94">
        <v>10.56</v>
      </c>
      <c r="H67" s="94">
        <f t="shared" si="3"/>
        <v>211.2</v>
      </c>
      <c r="I67" s="94">
        <f t="shared" si="4"/>
        <v>261.02</v>
      </c>
    </row>
    <row r="68" spans="1:9" x14ac:dyDescent="0.25">
      <c r="A68" s="92" t="s">
        <v>445</v>
      </c>
      <c r="B68" s="93">
        <v>1</v>
      </c>
      <c r="C68" s="93">
        <f t="shared" si="2"/>
        <v>168</v>
      </c>
      <c r="D68" s="93">
        <v>160</v>
      </c>
      <c r="E68" s="93">
        <v>8</v>
      </c>
      <c r="F68" s="94"/>
      <c r="G68" s="94">
        <v>10.56</v>
      </c>
      <c r="H68" s="94">
        <f t="shared" si="3"/>
        <v>168.96</v>
      </c>
      <c r="I68" s="94">
        <f t="shared" si="4"/>
        <v>208.82</v>
      </c>
    </row>
    <row r="69" spans="1:9" x14ac:dyDescent="0.25">
      <c r="A69" s="92" t="s">
        <v>445</v>
      </c>
      <c r="B69" s="93">
        <v>1</v>
      </c>
      <c r="C69" s="93">
        <f t="shared" si="2"/>
        <v>192</v>
      </c>
      <c r="D69" s="93">
        <v>160</v>
      </c>
      <c r="E69" s="93">
        <v>32</v>
      </c>
      <c r="F69" s="94"/>
      <c r="G69" s="94">
        <v>10.56</v>
      </c>
      <c r="H69" s="94">
        <f t="shared" si="3"/>
        <v>675.84</v>
      </c>
      <c r="I69" s="94">
        <f t="shared" si="4"/>
        <v>835.27</v>
      </c>
    </row>
    <row r="70" spans="1:9" x14ac:dyDescent="0.25">
      <c r="A70" s="92" t="s">
        <v>445</v>
      </c>
      <c r="B70" s="93">
        <v>1</v>
      </c>
      <c r="C70" s="93">
        <f t="shared" si="2"/>
        <v>192</v>
      </c>
      <c r="D70" s="93">
        <v>160</v>
      </c>
      <c r="E70" s="93">
        <v>32</v>
      </c>
      <c r="F70" s="94"/>
      <c r="G70" s="94">
        <v>10.56</v>
      </c>
      <c r="H70" s="94">
        <f t="shared" si="3"/>
        <v>675.84</v>
      </c>
      <c r="I70" s="94">
        <f t="shared" si="4"/>
        <v>835.27</v>
      </c>
    </row>
    <row r="71" spans="1:9" x14ac:dyDescent="0.25">
      <c r="A71" s="92" t="s">
        <v>445</v>
      </c>
      <c r="B71" s="93">
        <v>1</v>
      </c>
      <c r="C71" s="93">
        <f t="shared" si="2"/>
        <v>182</v>
      </c>
      <c r="D71" s="93">
        <v>160</v>
      </c>
      <c r="E71" s="93">
        <v>22</v>
      </c>
      <c r="F71" s="94"/>
      <c r="G71" s="94">
        <v>14.61</v>
      </c>
      <c r="H71" s="94">
        <f t="shared" si="3"/>
        <v>642.84</v>
      </c>
      <c r="I71" s="94">
        <f t="shared" si="4"/>
        <v>794.49</v>
      </c>
    </row>
    <row r="72" spans="1:9" x14ac:dyDescent="0.25">
      <c r="A72" s="92" t="s">
        <v>445</v>
      </c>
      <c r="B72" s="93">
        <v>1</v>
      </c>
      <c r="C72" s="93">
        <f t="shared" si="2"/>
        <v>234</v>
      </c>
      <c r="D72" s="93">
        <v>160</v>
      </c>
      <c r="E72" s="93">
        <v>74</v>
      </c>
      <c r="F72" s="94"/>
      <c r="G72" s="94">
        <v>10.56</v>
      </c>
      <c r="H72" s="94">
        <f t="shared" si="3"/>
        <v>1562.88</v>
      </c>
      <c r="I72" s="94">
        <f t="shared" si="4"/>
        <v>1931.56</v>
      </c>
    </row>
    <row r="73" spans="1:9" x14ac:dyDescent="0.25">
      <c r="A73" s="92" t="s">
        <v>445</v>
      </c>
      <c r="B73" s="93">
        <v>1</v>
      </c>
      <c r="C73" s="93">
        <f t="shared" si="2"/>
        <v>180</v>
      </c>
      <c r="D73" s="93">
        <v>160</v>
      </c>
      <c r="E73" s="93">
        <v>20</v>
      </c>
      <c r="F73" s="94"/>
      <c r="G73" s="94">
        <v>14.46</v>
      </c>
      <c r="H73" s="94">
        <f t="shared" si="3"/>
        <v>578.4</v>
      </c>
      <c r="I73" s="94">
        <f t="shared" si="4"/>
        <v>714.84</v>
      </c>
    </row>
    <row r="74" spans="1:9" x14ac:dyDescent="0.25">
      <c r="A74" s="92" t="s">
        <v>445</v>
      </c>
      <c r="B74" s="93">
        <v>1</v>
      </c>
      <c r="C74" s="93">
        <f t="shared" si="2"/>
        <v>193</v>
      </c>
      <c r="D74" s="93">
        <v>160</v>
      </c>
      <c r="E74" s="93">
        <v>33</v>
      </c>
      <c r="F74" s="94"/>
      <c r="G74" s="94">
        <v>10.199999999999999</v>
      </c>
      <c r="H74" s="94">
        <f t="shared" si="3"/>
        <v>673.2</v>
      </c>
      <c r="I74" s="94">
        <f t="shared" si="4"/>
        <v>832.01</v>
      </c>
    </row>
    <row r="75" spans="1:9" x14ac:dyDescent="0.25">
      <c r="A75" s="92" t="s">
        <v>445</v>
      </c>
      <c r="B75" s="93">
        <v>1</v>
      </c>
      <c r="C75" s="93">
        <f t="shared" si="2"/>
        <v>170</v>
      </c>
      <c r="D75" s="93">
        <v>160</v>
      </c>
      <c r="E75" s="93">
        <v>10</v>
      </c>
      <c r="F75" s="94"/>
      <c r="G75" s="94">
        <v>10.46</v>
      </c>
      <c r="H75" s="94">
        <f t="shared" si="3"/>
        <v>209.2</v>
      </c>
      <c r="I75" s="94">
        <f t="shared" si="4"/>
        <v>258.55</v>
      </c>
    </row>
    <row r="76" spans="1:9" x14ac:dyDescent="0.25">
      <c r="A76" s="92" t="s">
        <v>445</v>
      </c>
      <c r="B76" s="93">
        <v>1</v>
      </c>
      <c r="C76" s="93">
        <f t="shared" si="2"/>
        <v>186</v>
      </c>
      <c r="D76" s="93">
        <v>160</v>
      </c>
      <c r="E76" s="93">
        <v>26</v>
      </c>
      <c r="F76" s="94"/>
      <c r="G76" s="94">
        <v>10.35</v>
      </c>
      <c r="H76" s="94">
        <f t="shared" si="3"/>
        <v>538.20000000000005</v>
      </c>
      <c r="I76" s="94">
        <f t="shared" si="4"/>
        <v>665.16</v>
      </c>
    </row>
    <row r="77" spans="1:9" x14ac:dyDescent="0.25">
      <c r="A77" s="92" t="s">
        <v>445</v>
      </c>
      <c r="B77" s="93">
        <v>1</v>
      </c>
      <c r="C77" s="93">
        <f t="shared" si="2"/>
        <v>190</v>
      </c>
      <c r="D77" s="93">
        <v>160</v>
      </c>
      <c r="E77" s="93">
        <v>30</v>
      </c>
      <c r="F77" s="94"/>
      <c r="G77" s="94">
        <v>10.199999999999999</v>
      </c>
      <c r="H77" s="94">
        <f t="shared" si="3"/>
        <v>612</v>
      </c>
      <c r="I77" s="94">
        <f t="shared" si="4"/>
        <v>756.37</v>
      </c>
    </row>
    <row r="78" spans="1:9" x14ac:dyDescent="0.25">
      <c r="A78" s="92" t="s">
        <v>445</v>
      </c>
      <c r="B78" s="93">
        <v>1</v>
      </c>
      <c r="C78" s="93">
        <f t="shared" si="2"/>
        <v>178</v>
      </c>
      <c r="D78" s="93">
        <v>160</v>
      </c>
      <c r="E78" s="93">
        <v>18</v>
      </c>
      <c r="F78" s="94"/>
      <c r="G78" s="94">
        <v>10.199999999999999</v>
      </c>
      <c r="H78" s="94">
        <f t="shared" si="3"/>
        <v>367.2</v>
      </c>
      <c r="I78" s="94">
        <f t="shared" ref="I78:I141" si="5">ROUND(H78*1.2359,2)</f>
        <v>453.82</v>
      </c>
    </row>
    <row r="79" spans="1:9" x14ac:dyDescent="0.25">
      <c r="A79" s="92" t="s">
        <v>445</v>
      </c>
      <c r="B79" s="93">
        <v>1</v>
      </c>
      <c r="C79" s="93">
        <f t="shared" si="2"/>
        <v>185</v>
      </c>
      <c r="D79" s="93">
        <v>160</v>
      </c>
      <c r="E79" s="93">
        <v>25</v>
      </c>
      <c r="F79" s="94"/>
      <c r="G79" s="94">
        <v>10.199999999999999</v>
      </c>
      <c r="H79" s="94">
        <f t="shared" si="3"/>
        <v>510</v>
      </c>
      <c r="I79" s="94">
        <f t="shared" si="5"/>
        <v>630.30999999999995</v>
      </c>
    </row>
    <row r="80" spans="1:9" x14ac:dyDescent="0.25">
      <c r="A80" s="92" t="s">
        <v>445</v>
      </c>
      <c r="B80" s="93">
        <v>1</v>
      </c>
      <c r="C80" s="93">
        <f t="shared" si="2"/>
        <v>191</v>
      </c>
      <c r="D80" s="93">
        <v>160</v>
      </c>
      <c r="E80" s="93">
        <v>31</v>
      </c>
      <c r="F80" s="94"/>
      <c r="G80" s="94">
        <v>10.199999999999999</v>
      </c>
      <c r="H80" s="94">
        <f t="shared" si="3"/>
        <v>632.4</v>
      </c>
      <c r="I80" s="94">
        <f t="shared" si="5"/>
        <v>781.58</v>
      </c>
    </row>
    <row r="81" spans="1:9" x14ac:dyDescent="0.25">
      <c r="A81" s="92" t="s">
        <v>446</v>
      </c>
      <c r="B81" s="93">
        <v>1</v>
      </c>
      <c r="C81" s="93">
        <f t="shared" si="2"/>
        <v>188</v>
      </c>
      <c r="D81" s="93">
        <v>160</v>
      </c>
      <c r="E81" s="93">
        <v>28</v>
      </c>
      <c r="F81" s="94"/>
      <c r="G81" s="94">
        <v>12.42</v>
      </c>
      <c r="H81" s="94">
        <f t="shared" si="3"/>
        <v>695.52</v>
      </c>
      <c r="I81" s="94">
        <f t="shared" si="5"/>
        <v>859.59</v>
      </c>
    </row>
    <row r="82" spans="1:9" x14ac:dyDescent="0.25">
      <c r="A82" s="92" t="s">
        <v>446</v>
      </c>
      <c r="B82" s="93">
        <v>1</v>
      </c>
      <c r="C82" s="93">
        <f t="shared" si="2"/>
        <v>200</v>
      </c>
      <c r="D82" s="93">
        <v>160</v>
      </c>
      <c r="E82" s="93">
        <v>40</v>
      </c>
      <c r="F82" s="94"/>
      <c r="G82" s="94">
        <v>12.42</v>
      </c>
      <c r="H82" s="94">
        <f t="shared" si="3"/>
        <v>993.6</v>
      </c>
      <c r="I82" s="94">
        <f t="shared" si="5"/>
        <v>1227.99</v>
      </c>
    </row>
    <row r="83" spans="1:9" x14ac:dyDescent="0.25">
      <c r="A83" s="92" t="s">
        <v>446</v>
      </c>
      <c r="B83" s="93">
        <v>1</v>
      </c>
      <c r="C83" s="93">
        <f t="shared" si="2"/>
        <v>192</v>
      </c>
      <c r="D83" s="93">
        <v>160</v>
      </c>
      <c r="E83" s="93">
        <v>32</v>
      </c>
      <c r="F83" s="94"/>
      <c r="G83" s="94">
        <v>12.42</v>
      </c>
      <c r="H83" s="94">
        <f t="shared" si="3"/>
        <v>794.88</v>
      </c>
      <c r="I83" s="94">
        <f t="shared" si="5"/>
        <v>982.39</v>
      </c>
    </row>
    <row r="84" spans="1:9" x14ac:dyDescent="0.25">
      <c r="A84" s="92" t="s">
        <v>446</v>
      </c>
      <c r="B84" s="93">
        <v>1</v>
      </c>
      <c r="C84" s="93">
        <f t="shared" si="2"/>
        <v>176</v>
      </c>
      <c r="D84" s="93">
        <v>160</v>
      </c>
      <c r="E84" s="93">
        <v>16</v>
      </c>
      <c r="F84" s="94"/>
      <c r="G84" s="94">
        <v>12.18</v>
      </c>
      <c r="H84" s="94">
        <f t="shared" si="3"/>
        <v>389.76</v>
      </c>
      <c r="I84" s="94">
        <f t="shared" si="5"/>
        <v>481.7</v>
      </c>
    </row>
    <row r="85" spans="1:9" x14ac:dyDescent="0.25">
      <c r="A85" s="92" t="s">
        <v>446</v>
      </c>
      <c r="B85" s="93">
        <v>1</v>
      </c>
      <c r="C85" s="93">
        <f t="shared" si="2"/>
        <v>168</v>
      </c>
      <c r="D85" s="93">
        <v>160</v>
      </c>
      <c r="E85" s="93">
        <v>8</v>
      </c>
      <c r="F85" s="94"/>
      <c r="G85" s="94">
        <v>12.18</v>
      </c>
      <c r="H85" s="94">
        <f t="shared" si="3"/>
        <v>194.88</v>
      </c>
      <c r="I85" s="94">
        <f t="shared" si="5"/>
        <v>240.85</v>
      </c>
    </row>
    <row r="86" spans="1:9" x14ac:dyDescent="0.25">
      <c r="A86" s="92" t="s">
        <v>446</v>
      </c>
      <c r="B86" s="93">
        <v>1</v>
      </c>
      <c r="C86" s="93">
        <f t="shared" si="2"/>
        <v>196</v>
      </c>
      <c r="D86" s="93">
        <v>160</v>
      </c>
      <c r="E86" s="93">
        <v>36</v>
      </c>
      <c r="F86" s="94"/>
      <c r="G86" s="94">
        <v>12</v>
      </c>
      <c r="H86" s="94">
        <f t="shared" si="3"/>
        <v>864</v>
      </c>
      <c r="I86" s="94">
        <f t="shared" si="5"/>
        <v>1067.82</v>
      </c>
    </row>
    <row r="87" spans="1:9" x14ac:dyDescent="0.25">
      <c r="A87" s="92" t="s">
        <v>499</v>
      </c>
      <c r="B87" s="93">
        <v>1</v>
      </c>
      <c r="C87" s="93">
        <f t="shared" si="2"/>
        <v>161</v>
      </c>
      <c r="D87" s="93">
        <v>160</v>
      </c>
      <c r="E87" s="93">
        <v>1</v>
      </c>
      <c r="F87" s="94"/>
      <c r="G87" s="94">
        <v>15.77</v>
      </c>
      <c r="H87" s="94">
        <f t="shared" si="3"/>
        <v>31.54</v>
      </c>
      <c r="I87" s="94">
        <f t="shared" si="5"/>
        <v>38.979999999999997</v>
      </c>
    </row>
    <row r="88" spans="1:9" x14ac:dyDescent="0.25">
      <c r="A88" s="92" t="s">
        <v>499</v>
      </c>
      <c r="B88" s="93">
        <v>1</v>
      </c>
      <c r="C88" s="93">
        <f t="shared" si="2"/>
        <v>184</v>
      </c>
      <c r="D88" s="93">
        <v>160</v>
      </c>
      <c r="E88" s="93">
        <v>24</v>
      </c>
      <c r="F88" s="94"/>
      <c r="G88" s="94">
        <v>15.24</v>
      </c>
      <c r="H88" s="94">
        <f t="shared" si="3"/>
        <v>731.52</v>
      </c>
      <c r="I88" s="94">
        <f t="shared" si="5"/>
        <v>904.09</v>
      </c>
    </row>
    <row r="89" spans="1:9" x14ac:dyDescent="0.25">
      <c r="A89" s="92" t="s">
        <v>500</v>
      </c>
      <c r="B89" s="93">
        <v>1</v>
      </c>
      <c r="C89" s="93">
        <f t="shared" si="2"/>
        <v>188</v>
      </c>
      <c r="D89" s="93">
        <v>160</v>
      </c>
      <c r="E89" s="93">
        <v>28</v>
      </c>
      <c r="F89" s="94"/>
      <c r="G89" s="94">
        <v>12.96</v>
      </c>
      <c r="H89" s="94">
        <f t="shared" si="3"/>
        <v>725.76</v>
      </c>
      <c r="I89" s="94">
        <f t="shared" si="5"/>
        <v>896.97</v>
      </c>
    </row>
    <row r="90" spans="1:9" x14ac:dyDescent="0.25">
      <c r="A90" s="92" t="s">
        <v>448</v>
      </c>
      <c r="B90" s="93">
        <v>1</v>
      </c>
      <c r="C90" s="93">
        <f t="shared" si="2"/>
        <v>176</v>
      </c>
      <c r="D90" s="93">
        <v>160</v>
      </c>
      <c r="E90" s="93">
        <v>16</v>
      </c>
      <c r="F90" s="94"/>
      <c r="G90" s="94">
        <v>14.023999999999999</v>
      </c>
      <c r="H90" s="94">
        <f t="shared" si="3"/>
        <v>448.77</v>
      </c>
      <c r="I90" s="94">
        <f t="shared" si="5"/>
        <v>554.63</v>
      </c>
    </row>
    <row r="91" spans="1:9" x14ac:dyDescent="0.25">
      <c r="A91" s="92" t="s">
        <v>449</v>
      </c>
      <c r="B91" s="93">
        <v>1</v>
      </c>
      <c r="C91" s="93">
        <f t="shared" si="2"/>
        <v>224</v>
      </c>
      <c r="D91" s="93">
        <v>160</v>
      </c>
      <c r="E91" s="93">
        <v>64</v>
      </c>
      <c r="F91" s="94"/>
      <c r="G91" s="94">
        <v>10.56</v>
      </c>
      <c r="H91" s="94">
        <f t="shared" si="3"/>
        <v>1351.68</v>
      </c>
      <c r="I91" s="94">
        <f t="shared" si="5"/>
        <v>1670.54</v>
      </c>
    </row>
    <row r="92" spans="1:9" x14ac:dyDescent="0.25">
      <c r="A92" s="92" t="s">
        <v>449</v>
      </c>
      <c r="B92" s="93">
        <v>1</v>
      </c>
      <c r="C92" s="93">
        <f t="shared" si="2"/>
        <v>176</v>
      </c>
      <c r="D92" s="93">
        <v>160</v>
      </c>
      <c r="E92" s="93">
        <v>16</v>
      </c>
      <c r="F92" s="94"/>
      <c r="G92" s="94">
        <v>10.56</v>
      </c>
      <c r="H92" s="94">
        <f t="shared" si="3"/>
        <v>337.92</v>
      </c>
      <c r="I92" s="94">
        <f t="shared" si="5"/>
        <v>417.64</v>
      </c>
    </row>
    <row r="93" spans="1:9" x14ac:dyDescent="0.25">
      <c r="A93" s="92" t="s">
        <v>449</v>
      </c>
      <c r="B93" s="93">
        <v>1</v>
      </c>
      <c r="C93" s="93">
        <f t="shared" si="2"/>
        <v>176</v>
      </c>
      <c r="D93" s="93">
        <v>160</v>
      </c>
      <c r="E93" s="93">
        <v>16</v>
      </c>
      <c r="F93" s="94"/>
      <c r="G93" s="94">
        <v>10.199999999999999</v>
      </c>
      <c r="H93" s="94">
        <f t="shared" si="3"/>
        <v>326.39999999999998</v>
      </c>
      <c r="I93" s="94">
        <f t="shared" si="5"/>
        <v>403.4</v>
      </c>
    </row>
    <row r="94" spans="1:9" x14ac:dyDescent="0.25">
      <c r="A94" s="92" t="s">
        <v>449</v>
      </c>
      <c r="B94" s="93">
        <v>1</v>
      </c>
      <c r="C94" s="93">
        <f t="shared" ref="C94:C157" si="6">D94+E94</f>
        <v>200</v>
      </c>
      <c r="D94" s="93">
        <v>160</v>
      </c>
      <c r="E94" s="93">
        <v>40</v>
      </c>
      <c r="F94" s="94"/>
      <c r="G94" s="94">
        <v>10.199999999999999</v>
      </c>
      <c r="H94" s="94">
        <f t="shared" ref="H94:H157" si="7">ROUND(G94*E94*2,2)</f>
        <v>816</v>
      </c>
      <c r="I94" s="94">
        <f t="shared" si="5"/>
        <v>1008.49</v>
      </c>
    </row>
    <row r="95" spans="1:9" x14ac:dyDescent="0.25">
      <c r="A95" s="92" t="s">
        <v>449</v>
      </c>
      <c r="B95" s="93">
        <v>1</v>
      </c>
      <c r="C95" s="93">
        <f t="shared" si="6"/>
        <v>184</v>
      </c>
      <c r="D95" s="93">
        <v>160</v>
      </c>
      <c r="E95" s="93">
        <v>24</v>
      </c>
      <c r="F95" s="94"/>
      <c r="G95" s="94">
        <v>10.199999999999999</v>
      </c>
      <c r="H95" s="94">
        <f t="shared" si="7"/>
        <v>489.6</v>
      </c>
      <c r="I95" s="94">
        <f t="shared" si="5"/>
        <v>605.1</v>
      </c>
    </row>
    <row r="96" spans="1:9" x14ac:dyDescent="0.25">
      <c r="A96" s="92" t="s">
        <v>449</v>
      </c>
      <c r="B96" s="93">
        <v>1</v>
      </c>
      <c r="C96" s="93">
        <f t="shared" si="6"/>
        <v>184</v>
      </c>
      <c r="D96" s="93">
        <v>160</v>
      </c>
      <c r="E96" s="93">
        <v>24</v>
      </c>
      <c r="F96" s="94"/>
      <c r="G96" s="94">
        <v>10.35</v>
      </c>
      <c r="H96" s="94">
        <f t="shared" si="7"/>
        <v>496.8</v>
      </c>
      <c r="I96" s="94">
        <f t="shared" si="5"/>
        <v>614</v>
      </c>
    </row>
    <row r="97" spans="1:9" x14ac:dyDescent="0.25">
      <c r="A97" s="92" t="s">
        <v>449</v>
      </c>
      <c r="B97" s="93">
        <v>1</v>
      </c>
      <c r="C97" s="93">
        <f t="shared" si="6"/>
        <v>188</v>
      </c>
      <c r="D97" s="93">
        <v>160</v>
      </c>
      <c r="E97" s="93">
        <v>28</v>
      </c>
      <c r="F97" s="94"/>
      <c r="G97" s="94">
        <v>10.35</v>
      </c>
      <c r="H97" s="94">
        <f t="shared" si="7"/>
        <v>579.6</v>
      </c>
      <c r="I97" s="94">
        <f t="shared" si="5"/>
        <v>716.33</v>
      </c>
    </row>
    <row r="98" spans="1:9" x14ac:dyDescent="0.25">
      <c r="A98" s="92" t="s">
        <v>449</v>
      </c>
      <c r="B98" s="93">
        <v>1</v>
      </c>
      <c r="C98" s="93">
        <f t="shared" si="6"/>
        <v>184</v>
      </c>
      <c r="D98" s="93">
        <v>160</v>
      </c>
      <c r="E98" s="93">
        <v>24</v>
      </c>
      <c r="F98" s="94"/>
      <c r="G98" s="94">
        <v>10.199999999999999</v>
      </c>
      <c r="H98" s="94">
        <f t="shared" si="7"/>
        <v>489.6</v>
      </c>
      <c r="I98" s="94">
        <f t="shared" si="5"/>
        <v>605.1</v>
      </c>
    </row>
    <row r="99" spans="1:9" x14ac:dyDescent="0.25">
      <c r="A99" s="92" t="s">
        <v>449</v>
      </c>
      <c r="B99" s="93">
        <v>1</v>
      </c>
      <c r="C99" s="93">
        <f t="shared" si="6"/>
        <v>208</v>
      </c>
      <c r="D99" s="93">
        <v>160</v>
      </c>
      <c r="E99" s="93">
        <v>48</v>
      </c>
      <c r="F99" s="94"/>
      <c r="G99" s="94">
        <v>10.199999999999999</v>
      </c>
      <c r="H99" s="94">
        <f t="shared" si="7"/>
        <v>979.2</v>
      </c>
      <c r="I99" s="94">
        <f t="shared" si="5"/>
        <v>1210.19</v>
      </c>
    </row>
    <row r="100" spans="1:9" x14ac:dyDescent="0.25">
      <c r="A100" s="92" t="s">
        <v>449</v>
      </c>
      <c r="B100" s="93">
        <v>1</v>
      </c>
      <c r="C100" s="93">
        <f t="shared" si="6"/>
        <v>200</v>
      </c>
      <c r="D100" s="93">
        <v>160</v>
      </c>
      <c r="E100" s="93">
        <v>40</v>
      </c>
      <c r="F100" s="94"/>
      <c r="G100" s="94">
        <v>10.199999999999999</v>
      </c>
      <c r="H100" s="94">
        <f t="shared" si="7"/>
        <v>816</v>
      </c>
      <c r="I100" s="94">
        <f t="shared" si="5"/>
        <v>1008.49</v>
      </c>
    </row>
    <row r="101" spans="1:9" x14ac:dyDescent="0.25">
      <c r="A101" s="92" t="s">
        <v>501</v>
      </c>
      <c r="B101" s="93">
        <v>1</v>
      </c>
      <c r="C101" s="93">
        <f t="shared" si="6"/>
        <v>192</v>
      </c>
      <c r="D101" s="93">
        <v>160</v>
      </c>
      <c r="E101" s="93">
        <v>32</v>
      </c>
      <c r="F101" s="94"/>
      <c r="G101" s="94">
        <v>10.56</v>
      </c>
      <c r="H101" s="94">
        <f t="shared" si="7"/>
        <v>675.84</v>
      </c>
      <c r="I101" s="94">
        <f t="shared" si="5"/>
        <v>835.27</v>
      </c>
    </row>
    <row r="102" spans="1:9" x14ac:dyDescent="0.25">
      <c r="A102" s="92" t="s">
        <v>450</v>
      </c>
      <c r="B102" s="93">
        <v>1</v>
      </c>
      <c r="C102" s="93">
        <f t="shared" si="6"/>
        <v>224</v>
      </c>
      <c r="D102" s="93">
        <v>160</v>
      </c>
      <c r="E102" s="93">
        <v>64</v>
      </c>
      <c r="F102" s="94"/>
      <c r="G102" s="94">
        <v>11.18</v>
      </c>
      <c r="H102" s="94">
        <f t="shared" si="7"/>
        <v>1431.04</v>
      </c>
      <c r="I102" s="94">
        <f t="shared" si="5"/>
        <v>1768.62</v>
      </c>
    </row>
    <row r="103" spans="1:9" x14ac:dyDescent="0.25">
      <c r="A103" s="92" t="s">
        <v>450</v>
      </c>
      <c r="B103" s="93">
        <v>1</v>
      </c>
      <c r="C103" s="93">
        <f t="shared" si="6"/>
        <v>208</v>
      </c>
      <c r="D103" s="93">
        <v>160</v>
      </c>
      <c r="E103" s="93">
        <v>48</v>
      </c>
      <c r="F103" s="94"/>
      <c r="G103" s="94">
        <v>11.18</v>
      </c>
      <c r="H103" s="94">
        <f t="shared" si="7"/>
        <v>1073.28</v>
      </c>
      <c r="I103" s="94">
        <f t="shared" si="5"/>
        <v>1326.47</v>
      </c>
    </row>
    <row r="104" spans="1:9" x14ac:dyDescent="0.25">
      <c r="A104" s="92" t="s">
        <v>450</v>
      </c>
      <c r="B104" s="93">
        <v>1</v>
      </c>
      <c r="C104" s="93">
        <f t="shared" si="6"/>
        <v>184</v>
      </c>
      <c r="D104" s="93">
        <v>160</v>
      </c>
      <c r="E104" s="93">
        <v>24</v>
      </c>
      <c r="F104" s="94"/>
      <c r="G104" s="94">
        <v>11.18</v>
      </c>
      <c r="H104" s="94">
        <f t="shared" si="7"/>
        <v>536.64</v>
      </c>
      <c r="I104" s="94">
        <f t="shared" si="5"/>
        <v>663.23</v>
      </c>
    </row>
    <row r="105" spans="1:9" x14ac:dyDescent="0.25">
      <c r="A105" s="92" t="s">
        <v>451</v>
      </c>
      <c r="B105" s="93">
        <v>1</v>
      </c>
      <c r="C105" s="93">
        <f t="shared" si="6"/>
        <v>208</v>
      </c>
      <c r="D105" s="93">
        <v>160</v>
      </c>
      <c r="E105" s="93">
        <v>48</v>
      </c>
      <c r="F105" s="94"/>
      <c r="G105" s="94">
        <v>10.56</v>
      </c>
      <c r="H105" s="94">
        <f t="shared" si="7"/>
        <v>1013.76</v>
      </c>
      <c r="I105" s="94">
        <f t="shared" si="5"/>
        <v>1252.9100000000001</v>
      </c>
    </row>
    <row r="106" spans="1:9" x14ac:dyDescent="0.25">
      <c r="A106" s="92" t="s">
        <v>451</v>
      </c>
      <c r="B106" s="93">
        <v>1</v>
      </c>
      <c r="C106" s="93">
        <f t="shared" si="6"/>
        <v>196</v>
      </c>
      <c r="D106" s="93">
        <v>160</v>
      </c>
      <c r="E106" s="93">
        <v>36</v>
      </c>
      <c r="F106" s="94"/>
      <c r="G106" s="94">
        <v>10.56</v>
      </c>
      <c r="H106" s="94">
        <f t="shared" si="7"/>
        <v>760.32</v>
      </c>
      <c r="I106" s="94">
        <f t="shared" si="5"/>
        <v>939.68</v>
      </c>
    </row>
    <row r="107" spans="1:9" x14ac:dyDescent="0.25">
      <c r="A107" s="92" t="s">
        <v>451</v>
      </c>
      <c r="B107" s="93">
        <v>1</v>
      </c>
      <c r="C107" s="93">
        <f t="shared" si="6"/>
        <v>192</v>
      </c>
      <c r="D107" s="93">
        <v>160</v>
      </c>
      <c r="E107" s="93">
        <v>32</v>
      </c>
      <c r="F107" s="94"/>
      <c r="G107" s="94">
        <v>10.46</v>
      </c>
      <c r="H107" s="94">
        <f t="shared" si="7"/>
        <v>669.44</v>
      </c>
      <c r="I107" s="94">
        <f t="shared" si="5"/>
        <v>827.36</v>
      </c>
    </row>
    <row r="108" spans="1:9" x14ac:dyDescent="0.25">
      <c r="A108" s="92" t="s">
        <v>451</v>
      </c>
      <c r="B108" s="93">
        <v>1</v>
      </c>
      <c r="C108" s="93">
        <f t="shared" si="6"/>
        <v>200</v>
      </c>
      <c r="D108" s="93">
        <v>160</v>
      </c>
      <c r="E108" s="93">
        <v>40</v>
      </c>
      <c r="F108" s="94"/>
      <c r="G108" s="94">
        <v>10.56</v>
      </c>
      <c r="H108" s="94">
        <f t="shared" si="7"/>
        <v>844.8</v>
      </c>
      <c r="I108" s="94">
        <f t="shared" si="5"/>
        <v>1044.0899999999999</v>
      </c>
    </row>
    <row r="109" spans="1:9" x14ac:dyDescent="0.25">
      <c r="A109" s="92" t="s">
        <v>451</v>
      </c>
      <c r="B109" s="93">
        <v>1</v>
      </c>
      <c r="C109" s="93">
        <f t="shared" si="6"/>
        <v>172</v>
      </c>
      <c r="D109" s="93">
        <v>160</v>
      </c>
      <c r="E109" s="93">
        <v>12</v>
      </c>
      <c r="F109" s="94"/>
      <c r="G109" s="94">
        <v>10.56</v>
      </c>
      <c r="H109" s="94">
        <f t="shared" si="7"/>
        <v>253.44</v>
      </c>
      <c r="I109" s="94">
        <f t="shared" si="5"/>
        <v>313.23</v>
      </c>
    </row>
    <row r="110" spans="1:9" x14ac:dyDescent="0.25">
      <c r="A110" s="92" t="s">
        <v>451</v>
      </c>
      <c r="B110" s="93">
        <v>1</v>
      </c>
      <c r="C110" s="93">
        <f t="shared" si="6"/>
        <v>216</v>
      </c>
      <c r="D110" s="93">
        <v>160</v>
      </c>
      <c r="E110" s="93">
        <v>56</v>
      </c>
      <c r="F110" s="94"/>
      <c r="G110" s="94">
        <v>10.35</v>
      </c>
      <c r="H110" s="94">
        <f t="shared" si="7"/>
        <v>1159.2</v>
      </c>
      <c r="I110" s="94">
        <f t="shared" si="5"/>
        <v>1432.66</v>
      </c>
    </row>
    <row r="111" spans="1:9" x14ac:dyDescent="0.25">
      <c r="A111" s="92" t="s">
        <v>451</v>
      </c>
      <c r="B111" s="93">
        <v>1</v>
      </c>
      <c r="C111" s="93">
        <f t="shared" si="6"/>
        <v>200</v>
      </c>
      <c r="D111" s="93">
        <v>160</v>
      </c>
      <c r="E111" s="93">
        <v>40</v>
      </c>
      <c r="F111" s="94"/>
      <c r="G111" s="94">
        <v>10.199999999999999</v>
      </c>
      <c r="H111" s="94">
        <f t="shared" si="7"/>
        <v>816</v>
      </c>
      <c r="I111" s="94">
        <f t="shared" si="5"/>
        <v>1008.49</v>
      </c>
    </row>
    <row r="112" spans="1:9" x14ac:dyDescent="0.25">
      <c r="A112" s="92" t="s">
        <v>451</v>
      </c>
      <c r="B112" s="93">
        <v>1</v>
      </c>
      <c r="C112" s="93">
        <f t="shared" si="6"/>
        <v>208</v>
      </c>
      <c r="D112" s="93">
        <v>160</v>
      </c>
      <c r="E112" s="93">
        <v>48</v>
      </c>
      <c r="F112" s="94"/>
      <c r="G112" s="94">
        <v>10.199999999999999</v>
      </c>
      <c r="H112" s="94">
        <f t="shared" si="7"/>
        <v>979.2</v>
      </c>
      <c r="I112" s="94">
        <f t="shared" si="5"/>
        <v>1210.19</v>
      </c>
    </row>
    <row r="113" spans="1:9" x14ac:dyDescent="0.25">
      <c r="A113" s="92" t="s">
        <v>452</v>
      </c>
      <c r="B113" s="93">
        <v>1</v>
      </c>
      <c r="C113" s="93">
        <f t="shared" si="6"/>
        <v>180</v>
      </c>
      <c r="D113" s="93">
        <v>160</v>
      </c>
      <c r="E113" s="93">
        <v>20</v>
      </c>
      <c r="F113" s="94"/>
      <c r="G113" s="94">
        <v>10.199999999999999</v>
      </c>
      <c r="H113" s="94">
        <f t="shared" si="7"/>
        <v>408</v>
      </c>
      <c r="I113" s="94">
        <f t="shared" si="5"/>
        <v>504.25</v>
      </c>
    </row>
    <row r="114" spans="1:9" x14ac:dyDescent="0.25">
      <c r="A114" s="92" t="s">
        <v>453</v>
      </c>
      <c r="B114" s="93">
        <v>1</v>
      </c>
      <c r="C114" s="93">
        <f t="shared" si="6"/>
        <v>216</v>
      </c>
      <c r="D114" s="93">
        <v>160</v>
      </c>
      <c r="E114" s="93">
        <v>56</v>
      </c>
      <c r="F114" s="94"/>
      <c r="G114" s="94">
        <v>15.24</v>
      </c>
      <c r="H114" s="94">
        <f t="shared" si="7"/>
        <v>1706.88</v>
      </c>
      <c r="I114" s="94">
        <f t="shared" si="5"/>
        <v>2109.5300000000002</v>
      </c>
    </row>
    <row r="115" spans="1:9" x14ac:dyDescent="0.25">
      <c r="A115" s="92" t="s">
        <v>453</v>
      </c>
      <c r="B115" s="93">
        <v>1</v>
      </c>
      <c r="C115" s="93">
        <f t="shared" si="6"/>
        <v>200</v>
      </c>
      <c r="D115" s="93">
        <v>160</v>
      </c>
      <c r="E115" s="93">
        <v>40</v>
      </c>
      <c r="F115" s="94"/>
      <c r="G115" s="94">
        <v>15.24</v>
      </c>
      <c r="H115" s="94">
        <f t="shared" si="7"/>
        <v>1219.2</v>
      </c>
      <c r="I115" s="94">
        <f t="shared" si="5"/>
        <v>1506.81</v>
      </c>
    </row>
    <row r="116" spans="1:9" x14ac:dyDescent="0.25">
      <c r="A116" s="92" t="s">
        <v>454</v>
      </c>
      <c r="B116" s="93">
        <v>1</v>
      </c>
      <c r="C116" s="93">
        <f t="shared" si="6"/>
        <v>204</v>
      </c>
      <c r="D116" s="93">
        <v>160</v>
      </c>
      <c r="E116" s="93">
        <v>44</v>
      </c>
      <c r="F116" s="94"/>
      <c r="G116" s="94">
        <v>12.96</v>
      </c>
      <c r="H116" s="94">
        <f t="shared" si="7"/>
        <v>1140.48</v>
      </c>
      <c r="I116" s="94">
        <f t="shared" si="5"/>
        <v>1409.52</v>
      </c>
    </row>
    <row r="117" spans="1:9" x14ac:dyDescent="0.25">
      <c r="A117" s="92" t="s">
        <v>454</v>
      </c>
      <c r="B117" s="93">
        <v>1</v>
      </c>
      <c r="C117" s="93">
        <f t="shared" si="6"/>
        <v>208</v>
      </c>
      <c r="D117" s="93">
        <v>160</v>
      </c>
      <c r="E117" s="93">
        <v>48</v>
      </c>
      <c r="F117" s="94"/>
      <c r="G117" s="94">
        <v>12.96</v>
      </c>
      <c r="H117" s="94">
        <f t="shared" si="7"/>
        <v>1244.1600000000001</v>
      </c>
      <c r="I117" s="94">
        <f t="shared" si="5"/>
        <v>1537.66</v>
      </c>
    </row>
    <row r="118" spans="1:9" x14ac:dyDescent="0.25">
      <c r="A118" s="92" t="s">
        <v>454</v>
      </c>
      <c r="B118" s="93">
        <v>1</v>
      </c>
      <c r="C118" s="93">
        <f t="shared" si="6"/>
        <v>196</v>
      </c>
      <c r="D118" s="93">
        <v>160</v>
      </c>
      <c r="E118" s="93">
        <v>36</v>
      </c>
      <c r="F118" s="94"/>
      <c r="G118" s="94">
        <v>12.96</v>
      </c>
      <c r="H118" s="94">
        <f t="shared" si="7"/>
        <v>933.12</v>
      </c>
      <c r="I118" s="94">
        <f t="shared" si="5"/>
        <v>1153.24</v>
      </c>
    </row>
    <row r="119" spans="1:9" x14ac:dyDescent="0.25">
      <c r="A119" s="92" t="s">
        <v>456</v>
      </c>
      <c r="B119" s="93">
        <v>1</v>
      </c>
      <c r="C119" s="93">
        <f t="shared" si="6"/>
        <v>192</v>
      </c>
      <c r="D119" s="93">
        <v>160</v>
      </c>
      <c r="E119" s="93">
        <v>32</v>
      </c>
      <c r="F119" s="94"/>
      <c r="G119" s="94">
        <v>12.96</v>
      </c>
      <c r="H119" s="94">
        <f t="shared" si="7"/>
        <v>829.44</v>
      </c>
      <c r="I119" s="94">
        <f t="shared" si="5"/>
        <v>1025.0999999999999</v>
      </c>
    </row>
    <row r="120" spans="1:9" x14ac:dyDescent="0.25">
      <c r="A120" s="92" t="s">
        <v>502</v>
      </c>
      <c r="B120" s="93">
        <v>1</v>
      </c>
      <c r="C120" s="93">
        <f t="shared" si="6"/>
        <v>170</v>
      </c>
      <c r="D120" s="93">
        <v>160</v>
      </c>
      <c r="E120" s="93">
        <v>10</v>
      </c>
      <c r="F120" s="94"/>
      <c r="G120" s="94">
        <v>10.56</v>
      </c>
      <c r="H120" s="94">
        <f t="shared" si="7"/>
        <v>211.2</v>
      </c>
      <c r="I120" s="94">
        <f t="shared" si="5"/>
        <v>261.02</v>
      </c>
    </row>
    <row r="121" spans="1:9" x14ac:dyDescent="0.25">
      <c r="A121" s="92" t="s">
        <v>502</v>
      </c>
      <c r="B121" s="93">
        <v>1</v>
      </c>
      <c r="C121" s="93">
        <f t="shared" si="6"/>
        <v>170</v>
      </c>
      <c r="D121" s="93">
        <v>160</v>
      </c>
      <c r="E121" s="93">
        <v>10</v>
      </c>
      <c r="F121" s="94"/>
      <c r="G121" s="94">
        <v>10.56</v>
      </c>
      <c r="H121" s="94">
        <f t="shared" si="7"/>
        <v>211.2</v>
      </c>
      <c r="I121" s="94">
        <f t="shared" si="5"/>
        <v>261.02</v>
      </c>
    </row>
    <row r="122" spans="1:9" x14ac:dyDescent="0.25">
      <c r="A122" s="92" t="s">
        <v>503</v>
      </c>
      <c r="B122" s="93">
        <v>1</v>
      </c>
      <c r="C122" s="93">
        <f t="shared" si="6"/>
        <v>176</v>
      </c>
      <c r="D122" s="93">
        <v>160</v>
      </c>
      <c r="E122" s="93">
        <v>16</v>
      </c>
      <c r="F122" s="94"/>
      <c r="G122" s="94">
        <v>10.56</v>
      </c>
      <c r="H122" s="94">
        <f t="shared" si="7"/>
        <v>337.92</v>
      </c>
      <c r="I122" s="94">
        <f t="shared" si="5"/>
        <v>417.64</v>
      </c>
    </row>
    <row r="123" spans="1:9" x14ac:dyDescent="0.25">
      <c r="A123" s="92" t="s">
        <v>457</v>
      </c>
      <c r="B123" s="93">
        <v>1</v>
      </c>
      <c r="C123" s="93">
        <f t="shared" si="6"/>
        <v>184</v>
      </c>
      <c r="D123" s="93">
        <v>160</v>
      </c>
      <c r="E123" s="93">
        <v>24</v>
      </c>
      <c r="F123" s="94"/>
      <c r="G123" s="94">
        <v>16.77</v>
      </c>
      <c r="H123" s="94">
        <f t="shared" si="7"/>
        <v>804.96</v>
      </c>
      <c r="I123" s="94">
        <f t="shared" si="5"/>
        <v>994.85</v>
      </c>
    </row>
    <row r="124" spans="1:9" x14ac:dyDescent="0.25">
      <c r="A124" s="92" t="s">
        <v>458</v>
      </c>
      <c r="B124" s="93">
        <v>1</v>
      </c>
      <c r="C124" s="93">
        <f t="shared" si="6"/>
        <v>176</v>
      </c>
      <c r="D124" s="93">
        <v>160</v>
      </c>
      <c r="E124" s="93">
        <v>16</v>
      </c>
      <c r="F124" s="94"/>
      <c r="G124" s="94">
        <v>14.01</v>
      </c>
      <c r="H124" s="94">
        <f t="shared" si="7"/>
        <v>448.32</v>
      </c>
      <c r="I124" s="94">
        <f t="shared" si="5"/>
        <v>554.08000000000004</v>
      </c>
    </row>
    <row r="125" spans="1:9" x14ac:dyDescent="0.25">
      <c r="A125" s="92" t="s">
        <v>458</v>
      </c>
      <c r="B125" s="93">
        <v>1</v>
      </c>
      <c r="C125" s="93">
        <f t="shared" si="6"/>
        <v>168</v>
      </c>
      <c r="D125" s="93">
        <v>160</v>
      </c>
      <c r="E125" s="93">
        <v>8</v>
      </c>
      <c r="F125" s="94"/>
      <c r="G125" s="94">
        <v>14.01</v>
      </c>
      <c r="H125" s="94">
        <f t="shared" si="7"/>
        <v>224.16</v>
      </c>
      <c r="I125" s="94">
        <f t="shared" si="5"/>
        <v>277.04000000000002</v>
      </c>
    </row>
    <row r="126" spans="1:9" x14ac:dyDescent="0.25">
      <c r="A126" s="92" t="s">
        <v>458</v>
      </c>
      <c r="B126" s="93">
        <v>1</v>
      </c>
      <c r="C126" s="93">
        <f t="shared" si="6"/>
        <v>185</v>
      </c>
      <c r="D126" s="93">
        <v>160</v>
      </c>
      <c r="E126" s="93">
        <v>25</v>
      </c>
      <c r="F126" s="94"/>
      <c r="G126" s="94">
        <v>14.01</v>
      </c>
      <c r="H126" s="94">
        <f t="shared" si="7"/>
        <v>700.5</v>
      </c>
      <c r="I126" s="94">
        <f t="shared" si="5"/>
        <v>865.75</v>
      </c>
    </row>
    <row r="127" spans="1:9" x14ac:dyDescent="0.25">
      <c r="A127" s="92" t="s">
        <v>458</v>
      </c>
      <c r="B127" s="93">
        <v>1</v>
      </c>
      <c r="C127" s="93">
        <f t="shared" si="6"/>
        <v>176</v>
      </c>
      <c r="D127" s="93">
        <v>160</v>
      </c>
      <c r="E127" s="93">
        <v>16</v>
      </c>
      <c r="F127" s="94"/>
      <c r="G127" s="94">
        <v>13.74</v>
      </c>
      <c r="H127" s="94">
        <f t="shared" si="7"/>
        <v>439.68</v>
      </c>
      <c r="I127" s="94">
        <f t="shared" si="5"/>
        <v>543.4</v>
      </c>
    </row>
    <row r="128" spans="1:9" x14ac:dyDescent="0.25">
      <c r="A128" s="92" t="s">
        <v>458</v>
      </c>
      <c r="B128" s="93">
        <v>1</v>
      </c>
      <c r="C128" s="93">
        <f t="shared" si="6"/>
        <v>176</v>
      </c>
      <c r="D128" s="93">
        <v>160</v>
      </c>
      <c r="E128" s="93">
        <v>16</v>
      </c>
      <c r="F128" s="94"/>
      <c r="G128" s="94">
        <v>13.74</v>
      </c>
      <c r="H128" s="94">
        <f t="shared" si="7"/>
        <v>439.68</v>
      </c>
      <c r="I128" s="94">
        <f t="shared" si="5"/>
        <v>543.4</v>
      </c>
    </row>
    <row r="129" spans="1:9" x14ac:dyDescent="0.25">
      <c r="A129" s="92" t="s">
        <v>458</v>
      </c>
      <c r="B129" s="93">
        <v>1</v>
      </c>
      <c r="C129" s="93">
        <f t="shared" si="6"/>
        <v>185</v>
      </c>
      <c r="D129" s="93">
        <v>160</v>
      </c>
      <c r="E129" s="93">
        <v>25</v>
      </c>
      <c r="F129" s="94"/>
      <c r="G129" s="94">
        <v>13.54</v>
      </c>
      <c r="H129" s="94">
        <f t="shared" si="7"/>
        <v>677</v>
      </c>
      <c r="I129" s="94">
        <f t="shared" si="5"/>
        <v>836.7</v>
      </c>
    </row>
    <row r="130" spans="1:9" x14ac:dyDescent="0.25">
      <c r="A130" s="92" t="s">
        <v>458</v>
      </c>
      <c r="B130" s="93">
        <v>1</v>
      </c>
      <c r="C130" s="93">
        <f t="shared" si="6"/>
        <v>184</v>
      </c>
      <c r="D130" s="93">
        <v>160</v>
      </c>
      <c r="E130" s="93">
        <v>24</v>
      </c>
      <c r="F130" s="94"/>
      <c r="G130" s="94">
        <v>13.54</v>
      </c>
      <c r="H130" s="94">
        <f t="shared" si="7"/>
        <v>649.91999999999996</v>
      </c>
      <c r="I130" s="94">
        <f t="shared" si="5"/>
        <v>803.24</v>
      </c>
    </row>
    <row r="131" spans="1:9" x14ac:dyDescent="0.25">
      <c r="A131" s="92" t="s">
        <v>459</v>
      </c>
      <c r="B131" s="93">
        <v>1</v>
      </c>
      <c r="C131" s="93">
        <f t="shared" si="6"/>
        <v>176</v>
      </c>
      <c r="D131" s="93">
        <v>160</v>
      </c>
      <c r="E131" s="93">
        <v>16</v>
      </c>
      <c r="F131" s="94"/>
      <c r="G131" s="94">
        <v>10.35</v>
      </c>
      <c r="H131" s="94">
        <f t="shared" si="7"/>
        <v>331.2</v>
      </c>
      <c r="I131" s="94">
        <f t="shared" si="5"/>
        <v>409.33</v>
      </c>
    </row>
    <row r="132" spans="1:9" x14ac:dyDescent="0.25">
      <c r="A132" s="92" t="s">
        <v>459</v>
      </c>
      <c r="B132" s="93">
        <v>1</v>
      </c>
      <c r="C132" s="93">
        <f t="shared" si="6"/>
        <v>184</v>
      </c>
      <c r="D132" s="93">
        <v>160</v>
      </c>
      <c r="E132" s="93">
        <v>24</v>
      </c>
      <c r="F132" s="94"/>
      <c r="G132" s="94">
        <v>10.199999999999999</v>
      </c>
      <c r="H132" s="94">
        <f t="shared" si="7"/>
        <v>489.6</v>
      </c>
      <c r="I132" s="94">
        <f t="shared" si="5"/>
        <v>605.1</v>
      </c>
    </row>
    <row r="133" spans="1:9" x14ac:dyDescent="0.25">
      <c r="A133" s="92" t="s">
        <v>459</v>
      </c>
      <c r="B133" s="93">
        <v>1</v>
      </c>
      <c r="C133" s="93">
        <f t="shared" si="6"/>
        <v>176</v>
      </c>
      <c r="D133" s="93">
        <v>160</v>
      </c>
      <c r="E133" s="93">
        <v>16</v>
      </c>
      <c r="F133" s="94"/>
      <c r="G133" s="94">
        <v>10.199999999999999</v>
      </c>
      <c r="H133" s="94">
        <f t="shared" si="7"/>
        <v>326.39999999999998</v>
      </c>
      <c r="I133" s="94">
        <f t="shared" si="5"/>
        <v>403.4</v>
      </c>
    </row>
    <row r="134" spans="1:9" x14ac:dyDescent="0.25">
      <c r="A134" s="92" t="s">
        <v>459</v>
      </c>
      <c r="B134" s="93">
        <v>1</v>
      </c>
      <c r="C134" s="93">
        <f t="shared" si="6"/>
        <v>168</v>
      </c>
      <c r="D134" s="93">
        <v>160</v>
      </c>
      <c r="E134" s="93">
        <v>8</v>
      </c>
      <c r="F134" s="94"/>
      <c r="G134" s="94">
        <v>10.199999999999999</v>
      </c>
      <c r="H134" s="94">
        <f t="shared" si="7"/>
        <v>163.19999999999999</v>
      </c>
      <c r="I134" s="94">
        <f t="shared" si="5"/>
        <v>201.7</v>
      </c>
    </row>
    <row r="135" spans="1:9" x14ac:dyDescent="0.25">
      <c r="A135" s="92" t="s">
        <v>460</v>
      </c>
      <c r="B135" s="93">
        <v>1</v>
      </c>
      <c r="C135" s="93">
        <f t="shared" si="6"/>
        <v>180</v>
      </c>
      <c r="D135" s="93">
        <v>160</v>
      </c>
      <c r="E135" s="93">
        <v>20</v>
      </c>
      <c r="F135" s="94"/>
      <c r="G135" s="94">
        <v>10.56</v>
      </c>
      <c r="H135" s="94">
        <f t="shared" si="7"/>
        <v>422.4</v>
      </c>
      <c r="I135" s="94">
        <f t="shared" si="5"/>
        <v>522.04</v>
      </c>
    </row>
    <row r="136" spans="1:9" x14ac:dyDescent="0.25">
      <c r="A136" s="92" t="s">
        <v>460</v>
      </c>
      <c r="B136" s="93">
        <v>1</v>
      </c>
      <c r="C136" s="93">
        <f t="shared" si="6"/>
        <v>206</v>
      </c>
      <c r="D136" s="93">
        <v>160</v>
      </c>
      <c r="E136" s="93">
        <v>46</v>
      </c>
      <c r="F136" s="94"/>
      <c r="G136" s="94">
        <v>10.199999999999999</v>
      </c>
      <c r="H136" s="94">
        <f t="shared" si="7"/>
        <v>938.4</v>
      </c>
      <c r="I136" s="94">
        <f t="shared" si="5"/>
        <v>1159.77</v>
      </c>
    </row>
    <row r="137" spans="1:9" x14ac:dyDescent="0.25">
      <c r="A137" s="92" t="s">
        <v>460</v>
      </c>
      <c r="B137" s="93">
        <v>1</v>
      </c>
      <c r="C137" s="93">
        <f t="shared" si="6"/>
        <v>186</v>
      </c>
      <c r="D137" s="93">
        <v>160</v>
      </c>
      <c r="E137" s="93">
        <v>26</v>
      </c>
      <c r="F137" s="94"/>
      <c r="G137" s="94">
        <v>10.199999999999999</v>
      </c>
      <c r="H137" s="94">
        <f t="shared" si="7"/>
        <v>530.4</v>
      </c>
      <c r="I137" s="94">
        <f t="shared" si="5"/>
        <v>655.52</v>
      </c>
    </row>
    <row r="138" spans="1:9" x14ac:dyDescent="0.25">
      <c r="A138" s="92" t="s">
        <v>488</v>
      </c>
      <c r="B138" s="93">
        <v>1</v>
      </c>
      <c r="C138" s="93">
        <f t="shared" si="6"/>
        <v>192</v>
      </c>
      <c r="D138" s="93">
        <v>160</v>
      </c>
      <c r="E138" s="93">
        <v>32</v>
      </c>
      <c r="F138" s="94"/>
      <c r="G138" s="94">
        <v>10.199999999999999</v>
      </c>
      <c r="H138" s="94">
        <f t="shared" si="7"/>
        <v>652.79999999999995</v>
      </c>
      <c r="I138" s="94">
        <f t="shared" si="5"/>
        <v>806.8</v>
      </c>
    </row>
    <row r="139" spans="1:9" x14ac:dyDescent="0.25">
      <c r="A139" s="92" t="s">
        <v>461</v>
      </c>
      <c r="B139" s="93">
        <v>1</v>
      </c>
      <c r="C139" s="93">
        <f t="shared" si="6"/>
        <v>180</v>
      </c>
      <c r="D139" s="93">
        <v>160</v>
      </c>
      <c r="E139" s="93">
        <v>20</v>
      </c>
      <c r="F139" s="94"/>
      <c r="G139" s="94">
        <v>14.78</v>
      </c>
      <c r="H139" s="94">
        <f t="shared" si="7"/>
        <v>591.20000000000005</v>
      </c>
      <c r="I139" s="94">
        <f t="shared" si="5"/>
        <v>730.66</v>
      </c>
    </row>
    <row r="140" spans="1:9" x14ac:dyDescent="0.25">
      <c r="A140" s="92" t="s">
        <v>462</v>
      </c>
      <c r="B140" s="93">
        <v>1</v>
      </c>
      <c r="C140" s="93">
        <f t="shared" si="6"/>
        <v>192</v>
      </c>
      <c r="D140" s="93">
        <v>160</v>
      </c>
      <c r="E140" s="93">
        <v>32</v>
      </c>
      <c r="F140" s="94"/>
      <c r="G140" s="94">
        <v>16.91</v>
      </c>
      <c r="H140" s="94">
        <f t="shared" si="7"/>
        <v>1082.24</v>
      </c>
      <c r="I140" s="94">
        <f t="shared" si="5"/>
        <v>1337.54</v>
      </c>
    </row>
    <row r="141" spans="1:9" x14ac:dyDescent="0.25">
      <c r="A141" s="92" t="s">
        <v>462</v>
      </c>
      <c r="B141" s="93">
        <v>1</v>
      </c>
      <c r="C141" s="93">
        <f t="shared" si="6"/>
        <v>176</v>
      </c>
      <c r="D141" s="93">
        <v>160</v>
      </c>
      <c r="E141" s="93">
        <v>16</v>
      </c>
      <c r="F141" s="94"/>
      <c r="G141" s="94">
        <v>16.75</v>
      </c>
      <c r="H141" s="94">
        <f t="shared" si="7"/>
        <v>536</v>
      </c>
      <c r="I141" s="94">
        <f t="shared" si="5"/>
        <v>662.44</v>
      </c>
    </row>
    <row r="142" spans="1:9" x14ac:dyDescent="0.25">
      <c r="A142" s="92" t="s">
        <v>245</v>
      </c>
      <c r="B142" s="93">
        <v>1</v>
      </c>
      <c r="C142" s="93">
        <f t="shared" si="6"/>
        <v>177</v>
      </c>
      <c r="D142" s="93">
        <v>160</v>
      </c>
      <c r="E142" s="93">
        <v>17</v>
      </c>
      <c r="F142" s="94">
        <v>1492.34</v>
      </c>
      <c r="G142" s="94">
        <f>F142/168.17</f>
        <v>8.8739965511089967</v>
      </c>
      <c r="H142" s="94">
        <f t="shared" si="7"/>
        <v>301.72000000000003</v>
      </c>
      <c r="I142" s="94">
        <f t="shared" ref="I142:I205" si="8">ROUND(H142*1.2359,2)</f>
        <v>372.9</v>
      </c>
    </row>
    <row r="143" spans="1:9" x14ac:dyDescent="0.25">
      <c r="A143" s="92" t="s">
        <v>245</v>
      </c>
      <c r="B143" s="93">
        <v>1</v>
      </c>
      <c r="C143" s="93">
        <f t="shared" si="6"/>
        <v>212</v>
      </c>
      <c r="D143" s="93">
        <v>160</v>
      </c>
      <c r="E143" s="93">
        <v>52</v>
      </c>
      <c r="F143" s="94">
        <v>1641.58</v>
      </c>
      <c r="G143" s="94">
        <f t="shared" ref="G143:G206" si="9">F143/168.17</f>
        <v>9.7614318844026879</v>
      </c>
      <c r="H143" s="94">
        <f t="shared" si="7"/>
        <v>1015.19</v>
      </c>
      <c r="I143" s="94">
        <f t="shared" si="8"/>
        <v>1254.67</v>
      </c>
    </row>
    <row r="144" spans="1:9" x14ac:dyDescent="0.25">
      <c r="A144" s="92" t="s">
        <v>245</v>
      </c>
      <c r="B144" s="93">
        <v>1</v>
      </c>
      <c r="C144" s="93">
        <f t="shared" si="6"/>
        <v>192</v>
      </c>
      <c r="D144" s="93">
        <v>160</v>
      </c>
      <c r="E144" s="93">
        <v>32</v>
      </c>
      <c r="F144" s="94">
        <v>1641.58</v>
      </c>
      <c r="G144" s="94">
        <f t="shared" si="9"/>
        <v>9.7614318844026879</v>
      </c>
      <c r="H144" s="94">
        <f t="shared" si="7"/>
        <v>624.73</v>
      </c>
      <c r="I144" s="94">
        <f t="shared" si="8"/>
        <v>772.1</v>
      </c>
    </row>
    <row r="145" spans="1:9" x14ac:dyDescent="0.25">
      <c r="A145" s="92" t="s">
        <v>245</v>
      </c>
      <c r="B145" s="93">
        <v>1</v>
      </c>
      <c r="C145" s="93">
        <f t="shared" si="6"/>
        <v>167</v>
      </c>
      <c r="D145" s="93">
        <v>160</v>
      </c>
      <c r="E145" s="93">
        <v>7</v>
      </c>
      <c r="F145" s="94">
        <v>1641.58</v>
      </c>
      <c r="G145" s="94">
        <f t="shared" si="9"/>
        <v>9.7614318844026879</v>
      </c>
      <c r="H145" s="94">
        <f t="shared" si="7"/>
        <v>136.66</v>
      </c>
      <c r="I145" s="94">
        <f t="shared" si="8"/>
        <v>168.9</v>
      </c>
    </row>
    <row r="146" spans="1:9" x14ac:dyDescent="0.25">
      <c r="A146" s="92" t="s">
        <v>245</v>
      </c>
      <c r="B146" s="93">
        <v>1</v>
      </c>
      <c r="C146" s="93">
        <f t="shared" si="6"/>
        <v>168</v>
      </c>
      <c r="D146" s="93">
        <v>160</v>
      </c>
      <c r="E146" s="93">
        <v>8</v>
      </c>
      <c r="F146" s="94">
        <v>1641.58</v>
      </c>
      <c r="G146" s="94">
        <f t="shared" si="9"/>
        <v>9.7614318844026879</v>
      </c>
      <c r="H146" s="94">
        <f t="shared" si="7"/>
        <v>156.18</v>
      </c>
      <c r="I146" s="94">
        <f t="shared" si="8"/>
        <v>193.02</v>
      </c>
    </row>
    <row r="147" spans="1:9" x14ac:dyDescent="0.25">
      <c r="A147" s="92" t="s">
        <v>245</v>
      </c>
      <c r="B147" s="93">
        <v>1</v>
      </c>
      <c r="C147" s="93">
        <f t="shared" si="6"/>
        <v>210</v>
      </c>
      <c r="D147" s="93">
        <v>160</v>
      </c>
      <c r="E147" s="93">
        <v>50</v>
      </c>
      <c r="F147" s="94">
        <v>1641.58</v>
      </c>
      <c r="G147" s="94">
        <f t="shared" si="9"/>
        <v>9.7614318844026879</v>
      </c>
      <c r="H147" s="94">
        <f t="shared" si="7"/>
        <v>976.14</v>
      </c>
      <c r="I147" s="94">
        <f t="shared" si="8"/>
        <v>1206.4100000000001</v>
      </c>
    </row>
    <row r="148" spans="1:9" x14ac:dyDescent="0.25">
      <c r="A148" s="92" t="s">
        <v>245</v>
      </c>
      <c r="B148" s="93">
        <v>1</v>
      </c>
      <c r="C148" s="93">
        <f t="shared" si="6"/>
        <v>171</v>
      </c>
      <c r="D148" s="93">
        <v>160</v>
      </c>
      <c r="E148" s="93">
        <v>11</v>
      </c>
      <c r="F148" s="94">
        <v>1641.58</v>
      </c>
      <c r="G148" s="94">
        <f t="shared" si="9"/>
        <v>9.7614318844026879</v>
      </c>
      <c r="H148" s="94">
        <f t="shared" si="7"/>
        <v>214.75</v>
      </c>
      <c r="I148" s="94">
        <f t="shared" si="8"/>
        <v>265.41000000000003</v>
      </c>
    </row>
    <row r="149" spans="1:9" x14ac:dyDescent="0.25">
      <c r="A149" s="92" t="s">
        <v>245</v>
      </c>
      <c r="B149" s="93">
        <v>1</v>
      </c>
      <c r="C149" s="93">
        <f t="shared" si="6"/>
        <v>192</v>
      </c>
      <c r="D149" s="93">
        <v>160</v>
      </c>
      <c r="E149" s="93">
        <v>32</v>
      </c>
      <c r="F149" s="94">
        <v>1641.58</v>
      </c>
      <c r="G149" s="94">
        <f t="shared" si="9"/>
        <v>9.7614318844026879</v>
      </c>
      <c r="H149" s="94">
        <f t="shared" si="7"/>
        <v>624.73</v>
      </c>
      <c r="I149" s="94">
        <f t="shared" si="8"/>
        <v>772.1</v>
      </c>
    </row>
    <row r="150" spans="1:9" x14ac:dyDescent="0.25">
      <c r="A150" s="92" t="s">
        <v>245</v>
      </c>
      <c r="B150" s="93">
        <v>1</v>
      </c>
      <c r="C150" s="93">
        <f t="shared" si="6"/>
        <v>196</v>
      </c>
      <c r="D150" s="93">
        <v>160</v>
      </c>
      <c r="E150" s="93">
        <v>36</v>
      </c>
      <c r="F150" s="94">
        <v>1641.58</v>
      </c>
      <c r="G150" s="94">
        <f t="shared" si="9"/>
        <v>9.7614318844026879</v>
      </c>
      <c r="H150" s="94">
        <f t="shared" si="7"/>
        <v>702.82</v>
      </c>
      <c r="I150" s="94">
        <f t="shared" si="8"/>
        <v>868.62</v>
      </c>
    </row>
    <row r="151" spans="1:9" x14ac:dyDescent="0.25">
      <c r="A151" s="92" t="s">
        <v>245</v>
      </c>
      <c r="B151" s="93">
        <v>1</v>
      </c>
      <c r="C151" s="93">
        <f t="shared" si="6"/>
        <v>200</v>
      </c>
      <c r="D151" s="93">
        <v>160</v>
      </c>
      <c r="E151" s="93">
        <v>40</v>
      </c>
      <c r="F151" s="94">
        <v>1492.34</v>
      </c>
      <c r="G151" s="94">
        <f t="shared" si="9"/>
        <v>8.8739965511089967</v>
      </c>
      <c r="H151" s="94">
        <f t="shared" si="7"/>
        <v>709.92</v>
      </c>
      <c r="I151" s="94">
        <f t="shared" si="8"/>
        <v>877.39</v>
      </c>
    </row>
    <row r="152" spans="1:9" x14ac:dyDescent="0.25">
      <c r="A152" s="92" t="s">
        <v>245</v>
      </c>
      <c r="B152" s="93">
        <v>1</v>
      </c>
      <c r="C152" s="93">
        <f t="shared" si="6"/>
        <v>204</v>
      </c>
      <c r="D152" s="93">
        <v>160</v>
      </c>
      <c r="E152" s="93">
        <v>44</v>
      </c>
      <c r="F152" s="94">
        <v>1492.34</v>
      </c>
      <c r="G152" s="94">
        <f t="shared" si="9"/>
        <v>8.8739965511089967</v>
      </c>
      <c r="H152" s="94">
        <f t="shared" si="7"/>
        <v>780.91</v>
      </c>
      <c r="I152" s="94">
        <f t="shared" si="8"/>
        <v>965.13</v>
      </c>
    </row>
    <row r="153" spans="1:9" x14ac:dyDescent="0.25">
      <c r="A153" s="92" t="s">
        <v>245</v>
      </c>
      <c r="B153" s="93">
        <v>1</v>
      </c>
      <c r="C153" s="93">
        <f t="shared" si="6"/>
        <v>181</v>
      </c>
      <c r="D153" s="93">
        <v>160</v>
      </c>
      <c r="E153" s="93">
        <v>21</v>
      </c>
      <c r="F153" s="94">
        <v>1492.34</v>
      </c>
      <c r="G153" s="94">
        <f t="shared" si="9"/>
        <v>8.8739965511089967</v>
      </c>
      <c r="H153" s="94">
        <f t="shared" si="7"/>
        <v>372.71</v>
      </c>
      <c r="I153" s="94">
        <f t="shared" si="8"/>
        <v>460.63</v>
      </c>
    </row>
    <row r="154" spans="1:9" x14ac:dyDescent="0.25">
      <c r="A154" s="92" t="s">
        <v>245</v>
      </c>
      <c r="B154" s="93">
        <v>1</v>
      </c>
      <c r="C154" s="93">
        <f t="shared" si="6"/>
        <v>181</v>
      </c>
      <c r="D154" s="93">
        <v>160</v>
      </c>
      <c r="E154" s="93">
        <v>21</v>
      </c>
      <c r="F154" s="94">
        <v>1492.34</v>
      </c>
      <c r="G154" s="94">
        <f t="shared" si="9"/>
        <v>8.8739965511089967</v>
      </c>
      <c r="H154" s="94">
        <f t="shared" si="7"/>
        <v>372.71</v>
      </c>
      <c r="I154" s="94">
        <f t="shared" si="8"/>
        <v>460.63</v>
      </c>
    </row>
    <row r="155" spans="1:9" x14ac:dyDescent="0.25">
      <c r="A155" s="92" t="s">
        <v>245</v>
      </c>
      <c r="B155" s="93">
        <v>1</v>
      </c>
      <c r="C155" s="93">
        <f t="shared" si="6"/>
        <v>168</v>
      </c>
      <c r="D155" s="93">
        <v>160</v>
      </c>
      <c r="E155" s="93">
        <v>8</v>
      </c>
      <c r="F155" s="94">
        <v>1492.34</v>
      </c>
      <c r="G155" s="94">
        <f t="shared" si="9"/>
        <v>8.8739965511089967</v>
      </c>
      <c r="H155" s="94">
        <f t="shared" si="7"/>
        <v>141.97999999999999</v>
      </c>
      <c r="I155" s="94">
        <f t="shared" si="8"/>
        <v>175.47</v>
      </c>
    </row>
    <row r="156" spans="1:9" x14ac:dyDescent="0.25">
      <c r="A156" s="92" t="s">
        <v>245</v>
      </c>
      <c r="B156" s="93">
        <v>1</v>
      </c>
      <c r="C156" s="93">
        <f t="shared" si="6"/>
        <v>220</v>
      </c>
      <c r="D156" s="93">
        <v>160</v>
      </c>
      <c r="E156" s="93">
        <v>60</v>
      </c>
      <c r="F156" s="94">
        <v>1492.34</v>
      </c>
      <c r="G156" s="94">
        <f t="shared" si="9"/>
        <v>8.8739965511089967</v>
      </c>
      <c r="H156" s="94">
        <f t="shared" si="7"/>
        <v>1064.8800000000001</v>
      </c>
      <c r="I156" s="94">
        <f t="shared" si="8"/>
        <v>1316.09</v>
      </c>
    </row>
    <row r="157" spans="1:9" x14ac:dyDescent="0.25">
      <c r="A157" s="92" t="s">
        <v>245</v>
      </c>
      <c r="B157" s="93">
        <v>1</v>
      </c>
      <c r="C157" s="93">
        <f t="shared" si="6"/>
        <v>172</v>
      </c>
      <c r="D157" s="93">
        <v>160</v>
      </c>
      <c r="E157" s="93">
        <v>12</v>
      </c>
      <c r="F157" s="94">
        <v>1492.34</v>
      </c>
      <c r="G157" s="94">
        <f t="shared" si="9"/>
        <v>8.8739965511089967</v>
      </c>
      <c r="H157" s="94">
        <f t="shared" si="7"/>
        <v>212.98</v>
      </c>
      <c r="I157" s="94">
        <f t="shared" si="8"/>
        <v>263.22000000000003</v>
      </c>
    </row>
    <row r="158" spans="1:9" x14ac:dyDescent="0.25">
      <c r="A158" s="92" t="s">
        <v>245</v>
      </c>
      <c r="B158" s="93">
        <v>1</v>
      </c>
      <c r="C158" s="93">
        <f t="shared" ref="C158:C221" si="10">D158+E158</f>
        <v>182</v>
      </c>
      <c r="D158" s="93">
        <v>160</v>
      </c>
      <c r="E158" s="93">
        <v>22</v>
      </c>
      <c r="F158" s="94">
        <v>1641.58</v>
      </c>
      <c r="G158" s="94">
        <f t="shared" si="9"/>
        <v>9.7614318844026879</v>
      </c>
      <c r="H158" s="94">
        <f t="shared" ref="H158:H221" si="11">ROUND(G158*E158*2,2)</f>
        <v>429.5</v>
      </c>
      <c r="I158" s="94">
        <f t="shared" si="8"/>
        <v>530.82000000000005</v>
      </c>
    </row>
    <row r="159" spans="1:9" x14ac:dyDescent="0.25">
      <c r="A159" s="92" t="s">
        <v>245</v>
      </c>
      <c r="B159" s="93">
        <v>1</v>
      </c>
      <c r="C159" s="93">
        <f t="shared" si="10"/>
        <v>185</v>
      </c>
      <c r="D159" s="93">
        <v>160</v>
      </c>
      <c r="E159" s="93">
        <v>25</v>
      </c>
      <c r="F159" s="94">
        <v>1641.58</v>
      </c>
      <c r="G159" s="94">
        <f t="shared" si="9"/>
        <v>9.7614318844026879</v>
      </c>
      <c r="H159" s="94">
        <f t="shared" si="11"/>
        <v>488.07</v>
      </c>
      <c r="I159" s="94">
        <f t="shared" si="8"/>
        <v>603.21</v>
      </c>
    </row>
    <row r="160" spans="1:9" x14ac:dyDescent="0.25">
      <c r="A160" s="92" t="s">
        <v>245</v>
      </c>
      <c r="B160" s="93">
        <v>1</v>
      </c>
      <c r="C160" s="93">
        <f t="shared" si="10"/>
        <v>189</v>
      </c>
      <c r="D160" s="93">
        <v>160</v>
      </c>
      <c r="E160" s="93">
        <v>29</v>
      </c>
      <c r="F160" s="94">
        <v>1492.34</v>
      </c>
      <c r="G160" s="94">
        <f t="shared" si="9"/>
        <v>8.8739965511089967</v>
      </c>
      <c r="H160" s="94">
        <f t="shared" si="11"/>
        <v>514.69000000000005</v>
      </c>
      <c r="I160" s="94">
        <f t="shared" si="8"/>
        <v>636.11</v>
      </c>
    </row>
    <row r="161" spans="1:9" x14ac:dyDescent="0.25">
      <c r="A161" s="92" t="s">
        <v>245</v>
      </c>
      <c r="B161" s="93">
        <v>1</v>
      </c>
      <c r="C161" s="93">
        <f t="shared" si="10"/>
        <v>181</v>
      </c>
      <c r="D161" s="93">
        <v>160</v>
      </c>
      <c r="E161" s="93">
        <v>21</v>
      </c>
      <c r="F161" s="94">
        <v>1641.58</v>
      </c>
      <c r="G161" s="94">
        <f t="shared" si="9"/>
        <v>9.7614318844026879</v>
      </c>
      <c r="H161" s="94">
        <f t="shared" si="11"/>
        <v>409.98</v>
      </c>
      <c r="I161" s="94">
        <f t="shared" si="8"/>
        <v>506.69</v>
      </c>
    </row>
    <row r="162" spans="1:9" x14ac:dyDescent="0.25">
      <c r="A162" s="92" t="s">
        <v>245</v>
      </c>
      <c r="B162" s="93">
        <v>1</v>
      </c>
      <c r="C162" s="93">
        <f t="shared" si="10"/>
        <v>165</v>
      </c>
      <c r="D162" s="93">
        <v>160</v>
      </c>
      <c r="E162" s="93">
        <v>5</v>
      </c>
      <c r="F162" s="94">
        <v>1641.58</v>
      </c>
      <c r="G162" s="94">
        <f t="shared" si="9"/>
        <v>9.7614318844026879</v>
      </c>
      <c r="H162" s="94">
        <f t="shared" si="11"/>
        <v>97.61</v>
      </c>
      <c r="I162" s="94">
        <f t="shared" si="8"/>
        <v>120.64</v>
      </c>
    </row>
    <row r="163" spans="1:9" x14ac:dyDescent="0.25">
      <c r="A163" s="92" t="s">
        <v>245</v>
      </c>
      <c r="B163" s="93">
        <v>1</v>
      </c>
      <c r="C163" s="93">
        <f t="shared" si="10"/>
        <v>189</v>
      </c>
      <c r="D163" s="93">
        <v>160</v>
      </c>
      <c r="E163" s="93">
        <v>29</v>
      </c>
      <c r="F163" s="94">
        <v>1641.58</v>
      </c>
      <c r="G163" s="94">
        <f t="shared" si="9"/>
        <v>9.7614318844026879</v>
      </c>
      <c r="H163" s="94">
        <f t="shared" si="11"/>
        <v>566.16</v>
      </c>
      <c r="I163" s="94">
        <f t="shared" si="8"/>
        <v>699.72</v>
      </c>
    </row>
    <row r="164" spans="1:9" x14ac:dyDescent="0.25">
      <c r="A164" s="92" t="s">
        <v>245</v>
      </c>
      <c r="B164" s="93">
        <v>1</v>
      </c>
      <c r="C164" s="93">
        <f t="shared" si="10"/>
        <v>172</v>
      </c>
      <c r="D164" s="93">
        <v>160</v>
      </c>
      <c r="E164" s="93">
        <v>12</v>
      </c>
      <c r="F164" s="94">
        <v>1641.58</v>
      </c>
      <c r="G164" s="94">
        <f t="shared" si="9"/>
        <v>9.7614318844026879</v>
      </c>
      <c r="H164" s="94">
        <f t="shared" si="11"/>
        <v>234.27</v>
      </c>
      <c r="I164" s="94">
        <f t="shared" si="8"/>
        <v>289.52999999999997</v>
      </c>
    </row>
    <row r="165" spans="1:9" x14ac:dyDescent="0.25">
      <c r="A165" s="92" t="s">
        <v>245</v>
      </c>
      <c r="B165" s="93">
        <v>1</v>
      </c>
      <c r="C165" s="93">
        <f t="shared" si="10"/>
        <v>165</v>
      </c>
      <c r="D165" s="93">
        <v>160</v>
      </c>
      <c r="E165" s="93">
        <v>5</v>
      </c>
      <c r="F165" s="94">
        <v>1641.58</v>
      </c>
      <c r="G165" s="94">
        <f t="shared" si="9"/>
        <v>9.7614318844026879</v>
      </c>
      <c r="H165" s="94">
        <f t="shared" si="11"/>
        <v>97.61</v>
      </c>
      <c r="I165" s="94">
        <f t="shared" si="8"/>
        <v>120.64</v>
      </c>
    </row>
    <row r="166" spans="1:9" x14ac:dyDescent="0.25">
      <c r="A166" s="92" t="s">
        <v>245</v>
      </c>
      <c r="B166" s="93">
        <v>1</v>
      </c>
      <c r="C166" s="93">
        <f t="shared" si="10"/>
        <v>197</v>
      </c>
      <c r="D166" s="93">
        <v>160</v>
      </c>
      <c r="E166" s="93">
        <v>37</v>
      </c>
      <c r="F166" s="94">
        <v>1641.58</v>
      </c>
      <c r="G166" s="94">
        <f t="shared" si="9"/>
        <v>9.7614318844026879</v>
      </c>
      <c r="H166" s="94">
        <f t="shared" si="11"/>
        <v>722.35</v>
      </c>
      <c r="I166" s="94">
        <f t="shared" si="8"/>
        <v>892.75</v>
      </c>
    </row>
    <row r="167" spans="1:9" x14ac:dyDescent="0.25">
      <c r="A167" s="92" t="s">
        <v>245</v>
      </c>
      <c r="B167" s="93">
        <v>1</v>
      </c>
      <c r="C167" s="93">
        <f t="shared" si="10"/>
        <v>184</v>
      </c>
      <c r="D167" s="93">
        <v>160</v>
      </c>
      <c r="E167" s="93">
        <v>24</v>
      </c>
      <c r="F167" s="94">
        <v>1641.58</v>
      </c>
      <c r="G167" s="94">
        <f t="shared" si="9"/>
        <v>9.7614318844026879</v>
      </c>
      <c r="H167" s="94">
        <f t="shared" si="11"/>
        <v>468.55</v>
      </c>
      <c r="I167" s="94">
        <f t="shared" si="8"/>
        <v>579.08000000000004</v>
      </c>
    </row>
    <row r="168" spans="1:9" x14ac:dyDescent="0.25">
      <c r="A168" s="92" t="s">
        <v>245</v>
      </c>
      <c r="B168" s="93">
        <v>1</v>
      </c>
      <c r="C168" s="93">
        <f t="shared" si="10"/>
        <v>176</v>
      </c>
      <c r="D168" s="93">
        <v>160</v>
      </c>
      <c r="E168" s="93">
        <v>16</v>
      </c>
      <c r="F168" s="94">
        <v>1641.58</v>
      </c>
      <c r="G168" s="94">
        <f t="shared" si="9"/>
        <v>9.7614318844026879</v>
      </c>
      <c r="H168" s="94">
        <f t="shared" si="11"/>
        <v>312.37</v>
      </c>
      <c r="I168" s="94">
        <f t="shared" si="8"/>
        <v>386.06</v>
      </c>
    </row>
    <row r="169" spans="1:9" x14ac:dyDescent="0.25">
      <c r="A169" s="92" t="s">
        <v>245</v>
      </c>
      <c r="B169" s="93">
        <v>1</v>
      </c>
      <c r="C169" s="93">
        <f t="shared" si="10"/>
        <v>177</v>
      </c>
      <c r="D169" s="93">
        <v>160</v>
      </c>
      <c r="E169" s="93">
        <v>17</v>
      </c>
      <c r="F169" s="94">
        <v>1641.58</v>
      </c>
      <c r="G169" s="94">
        <f t="shared" si="9"/>
        <v>9.7614318844026879</v>
      </c>
      <c r="H169" s="94">
        <f t="shared" si="11"/>
        <v>331.89</v>
      </c>
      <c r="I169" s="94">
        <f t="shared" si="8"/>
        <v>410.18</v>
      </c>
    </row>
    <row r="170" spans="1:9" x14ac:dyDescent="0.25">
      <c r="A170" s="92" t="s">
        <v>245</v>
      </c>
      <c r="B170" s="93">
        <v>1</v>
      </c>
      <c r="C170" s="93">
        <f t="shared" si="10"/>
        <v>212</v>
      </c>
      <c r="D170" s="93">
        <v>160</v>
      </c>
      <c r="E170" s="93">
        <v>52</v>
      </c>
      <c r="F170" s="94">
        <v>1492.34</v>
      </c>
      <c r="G170" s="94">
        <f t="shared" si="9"/>
        <v>8.8739965511089967</v>
      </c>
      <c r="H170" s="94">
        <f t="shared" si="11"/>
        <v>922.9</v>
      </c>
      <c r="I170" s="94">
        <f t="shared" si="8"/>
        <v>1140.6099999999999</v>
      </c>
    </row>
    <row r="171" spans="1:9" x14ac:dyDescent="0.25">
      <c r="A171" s="92" t="s">
        <v>245</v>
      </c>
      <c r="B171" s="93">
        <v>1</v>
      </c>
      <c r="C171" s="93">
        <f t="shared" si="10"/>
        <v>176</v>
      </c>
      <c r="D171" s="93">
        <v>160</v>
      </c>
      <c r="E171" s="93">
        <v>16</v>
      </c>
      <c r="F171" s="94">
        <v>1492.34</v>
      </c>
      <c r="G171" s="94">
        <f t="shared" si="9"/>
        <v>8.8739965511089967</v>
      </c>
      <c r="H171" s="94">
        <f t="shared" si="11"/>
        <v>283.97000000000003</v>
      </c>
      <c r="I171" s="94">
        <f t="shared" si="8"/>
        <v>350.96</v>
      </c>
    </row>
    <row r="172" spans="1:9" x14ac:dyDescent="0.25">
      <c r="A172" s="92" t="s">
        <v>245</v>
      </c>
      <c r="B172" s="93">
        <v>1</v>
      </c>
      <c r="C172" s="93">
        <f t="shared" si="10"/>
        <v>213</v>
      </c>
      <c r="D172" s="93">
        <v>160</v>
      </c>
      <c r="E172" s="93">
        <v>53</v>
      </c>
      <c r="F172" s="94">
        <v>1641.58</v>
      </c>
      <c r="G172" s="94">
        <f t="shared" si="9"/>
        <v>9.7614318844026879</v>
      </c>
      <c r="H172" s="94">
        <f t="shared" si="11"/>
        <v>1034.71</v>
      </c>
      <c r="I172" s="94">
        <f t="shared" si="8"/>
        <v>1278.8</v>
      </c>
    </row>
    <row r="173" spans="1:9" x14ac:dyDescent="0.25">
      <c r="A173" s="92" t="s">
        <v>245</v>
      </c>
      <c r="B173" s="93">
        <v>1</v>
      </c>
      <c r="C173" s="93">
        <f t="shared" si="10"/>
        <v>208</v>
      </c>
      <c r="D173" s="93">
        <v>160</v>
      </c>
      <c r="E173" s="93">
        <v>48</v>
      </c>
      <c r="F173" s="94">
        <v>1641.58</v>
      </c>
      <c r="G173" s="94">
        <f t="shared" si="9"/>
        <v>9.7614318844026879</v>
      </c>
      <c r="H173" s="94">
        <f t="shared" si="11"/>
        <v>937.1</v>
      </c>
      <c r="I173" s="94">
        <f t="shared" si="8"/>
        <v>1158.1600000000001</v>
      </c>
    </row>
    <row r="174" spans="1:9" x14ac:dyDescent="0.25">
      <c r="A174" s="92" t="s">
        <v>245</v>
      </c>
      <c r="B174" s="93">
        <v>1</v>
      </c>
      <c r="C174" s="93">
        <f t="shared" si="10"/>
        <v>172</v>
      </c>
      <c r="D174" s="93">
        <v>160</v>
      </c>
      <c r="E174" s="93">
        <v>12</v>
      </c>
      <c r="F174" s="94">
        <v>1641.58</v>
      </c>
      <c r="G174" s="94">
        <f t="shared" si="9"/>
        <v>9.7614318844026879</v>
      </c>
      <c r="H174" s="94">
        <f t="shared" si="11"/>
        <v>234.27</v>
      </c>
      <c r="I174" s="94">
        <f t="shared" si="8"/>
        <v>289.52999999999997</v>
      </c>
    </row>
    <row r="175" spans="1:9" x14ac:dyDescent="0.25">
      <c r="A175" s="92" t="s">
        <v>245</v>
      </c>
      <c r="B175" s="93">
        <v>1</v>
      </c>
      <c r="C175" s="93">
        <f t="shared" si="10"/>
        <v>184</v>
      </c>
      <c r="D175" s="93">
        <v>160</v>
      </c>
      <c r="E175" s="93">
        <v>24</v>
      </c>
      <c r="F175" s="94">
        <v>1641.58</v>
      </c>
      <c r="G175" s="94">
        <f t="shared" si="9"/>
        <v>9.7614318844026879</v>
      </c>
      <c r="H175" s="94">
        <f t="shared" si="11"/>
        <v>468.55</v>
      </c>
      <c r="I175" s="94">
        <f t="shared" si="8"/>
        <v>579.08000000000004</v>
      </c>
    </row>
    <row r="176" spans="1:9" x14ac:dyDescent="0.25">
      <c r="A176" s="92" t="s">
        <v>245</v>
      </c>
      <c r="B176" s="93">
        <v>1</v>
      </c>
      <c r="C176" s="93">
        <f t="shared" si="10"/>
        <v>202</v>
      </c>
      <c r="D176" s="93">
        <v>160</v>
      </c>
      <c r="E176" s="93">
        <v>42</v>
      </c>
      <c r="F176" s="94">
        <v>1641.58</v>
      </c>
      <c r="G176" s="94">
        <f t="shared" si="9"/>
        <v>9.7614318844026879</v>
      </c>
      <c r="H176" s="94">
        <f t="shared" si="11"/>
        <v>819.96</v>
      </c>
      <c r="I176" s="94">
        <f t="shared" si="8"/>
        <v>1013.39</v>
      </c>
    </row>
    <row r="177" spans="1:9" x14ac:dyDescent="0.25">
      <c r="A177" s="92" t="s">
        <v>245</v>
      </c>
      <c r="B177" s="93">
        <v>1</v>
      </c>
      <c r="C177" s="93">
        <f t="shared" si="10"/>
        <v>196</v>
      </c>
      <c r="D177" s="93">
        <v>160</v>
      </c>
      <c r="E177" s="93">
        <v>36</v>
      </c>
      <c r="F177" s="94">
        <v>1641.58</v>
      </c>
      <c r="G177" s="94">
        <f t="shared" si="9"/>
        <v>9.7614318844026879</v>
      </c>
      <c r="H177" s="94">
        <f t="shared" si="11"/>
        <v>702.82</v>
      </c>
      <c r="I177" s="94">
        <f t="shared" si="8"/>
        <v>868.62</v>
      </c>
    </row>
    <row r="178" spans="1:9" x14ac:dyDescent="0.25">
      <c r="A178" s="92" t="s">
        <v>245</v>
      </c>
      <c r="B178" s="93">
        <v>1</v>
      </c>
      <c r="C178" s="93">
        <f t="shared" si="10"/>
        <v>168</v>
      </c>
      <c r="D178" s="93">
        <v>160</v>
      </c>
      <c r="E178" s="93">
        <v>8</v>
      </c>
      <c r="F178" s="94">
        <v>1641.58</v>
      </c>
      <c r="G178" s="94">
        <f t="shared" si="9"/>
        <v>9.7614318844026879</v>
      </c>
      <c r="H178" s="94">
        <f t="shared" si="11"/>
        <v>156.18</v>
      </c>
      <c r="I178" s="94">
        <f t="shared" si="8"/>
        <v>193.02</v>
      </c>
    </row>
    <row r="179" spans="1:9" x14ac:dyDescent="0.25">
      <c r="A179" s="92" t="s">
        <v>245</v>
      </c>
      <c r="B179" s="93">
        <v>1</v>
      </c>
      <c r="C179" s="93">
        <f t="shared" si="10"/>
        <v>173</v>
      </c>
      <c r="D179" s="93">
        <v>160</v>
      </c>
      <c r="E179" s="93">
        <v>13</v>
      </c>
      <c r="F179" s="94">
        <v>1641.58</v>
      </c>
      <c r="G179" s="94">
        <f t="shared" si="9"/>
        <v>9.7614318844026879</v>
      </c>
      <c r="H179" s="94">
        <f t="shared" si="11"/>
        <v>253.8</v>
      </c>
      <c r="I179" s="94">
        <f t="shared" si="8"/>
        <v>313.67</v>
      </c>
    </row>
    <row r="180" spans="1:9" x14ac:dyDescent="0.25">
      <c r="A180" s="92" t="s">
        <v>245</v>
      </c>
      <c r="B180" s="93">
        <v>1</v>
      </c>
      <c r="C180" s="93">
        <f t="shared" si="10"/>
        <v>161</v>
      </c>
      <c r="D180" s="93">
        <v>160</v>
      </c>
      <c r="E180" s="93">
        <v>1</v>
      </c>
      <c r="F180" s="94">
        <v>1641.58</v>
      </c>
      <c r="G180" s="94">
        <f t="shared" si="9"/>
        <v>9.7614318844026879</v>
      </c>
      <c r="H180" s="94">
        <f t="shared" si="11"/>
        <v>19.52</v>
      </c>
      <c r="I180" s="94">
        <f t="shared" si="8"/>
        <v>24.12</v>
      </c>
    </row>
    <row r="181" spans="1:9" x14ac:dyDescent="0.25">
      <c r="A181" s="92" t="s">
        <v>245</v>
      </c>
      <c r="B181" s="93">
        <v>1</v>
      </c>
      <c r="C181" s="93">
        <f t="shared" si="10"/>
        <v>180</v>
      </c>
      <c r="D181" s="93">
        <v>160</v>
      </c>
      <c r="E181" s="93">
        <v>20</v>
      </c>
      <c r="F181" s="94">
        <v>1641.58</v>
      </c>
      <c r="G181" s="94">
        <f t="shared" si="9"/>
        <v>9.7614318844026879</v>
      </c>
      <c r="H181" s="94">
        <f t="shared" si="11"/>
        <v>390.46</v>
      </c>
      <c r="I181" s="94">
        <f t="shared" si="8"/>
        <v>482.57</v>
      </c>
    </row>
    <row r="182" spans="1:9" x14ac:dyDescent="0.25">
      <c r="A182" s="92" t="s">
        <v>245</v>
      </c>
      <c r="B182" s="93">
        <v>1</v>
      </c>
      <c r="C182" s="93">
        <f t="shared" si="10"/>
        <v>184</v>
      </c>
      <c r="D182" s="93">
        <v>160</v>
      </c>
      <c r="E182" s="93">
        <v>24</v>
      </c>
      <c r="F182" s="94">
        <v>1641.58</v>
      </c>
      <c r="G182" s="94">
        <f t="shared" si="9"/>
        <v>9.7614318844026879</v>
      </c>
      <c r="H182" s="94">
        <f t="shared" si="11"/>
        <v>468.55</v>
      </c>
      <c r="I182" s="94">
        <f t="shared" si="8"/>
        <v>579.08000000000004</v>
      </c>
    </row>
    <row r="183" spans="1:9" x14ac:dyDescent="0.25">
      <c r="A183" s="92" t="s">
        <v>245</v>
      </c>
      <c r="B183" s="93">
        <v>1</v>
      </c>
      <c r="C183" s="93">
        <f t="shared" si="10"/>
        <v>176</v>
      </c>
      <c r="D183" s="93">
        <v>160</v>
      </c>
      <c r="E183" s="93">
        <v>16</v>
      </c>
      <c r="F183" s="94">
        <v>1492.34</v>
      </c>
      <c r="G183" s="94">
        <f t="shared" si="9"/>
        <v>8.8739965511089967</v>
      </c>
      <c r="H183" s="94">
        <f t="shared" si="11"/>
        <v>283.97000000000003</v>
      </c>
      <c r="I183" s="94">
        <f t="shared" si="8"/>
        <v>350.96</v>
      </c>
    </row>
    <row r="184" spans="1:9" x14ac:dyDescent="0.25">
      <c r="A184" s="92" t="s">
        <v>245</v>
      </c>
      <c r="B184" s="93">
        <v>1</v>
      </c>
      <c r="C184" s="93">
        <f t="shared" si="10"/>
        <v>172</v>
      </c>
      <c r="D184" s="93">
        <v>160</v>
      </c>
      <c r="E184" s="93">
        <v>12</v>
      </c>
      <c r="F184" s="94">
        <v>1641.58</v>
      </c>
      <c r="G184" s="94">
        <f t="shared" si="9"/>
        <v>9.7614318844026879</v>
      </c>
      <c r="H184" s="94">
        <f t="shared" si="11"/>
        <v>234.27</v>
      </c>
      <c r="I184" s="94">
        <f t="shared" si="8"/>
        <v>289.52999999999997</v>
      </c>
    </row>
    <row r="185" spans="1:9" x14ac:dyDescent="0.25">
      <c r="A185" s="92" t="s">
        <v>245</v>
      </c>
      <c r="B185" s="93">
        <v>1</v>
      </c>
      <c r="C185" s="93">
        <f t="shared" si="10"/>
        <v>165</v>
      </c>
      <c r="D185" s="93">
        <v>160</v>
      </c>
      <c r="E185" s="93">
        <v>5</v>
      </c>
      <c r="F185" s="94">
        <v>1641.58</v>
      </c>
      <c r="G185" s="94">
        <f t="shared" si="9"/>
        <v>9.7614318844026879</v>
      </c>
      <c r="H185" s="94">
        <f t="shared" si="11"/>
        <v>97.61</v>
      </c>
      <c r="I185" s="94">
        <f t="shared" si="8"/>
        <v>120.64</v>
      </c>
    </row>
    <row r="186" spans="1:9" x14ac:dyDescent="0.25">
      <c r="A186" s="92" t="s">
        <v>245</v>
      </c>
      <c r="B186" s="93">
        <v>1</v>
      </c>
      <c r="C186" s="93">
        <f t="shared" si="10"/>
        <v>176</v>
      </c>
      <c r="D186" s="93">
        <v>160</v>
      </c>
      <c r="E186" s="93">
        <v>16</v>
      </c>
      <c r="F186" s="94">
        <v>1641.58</v>
      </c>
      <c r="G186" s="94">
        <f t="shared" si="9"/>
        <v>9.7614318844026879</v>
      </c>
      <c r="H186" s="94">
        <f t="shared" si="11"/>
        <v>312.37</v>
      </c>
      <c r="I186" s="94">
        <f t="shared" si="8"/>
        <v>386.06</v>
      </c>
    </row>
    <row r="187" spans="1:9" x14ac:dyDescent="0.25">
      <c r="A187" s="92" t="s">
        <v>245</v>
      </c>
      <c r="B187" s="93">
        <v>1</v>
      </c>
      <c r="C187" s="93">
        <f t="shared" si="10"/>
        <v>210</v>
      </c>
      <c r="D187" s="93">
        <v>160</v>
      </c>
      <c r="E187" s="93">
        <v>50</v>
      </c>
      <c r="F187" s="94">
        <v>1641.58</v>
      </c>
      <c r="G187" s="94">
        <f t="shared" si="9"/>
        <v>9.7614318844026879</v>
      </c>
      <c r="H187" s="94">
        <f t="shared" si="11"/>
        <v>976.14</v>
      </c>
      <c r="I187" s="94">
        <f t="shared" si="8"/>
        <v>1206.4100000000001</v>
      </c>
    </row>
    <row r="188" spans="1:9" x14ac:dyDescent="0.25">
      <c r="A188" s="92" t="s">
        <v>245</v>
      </c>
      <c r="B188" s="93">
        <v>1</v>
      </c>
      <c r="C188" s="93">
        <f t="shared" si="10"/>
        <v>164</v>
      </c>
      <c r="D188" s="93">
        <v>160</v>
      </c>
      <c r="E188" s="93">
        <v>4</v>
      </c>
      <c r="F188" s="94">
        <v>1641.58</v>
      </c>
      <c r="G188" s="94">
        <f t="shared" si="9"/>
        <v>9.7614318844026879</v>
      </c>
      <c r="H188" s="94">
        <f t="shared" si="11"/>
        <v>78.09</v>
      </c>
      <c r="I188" s="94">
        <f t="shared" si="8"/>
        <v>96.51</v>
      </c>
    </row>
    <row r="189" spans="1:9" x14ac:dyDescent="0.25">
      <c r="A189" s="92" t="s">
        <v>245</v>
      </c>
      <c r="B189" s="93">
        <v>1</v>
      </c>
      <c r="C189" s="93">
        <f t="shared" si="10"/>
        <v>187</v>
      </c>
      <c r="D189" s="93">
        <v>160</v>
      </c>
      <c r="E189" s="93">
        <v>27</v>
      </c>
      <c r="F189" s="94">
        <v>1641.58</v>
      </c>
      <c r="G189" s="94">
        <f t="shared" si="9"/>
        <v>9.7614318844026879</v>
      </c>
      <c r="H189" s="94">
        <f t="shared" si="11"/>
        <v>527.12</v>
      </c>
      <c r="I189" s="94">
        <f t="shared" si="8"/>
        <v>651.47</v>
      </c>
    </row>
    <row r="190" spans="1:9" x14ac:dyDescent="0.25">
      <c r="A190" s="92" t="s">
        <v>245</v>
      </c>
      <c r="B190" s="93">
        <v>1</v>
      </c>
      <c r="C190" s="93">
        <f t="shared" si="10"/>
        <v>177</v>
      </c>
      <c r="D190" s="93">
        <v>160</v>
      </c>
      <c r="E190" s="93">
        <v>17</v>
      </c>
      <c r="F190" s="94">
        <v>1641.58</v>
      </c>
      <c r="G190" s="94">
        <f t="shared" si="9"/>
        <v>9.7614318844026879</v>
      </c>
      <c r="H190" s="94">
        <f t="shared" si="11"/>
        <v>331.89</v>
      </c>
      <c r="I190" s="94">
        <f t="shared" si="8"/>
        <v>410.18</v>
      </c>
    </row>
    <row r="191" spans="1:9" x14ac:dyDescent="0.25">
      <c r="A191" s="92" t="s">
        <v>245</v>
      </c>
      <c r="B191" s="93">
        <v>1</v>
      </c>
      <c r="C191" s="93">
        <f t="shared" si="10"/>
        <v>210</v>
      </c>
      <c r="D191" s="93">
        <v>160</v>
      </c>
      <c r="E191" s="93">
        <v>50</v>
      </c>
      <c r="F191" s="94">
        <v>1641.58</v>
      </c>
      <c r="G191" s="94">
        <f t="shared" si="9"/>
        <v>9.7614318844026879</v>
      </c>
      <c r="H191" s="94">
        <f t="shared" si="11"/>
        <v>976.14</v>
      </c>
      <c r="I191" s="94">
        <f t="shared" si="8"/>
        <v>1206.4100000000001</v>
      </c>
    </row>
    <row r="192" spans="1:9" x14ac:dyDescent="0.25">
      <c r="A192" s="92" t="s">
        <v>245</v>
      </c>
      <c r="B192" s="93">
        <v>1</v>
      </c>
      <c r="C192" s="93">
        <f t="shared" si="10"/>
        <v>184</v>
      </c>
      <c r="D192" s="93">
        <v>160</v>
      </c>
      <c r="E192" s="93">
        <v>24</v>
      </c>
      <c r="F192" s="94">
        <v>1641.58</v>
      </c>
      <c r="G192" s="94">
        <f t="shared" si="9"/>
        <v>9.7614318844026879</v>
      </c>
      <c r="H192" s="94">
        <f t="shared" si="11"/>
        <v>468.55</v>
      </c>
      <c r="I192" s="94">
        <f t="shared" si="8"/>
        <v>579.08000000000004</v>
      </c>
    </row>
    <row r="193" spans="1:9" x14ac:dyDescent="0.25">
      <c r="A193" s="92" t="s">
        <v>245</v>
      </c>
      <c r="B193" s="93">
        <v>1</v>
      </c>
      <c r="C193" s="93">
        <f t="shared" si="10"/>
        <v>180</v>
      </c>
      <c r="D193" s="93">
        <v>160</v>
      </c>
      <c r="E193" s="93">
        <v>20</v>
      </c>
      <c r="F193" s="94">
        <v>1641.58</v>
      </c>
      <c r="G193" s="94">
        <f t="shared" si="9"/>
        <v>9.7614318844026879</v>
      </c>
      <c r="H193" s="94">
        <f t="shared" si="11"/>
        <v>390.46</v>
      </c>
      <c r="I193" s="94">
        <f t="shared" si="8"/>
        <v>482.57</v>
      </c>
    </row>
    <row r="194" spans="1:9" x14ac:dyDescent="0.25">
      <c r="A194" s="92" t="s">
        <v>245</v>
      </c>
      <c r="B194" s="93">
        <v>1</v>
      </c>
      <c r="C194" s="93">
        <f t="shared" si="10"/>
        <v>208</v>
      </c>
      <c r="D194" s="93">
        <v>160</v>
      </c>
      <c r="E194" s="93">
        <v>48</v>
      </c>
      <c r="F194" s="94">
        <v>1641.58</v>
      </c>
      <c r="G194" s="94">
        <f t="shared" si="9"/>
        <v>9.7614318844026879</v>
      </c>
      <c r="H194" s="94">
        <f t="shared" si="11"/>
        <v>937.1</v>
      </c>
      <c r="I194" s="94">
        <f t="shared" si="8"/>
        <v>1158.1600000000001</v>
      </c>
    </row>
    <row r="195" spans="1:9" x14ac:dyDescent="0.25">
      <c r="A195" s="92" t="s">
        <v>245</v>
      </c>
      <c r="B195" s="93">
        <v>1</v>
      </c>
      <c r="C195" s="93">
        <f t="shared" si="10"/>
        <v>210</v>
      </c>
      <c r="D195" s="93">
        <v>160</v>
      </c>
      <c r="E195" s="93">
        <v>50</v>
      </c>
      <c r="F195" s="94">
        <v>1641.58</v>
      </c>
      <c r="G195" s="94">
        <f t="shared" si="9"/>
        <v>9.7614318844026879</v>
      </c>
      <c r="H195" s="94">
        <f t="shared" si="11"/>
        <v>976.14</v>
      </c>
      <c r="I195" s="94">
        <f t="shared" si="8"/>
        <v>1206.4100000000001</v>
      </c>
    </row>
    <row r="196" spans="1:9" x14ac:dyDescent="0.25">
      <c r="A196" s="92" t="s">
        <v>245</v>
      </c>
      <c r="B196" s="93">
        <v>1</v>
      </c>
      <c r="C196" s="93">
        <f t="shared" si="10"/>
        <v>184</v>
      </c>
      <c r="D196" s="93">
        <v>160</v>
      </c>
      <c r="E196" s="93">
        <v>24</v>
      </c>
      <c r="F196" s="94">
        <v>1641.58</v>
      </c>
      <c r="G196" s="94">
        <f t="shared" si="9"/>
        <v>9.7614318844026879</v>
      </c>
      <c r="H196" s="94">
        <f t="shared" si="11"/>
        <v>468.55</v>
      </c>
      <c r="I196" s="94">
        <f t="shared" si="8"/>
        <v>579.08000000000004</v>
      </c>
    </row>
    <row r="197" spans="1:9" x14ac:dyDescent="0.25">
      <c r="A197" s="92" t="s">
        <v>245</v>
      </c>
      <c r="B197" s="93">
        <v>1</v>
      </c>
      <c r="C197" s="93">
        <f t="shared" si="10"/>
        <v>181</v>
      </c>
      <c r="D197" s="93">
        <v>160</v>
      </c>
      <c r="E197" s="93">
        <v>21</v>
      </c>
      <c r="F197" s="94">
        <v>1641.58</v>
      </c>
      <c r="G197" s="94">
        <f t="shared" si="9"/>
        <v>9.7614318844026879</v>
      </c>
      <c r="H197" s="94">
        <f t="shared" si="11"/>
        <v>409.98</v>
      </c>
      <c r="I197" s="94">
        <f t="shared" si="8"/>
        <v>506.69</v>
      </c>
    </row>
    <row r="198" spans="1:9" x14ac:dyDescent="0.25">
      <c r="A198" s="92" t="s">
        <v>245</v>
      </c>
      <c r="B198" s="93">
        <v>1</v>
      </c>
      <c r="C198" s="93">
        <f t="shared" si="10"/>
        <v>185</v>
      </c>
      <c r="D198" s="93">
        <v>160</v>
      </c>
      <c r="E198" s="93">
        <v>25</v>
      </c>
      <c r="F198" s="94">
        <v>1492.34</v>
      </c>
      <c r="G198" s="94">
        <f t="shared" si="9"/>
        <v>8.8739965511089967</v>
      </c>
      <c r="H198" s="94">
        <f t="shared" si="11"/>
        <v>443.7</v>
      </c>
      <c r="I198" s="94">
        <f t="shared" si="8"/>
        <v>548.37</v>
      </c>
    </row>
    <row r="199" spans="1:9" x14ac:dyDescent="0.25">
      <c r="A199" s="92" t="s">
        <v>245</v>
      </c>
      <c r="B199" s="93">
        <v>1</v>
      </c>
      <c r="C199" s="93">
        <f t="shared" si="10"/>
        <v>181</v>
      </c>
      <c r="D199" s="93">
        <v>160</v>
      </c>
      <c r="E199" s="93">
        <v>21</v>
      </c>
      <c r="F199" s="94">
        <v>1492.34</v>
      </c>
      <c r="G199" s="94">
        <f t="shared" si="9"/>
        <v>8.8739965511089967</v>
      </c>
      <c r="H199" s="94">
        <f t="shared" si="11"/>
        <v>372.71</v>
      </c>
      <c r="I199" s="94">
        <f t="shared" si="8"/>
        <v>460.63</v>
      </c>
    </row>
    <row r="200" spans="1:9" x14ac:dyDescent="0.25">
      <c r="A200" s="92" t="s">
        <v>245</v>
      </c>
      <c r="B200" s="93">
        <v>1</v>
      </c>
      <c r="C200" s="93">
        <f t="shared" si="10"/>
        <v>168</v>
      </c>
      <c r="D200" s="93">
        <v>160</v>
      </c>
      <c r="E200" s="93">
        <v>8</v>
      </c>
      <c r="F200" s="94">
        <v>1492.34</v>
      </c>
      <c r="G200" s="94">
        <f t="shared" si="9"/>
        <v>8.8739965511089967</v>
      </c>
      <c r="H200" s="94">
        <f t="shared" si="11"/>
        <v>141.97999999999999</v>
      </c>
      <c r="I200" s="94">
        <f t="shared" si="8"/>
        <v>175.47</v>
      </c>
    </row>
    <row r="201" spans="1:9" x14ac:dyDescent="0.25">
      <c r="A201" s="92" t="s">
        <v>245</v>
      </c>
      <c r="B201" s="93">
        <v>1</v>
      </c>
      <c r="C201" s="93">
        <f t="shared" si="10"/>
        <v>181</v>
      </c>
      <c r="D201" s="93">
        <v>160</v>
      </c>
      <c r="E201" s="93">
        <v>21</v>
      </c>
      <c r="F201" s="94">
        <v>1492.34</v>
      </c>
      <c r="G201" s="94">
        <f t="shared" si="9"/>
        <v>8.8739965511089967</v>
      </c>
      <c r="H201" s="94">
        <f t="shared" si="11"/>
        <v>372.71</v>
      </c>
      <c r="I201" s="94">
        <f t="shared" si="8"/>
        <v>460.63</v>
      </c>
    </row>
    <row r="202" spans="1:9" x14ac:dyDescent="0.25">
      <c r="A202" s="92" t="s">
        <v>245</v>
      </c>
      <c r="B202" s="93">
        <v>1</v>
      </c>
      <c r="C202" s="93">
        <f t="shared" si="10"/>
        <v>220</v>
      </c>
      <c r="D202" s="93">
        <v>160</v>
      </c>
      <c r="E202" s="93">
        <v>60</v>
      </c>
      <c r="F202" s="94">
        <v>1492.34</v>
      </c>
      <c r="G202" s="94">
        <f t="shared" si="9"/>
        <v>8.8739965511089967</v>
      </c>
      <c r="H202" s="94">
        <f t="shared" si="11"/>
        <v>1064.8800000000001</v>
      </c>
      <c r="I202" s="94">
        <f t="shared" si="8"/>
        <v>1316.09</v>
      </c>
    </row>
    <row r="203" spans="1:9" x14ac:dyDescent="0.25">
      <c r="A203" s="92" t="s">
        <v>245</v>
      </c>
      <c r="B203" s="93">
        <v>1</v>
      </c>
      <c r="C203" s="93">
        <f t="shared" si="10"/>
        <v>181</v>
      </c>
      <c r="D203" s="93">
        <v>160</v>
      </c>
      <c r="E203" s="93">
        <v>21</v>
      </c>
      <c r="F203" s="94">
        <v>1641.58</v>
      </c>
      <c r="G203" s="94">
        <f t="shared" si="9"/>
        <v>9.7614318844026879</v>
      </c>
      <c r="H203" s="94">
        <f t="shared" si="11"/>
        <v>409.98</v>
      </c>
      <c r="I203" s="94">
        <f t="shared" si="8"/>
        <v>506.69</v>
      </c>
    </row>
    <row r="204" spans="1:9" x14ac:dyDescent="0.25">
      <c r="A204" s="92" t="s">
        <v>245</v>
      </c>
      <c r="B204" s="93">
        <v>1</v>
      </c>
      <c r="C204" s="93">
        <f t="shared" si="10"/>
        <v>181</v>
      </c>
      <c r="D204" s="93">
        <v>160</v>
      </c>
      <c r="E204" s="93">
        <v>21</v>
      </c>
      <c r="F204" s="94">
        <v>1492.34</v>
      </c>
      <c r="G204" s="94">
        <f t="shared" si="9"/>
        <v>8.8739965511089967</v>
      </c>
      <c r="H204" s="94">
        <f t="shared" si="11"/>
        <v>372.71</v>
      </c>
      <c r="I204" s="94">
        <f t="shared" si="8"/>
        <v>460.63</v>
      </c>
    </row>
    <row r="205" spans="1:9" x14ac:dyDescent="0.25">
      <c r="A205" s="92" t="s">
        <v>245</v>
      </c>
      <c r="B205" s="93">
        <v>1</v>
      </c>
      <c r="C205" s="93">
        <f t="shared" si="10"/>
        <v>161</v>
      </c>
      <c r="D205" s="93">
        <v>160</v>
      </c>
      <c r="E205" s="93">
        <v>1</v>
      </c>
      <c r="F205" s="94">
        <v>1641.58</v>
      </c>
      <c r="G205" s="94">
        <f t="shared" si="9"/>
        <v>9.7614318844026879</v>
      </c>
      <c r="H205" s="94">
        <f t="shared" si="11"/>
        <v>19.52</v>
      </c>
      <c r="I205" s="94">
        <f t="shared" si="8"/>
        <v>24.12</v>
      </c>
    </row>
    <row r="206" spans="1:9" x14ac:dyDescent="0.25">
      <c r="A206" s="92" t="s">
        <v>245</v>
      </c>
      <c r="B206" s="93">
        <v>1</v>
      </c>
      <c r="C206" s="93">
        <f t="shared" si="10"/>
        <v>224</v>
      </c>
      <c r="D206" s="93">
        <v>160</v>
      </c>
      <c r="E206" s="93">
        <v>64</v>
      </c>
      <c r="F206" s="94">
        <v>1492.34</v>
      </c>
      <c r="G206" s="94">
        <f t="shared" si="9"/>
        <v>8.8739965511089967</v>
      </c>
      <c r="H206" s="94">
        <f t="shared" si="11"/>
        <v>1135.8699999999999</v>
      </c>
      <c r="I206" s="94">
        <f t="shared" ref="I206:I232" si="12">ROUND(H206*1.2359,2)</f>
        <v>1403.82</v>
      </c>
    </row>
    <row r="207" spans="1:9" x14ac:dyDescent="0.25">
      <c r="A207" s="92" t="s">
        <v>245</v>
      </c>
      <c r="B207" s="93">
        <v>1</v>
      </c>
      <c r="C207" s="93">
        <f t="shared" si="10"/>
        <v>175</v>
      </c>
      <c r="D207" s="93">
        <v>160</v>
      </c>
      <c r="E207" s="93">
        <v>15</v>
      </c>
      <c r="F207" s="94">
        <v>1641.58</v>
      </c>
      <c r="G207" s="94">
        <f t="shared" ref="G207:G226" si="13">F207/168.17</f>
        <v>9.7614318844026879</v>
      </c>
      <c r="H207" s="94">
        <f t="shared" si="11"/>
        <v>292.83999999999997</v>
      </c>
      <c r="I207" s="94">
        <f t="shared" si="12"/>
        <v>361.92</v>
      </c>
    </row>
    <row r="208" spans="1:9" x14ac:dyDescent="0.25">
      <c r="A208" s="92" t="s">
        <v>245</v>
      </c>
      <c r="B208" s="93">
        <v>1</v>
      </c>
      <c r="C208" s="93">
        <f t="shared" si="10"/>
        <v>208</v>
      </c>
      <c r="D208" s="93">
        <v>160</v>
      </c>
      <c r="E208" s="93">
        <v>48</v>
      </c>
      <c r="F208" s="94">
        <v>1492.34</v>
      </c>
      <c r="G208" s="94">
        <f t="shared" si="13"/>
        <v>8.8739965511089967</v>
      </c>
      <c r="H208" s="94">
        <f t="shared" si="11"/>
        <v>851.9</v>
      </c>
      <c r="I208" s="94">
        <f t="shared" si="12"/>
        <v>1052.8599999999999</v>
      </c>
    </row>
    <row r="209" spans="1:9" x14ac:dyDescent="0.25">
      <c r="A209" s="92" t="s">
        <v>245</v>
      </c>
      <c r="B209" s="93">
        <v>1</v>
      </c>
      <c r="C209" s="93">
        <f t="shared" si="10"/>
        <v>220</v>
      </c>
      <c r="D209" s="93">
        <v>160</v>
      </c>
      <c r="E209" s="93">
        <v>60</v>
      </c>
      <c r="F209" s="94">
        <v>1492.34</v>
      </c>
      <c r="G209" s="94">
        <f t="shared" si="13"/>
        <v>8.8739965511089967</v>
      </c>
      <c r="H209" s="94">
        <f t="shared" si="11"/>
        <v>1064.8800000000001</v>
      </c>
      <c r="I209" s="94">
        <f t="shared" si="12"/>
        <v>1316.09</v>
      </c>
    </row>
    <row r="210" spans="1:9" x14ac:dyDescent="0.25">
      <c r="A210" s="92" t="s">
        <v>245</v>
      </c>
      <c r="B210" s="93">
        <v>1</v>
      </c>
      <c r="C210" s="93">
        <f t="shared" si="10"/>
        <v>178</v>
      </c>
      <c r="D210" s="93">
        <v>160</v>
      </c>
      <c r="E210" s="93">
        <v>18</v>
      </c>
      <c r="F210" s="94">
        <v>1492.34</v>
      </c>
      <c r="G210" s="94">
        <f t="shared" si="13"/>
        <v>8.8739965511089967</v>
      </c>
      <c r="H210" s="94">
        <f t="shared" si="11"/>
        <v>319.45999999999998</v>
      </c>
      <c r="I210" s="94">
        <f t="shared" si="12"/>
        <v>394.82</v>
      </c>
    </row>
    <row r="211" spans="1:9" x14ac:dyDescent="0.25">
      <c r="A211" s="92" t="s">
        <v>245</v>
      </c>
      <c r="B211" s="93">
        <v>1</v>
      </c>
      <c r="C211" s="93">
        <f t="shared" si="10"/>
        <v>168</v>
      </c>
      <c r="D211" s="93">
        <v>160</v>
      </c>
      <c r="E211" s="93">
        <v>8</v>
      </c>
      <c r="F211" s="94">
        <v>1492.34</v>
      </c>
      <c r="G211" s="94">
        <f t="shared" si="13"/>
        <v>8.8739965511089967</v>
      </c>
      <c r="H211" s="94">
        <f t="shared" si="11"/>
        <v>141.97999999999999</v>
      </c>
      <c r="I211" s="94">
        <f t="shared" si="12"/>
        <v>175.47</v>
      </c>
    </row>
    <row r="212" spans="1:9" x14ac:dyDescent="0.25">
      <c r="A212" s="92" t="s">
        <v>245</v>
      </c>
      <c r="B212" s="93">
        <v>1</v>
      </c>
      <c r="C212" s="93">
        <f t="shared" si="10"/>
        <v>197</v>
      </c>
      <c r="D212" s="93">
        <v>160</v>
      </c>
      <c r="E212" s="93">
        <v>37</v>
      </c>
      <c r="F212" s="94">
        <v>1492.34</v>
      </c>
      <c r="G212" s="94">
        <f t="shared" si="13"/>
        <v>8.8739965511089967</v>
      </c>
      <c r="H212" s="94">
        <f t="shared" si="11"/>
        <v>656.68</v>
      </c>
      <c r="I212" s="94">
        <f t="shared" si="12"/>
        <v>811.59</v>
      </c>
    </row>
    <row r="213" spans="1:9" x14ac:dyDescent="0.25">
      <c r="A213" s="92" t="s">
        <v>245</v>
      </c>
      <c r="B213" s="93">
        <v>1</v>
      </c>
      <c r="C213" s="93">
        <f t="shared" si="10"/>
        <v>176</v>
      </c>
      <c r="D213" s="93">
        <v>160</v>
      </c>
      <c r="E213" s="93">
        <v>16</v>
      </c>
      <c r="F213" s="94">
        <v>1492.34</v>
      </c>
      <c r="G213" s="94">
        <f t="shared" si="13"/>
        <v>8.8739965511089967</v>
      </c>
      <c r="H213" s="94">
        <f t="shared" si="11"/>
        <v>283.97000000000003</v>
      </c>
      <c r="I213" s="94">
        <f t="shared" si="12"/>
        <v>350.96</v>
      </c>
    </row>
    <row r="214" spans="1:9" x14ac:dyDescent="0.25">
      <c r="A214" s="92" t="s">
        <v>245</v>
      </c>
      <c r="B214" s="93">
        <v>1</v>
      </c>
      <c r="C214" s="93">
        <f t="shared" si="10"/>
        <v>173</v>
      </c>
      <c r="D214" s="93">
        <v>160</v>
      </c>
      <c r="E214" s="93">
        <v>13</v>
      </c>
      <c r="F214" s="94">
        <v>1492.34</v>
      </c>
      <c r="G214" s="94">
        <f t="shared" si="13"/>
        <v>8.8739965511089967</v>
      </c>
      <c r="H214" s="94">
        <f t="shared" si="11"/>
        <v>230.72</v>
      </c>
      <c r="I214" s="94">
        <f t="shared" si="12"/>
        <v>285.14999999999998</v>
      </c>
    </row>
    <row r="215" spans="1:9" x14ac:dyDescent="0.25">
      <c r="A215" s="92" t="s">
        <v>245</v>
      </c>
      <c r="B215" s="93">
        <v>1</v>
      </c>
      <c r="C215" s="93">
        <f t="shared" si="10"/>
        <v>176</v>
      </c>
      <c r="D215" s="93">
        <v>160</v>
      </c>
      <c r="E215" s="93">
        <v>16</v>
      </c>
      <c r="F215" s="94">
        <v>1492.34</v>
      </c>
      <c r="G215" s="94">
        <f t="shared" si="13"/>
        <v>8.8739965511089967</v>
      </c>
      <c r="H215" s="94">
        <f t="shared" si="11"/>
        <v>283.97000000000003</v>
      </c>
      <c r="I215" s="94">
        <f t="shared" si="12"/>
        <v>350.96</v>
      </c>
    </row>
    <row r="216" spans="1:9" x14ac:dyDescent="0.25">
      <c r="A216" s="92" t="s">
        <v>245</v>
      </c>
      <c r="B216" s="93">
        <v>1</v>
      </c>
      <c r="C216" s="93">
        <f t="shared" si="10"/>
        <v>181</v>
      </c>
      <c r="D216" s="93">
        <v>160</v>
      </c>
      <c r="E216" s="93">
        <v>21</v>
      </c>
      <c r="F216" s="94">
        <v>1492.34</v>
      </c>
      <c r="G216" s="94">
        <f t="shared" si="13"/>
        <v>8.8739965511089967</v>
      </c>
      <c r="H216" s="94">
        <f t="shared" si="11"/>
        <v>372.71</v>
      </c>
      <c r="I216" s="94">
        <f t="shared" si="12"/>
        <v>460.63</v>
      </c>
    </row>
    <row r="217" spans="1:9" x14ac:dyDescent="0.25">
      <c r="A217" s="92" t="s">
        <v>245</v>
      </c>
      <c r="B217" s="93">
        <v>1</v>
      </c>
      <c r="C217" s="93">
        <f t="shared" si="10"/>
        <v>181</v>
      </c>
      <c r="D217" s="93">
        <v>160</v>
      </c>
      <c r="E217" s="93">
        <v>21</v>
      </c>
      <c r="F217" s="94">
        <v>1492.34</v>
      </c>
      <c r="G217" s="94">
        <f t="shared" si="13"/>
        <v>8.8739965511089967</v>
      </c>
      <c r="H217" s="94">
        <f t="shared" si="11"/>
        <v>372.71</v>
      </c>
      <c r="I217" s="94">
        <f t="shared" si="12"/>
        <v>460.63</v>
      </c>
    </row>
    <row r="218" spans="1:9" x14ac:dyDescent="0.25">
      <c r="A218" s="92" t="s">
        <v>245</v>
      </c>
      <c r="B218" s="93">
        <v>1</v>
      </c>
      <c r="C218" s="93">
        <f t="shared" si="10"/>
        <v>192</v>
      </c>
      <c r="D218" s="93">
        <v>160</v>
      </c>
      <c r="E218" s="93">
        <v>32</v>
      </c>
      <c r="F218" s="94">
        <v>1492.34</v>
      </c>
      <c r="G218" s="94">
        <f t="shared" si="13"/>
        <v>8.8739965511089967</v>
      </c>
      <c r="H218" s="94">
        <f t="shared" si="11"/>
        <v>567.94000000000005</v>
      </c>
      <c r="I218" s="94">
        <f t="shared" si="12"/>
        <v>701.92</v>
      </c>
    </row>
    <row r="219" spans="1:9" x14ac:dyDescent="0.25">
      <c r="A219" s="92" t="s">
        <v>245</v>
      </c>
      <c r="B219" s="93">
        <v>1</v>
      </c>
      <c r="C219" s="93">
        <f t="shared" si="10"/>
        <v>188</v>
      </c>
      <c r="D219" s="93">
        <v>160</v>
      </c>
      <c r="E219" s="93">
        <v>28</v>
      </c>
      <c r="F219" s="94">
        <v>1492.34</v>
      </c>
      <c r="G219" s="94">
        <f t="shared" si="13"/>
        <v>8.8739965511089967</v>
      </c>
      <c r="H219" s="94">
        <f t="shared" si="11"/>
        <v>496.94</v>
      </c>
      <c r="I219" s="94">
        <f t="shared" si="12"/>
        <v>614.16999999999996</v>
      </c>
    </row>
    <row r="220" spans="1:9" x14ac:dyDescent="0.25">
      <c r="A220" s="92" t="s">
        <v>245</v>
      </c>
      <c r="B220" s="93">
        <v>1</v>
      </c>
      <c r="C220" s="93">
        <f t="shared" si="10"/>
        <v>172</v>
      </c>
      <c r="D220" s="93">
        <v>160</v>
      </c>
      <c r="E220" s="93">
        <v>12</v>
      </c>
      <c r="F220" s="94">
        <v>1492.34</v>
      </c>
      <c r="G220" s="94">
        <f t="shared" si="13"/>
        <v>8.8739965511089967</v>
      </c>
      <c r="H220" s="94">
        <f t="shared" si="11"/>
        <v>212.98</v>
      </c>
      <c r="I220" s="94">
        <f t="shared" si="12"/>
        <v>263.22000000000003</v>
      </c>
    </row>
    <row r="221" spans="1:9" x14ac:dyDescent="0.25">
      <c r="A221" s="92" t="s">
        <v>245</v>
      </c>
      <c r="B221" s="93">
        <v>1</v>
      </c>
      <c r="C221" s="93">
        <f t="shared" si="10"/>
        <v>213</v>
      </c>
      <c r="D221" s="93">
        <v>160</v>
      </c>
      <c r="E221" s="93">
        <v>53</v>
      </c>
      <c r="F221" s="94">
        <v>1492.34</v>
      </c>
      <c r="G221" s="94">
        <f t="shared" si="13"/>
        <v>8.8739965511089967</v>
      </c>
      <c r="H221" s="94">
        <f t="shared" si="11"/>
        <v>940.64</v>
      </c>
      <c r="I221" s="94">
        <f t="shared" si="12"/>
        <v>1162.54</v>
      </c>
    </row>
    <row r="222" spans="1:9" x14ac:dyDescent="0.25">
      <c r="A222" s="92" t="s">
        <v>245</v>
      </c>
      <c r="B222" s="93">
        <v>1</v>
      </c>
      <c r="C222" s="93">
        <f t="shared" ref="C222:C232" si="14">D222+E222</f>
        <v>183</v>
      </c>
      <c r="D222" s="93">
        <v>160</v>
      </c>
      <c r="E222" s="93">
        <v>23</v>
      </c>
      <c r="F222" s="94">
        <v>1492.34</v>
      </c>
      <c r="G222" s="94">
        <f t="shared" si="13"/>
        <v>8.8739965511089967</v>
      </c>
      <c r="H222" s="94">
        <f t="shared" ref="H222:H232" si="15">ROUND(G222*E222*2,2)</f>
        <v>408.2</v>
      </c>
      <c r="I222" s="94">
        <f t="shared" si="12"/>
        <v>504.49</v>
      </c>
    </row>
    <row r="223" spans="1:9" x14ac:dyDescent="0.25">
      <c r="A223" s="92" t="s">
        <v>245</v>
      </c>
      <c r="B223" s="93">
        <v>1</v>
      </c>
      <c r="C223" s="93">
        <f t="shared" si="14"/>
        <v>184</v>
      </c>
      <c r="D223" s="93">
        <v>160</v>
      </c>
      <c r="E223" s="93">
        <v>24</v>
      </c>
      <c r="F223" s="94">
        <v>1641.58</v>
      </c>
      <c r="G223" s="94">
        <f t="shared" si="13"/>
        <v>9.7614318844026879</v>
      </c>
      <c r="H223" s="94">
        <f t="shared" si="15"/>
        <v>468.55</v>
      </c>
      <c r="I223" s="94">
        <f t="shared" si="12"/>
        <v>579.08000000000004</v>
      </c>
    </row>
    <row r="224" spans="1:9" x14ac:dyDescent="0.25">
      <c r="A224" s="92" t="s">
        <v>245</v>
      </c>
      <c r="B224" s="93">
        <v>1</v>
      </c>
      <c r="C224" s="93">
        <f t="shared" si="14"/>
        <v>180</v>
      </c>
      <c r="D224" s="93">
        <v>160</v>
      </c>
      <c r="E224" s="93">
        <v>20</v>
      </c>
      <c r="F224" s="94">
        <v>1492.34</v>
      </c>
      <c r="G224" s="94">
        <f t="shared" si="13"/>
        <v>8.8739965511089967</v>
      </c>
      <c r="H224" s="94">
        <f t="shared" si="15"/>
        <v>354.96</v>
      </c>
      <c r="I224" s="94">
        <f t="shared" si="12"/>
        <v>438.7</v>
      </c>
    </row>
    <row r="225" spans="1:9" x14ac:dyDescent="0.25">
      <c r="A225" s="92" t="s">
        <v>245</v>
      </c>
      <c r="B225" s="93">
        <v>1</v>
      </c>
      <c r="C225" s="93">
        <f t="shared" si="14"/>
        <v>165</v>
      </c>
      <c r="D225" s="93">
        <v>160</v>
      </c>
      <c r="E225" s="93">
        <v>5</v>
      </c>
      <c r="F225" s="94">
        <v>1492.34</v>
      </c>
      <c r="G225" s="94">
        <f t="shared" si="13"/>
        <v>8.8739965511089967</v>
      </c>
      <c r="H225" s="94">
        <f t="shared" si="15"/>
        <v>88.74</v>
      </c>
      <c r="I225" s="94">
        <f t="shared" si="12"/>
        <v>109.67</v>
      </c>
    </row>
    <row r="226" spans="1:9" x14ac:dyDescent="0.25">
      <c r="A226" s="92" t="s">
        <v>245</v>
      </c>
      <c r="B226" s="93">
        <v>1</v>
      </c>
      <c r="C226" s="93">
        <f t="shared" si="14"/>
        <v>181</v>
      </c>
      <c r="D226" s="93">
        <v>160</v>
      </c>
      <c r="E226" s="93">
        <v>21</v>
      </c>
      <c r="F226" s="94">
        <v>1492.34</v>
      </c>
      <c r="G226" s="94">
        <f t="shared" si="13"/>
        <v>8.8739965511089967</v>
      </c>
      <c r="H226" s="94">
        <f t="shared" si="15"/>
        <v>372.71</v>
      </c>
      <c r="I226" s="94">
        <f t="shared" si="12"/>
        <v>460.63</v>
      </c>
    </row>
    <row r="227" spans="1:9" x14ac:dyDescent="0.25">
      <c r="A227" s="92" t="s">
        <v>504</v>
      </c>
      <c r="B227" s="93">
        <v>1</v>
      </c>
      <c r="C227" s="93">
        <f t="shared" si="14"/>
        <v>192</v>
      </c>
      <c r="D227" s="93">
        <v>160</v>
      </c>
      <c r="E227" s="93">
        <v>32</v>
      </c>
      <c r="F227" s="94"/>
      <c r="G227" s="94">
        <v>17.79</v>
      </c>
      <c r="H227" s="94">
        <f t="shared" si="15"/>
        <v>1138.56</v>
      </c>
      <c r="I227" s="94">
        <f t="shared" si="12"/>
        <v>1407.15</v>
      </c>
    </row>
    <row r="228" spans="1:9" x14ac:dyDescent="0.25">
      <c r="A228" s="92" t="s">
        <v>505</v>
      </c>
      <c r="B228" s="93">
        <v>1</v>
      </c>
      <c r="C228" s="93">
        <f t="shared" si="14"/>
        <v>192</v>
      </c>
      <c r="D228" s="93">
        <v>160</v>
      </c>
      <c r="E228" s="93">
        <v>32</v>
      </c>
      <c r="F228" s="94"/>
      <c r="G228" s="94">
        <v>18.14</v>
      </c>
      <c r="H228" s="94">
        <f t="shared" si="15"/>
        <v>1160.96</v>
      </c>
      <c r="I228" s="94">
        <f t="shared" si="12"/>
        <v>1434.83</v>
      </c>
    </row>
    <row r="229" spans="1:9" x14ac:dyDescent="0.25">
      <c r="A229" s="92" t="s">
        <v>464</v>
      </c>
      <c r="B229" s="93">
        <v>1</v>
      </c>
      <c r="C229" s="93">
        <f t="shared" si="14"/>
        <v>184</v>
      </c>
      <c r="D229" s="93">
        <v>160</v>
      </c>
      <c r="E229" s="93">
        <v>24</v>
      </c>
      <c r="F229" s="94"/>
      <c r="G229" s="94">
        <v>17.53</v>
      </c>
      <c r="H229" s="94">
        <f t="shared" si="15"/>
        <v>841.44</v>
      </c>
      <c r="I229" s="94">
        <f t="shared" si="12"/>
        <v>1039.94</v>
      </c>
    </row>
    <row r="230" spans="1:9" x14ac:dyDescent="0.25">
      <c r="A230" s="92" t="s">
        <v>465</v>
      </c>
      <c r="B230" s="93">
        <v>1</v>
      </c>
      <c r="C230" s="93">
        <f t="shared" si="14"/>
        <v>184</v>
      </c>
      <c r="D230" s="93">
        <v>160</v>
      </c>
      <c r="E230" s="93">
        <v>24</v>
      </c>
      <c r="F230" s="94"/>
      <c r="G230" s="94">
        <v>18.14</v>
      </c>
      <c r="H230" s="94">
        <f t="shared" si="15"/>
        <v>870.72</v>
      </c>
      <c r="I230" s="94">
        <f t="shared" si="12"/>
        <v>1076.1199999999999</v>
      </c>
    </row>
    <row r="231" spans="1:9" x14ac:dyDescent="0.25">
      <c r="A231" s="92" t="s">
        <v>465</v>
      </c>
      <c r="B231" s="93">
        <v>1</v>
      </c>
      <c r="C231" s="93">
        <f t="shared" si="14"/>
        <v>190</v>
      </c>
      <c r="D231" s="93">
        <v>160</v>
      </c>
      <c r="E231" s="93">
        <v>30</v>
      </c>
      <c r="F231" s="94"/>
      <c r="G231" s="94">
        <v>17.53</v>
      </c>
      <c r="H231" s="94">
        <f t="shared" si="15"/>
        <v>1051.8</v>
      </c>
      <c r="I231" s="94">
        <f t="shared" si="12"/>
        <v>1299.92</v>
      </c>
    </row>
    <row r="232" spans="1:9" x14ac:dyDescent="0.25">
      <c r="A232" s="92" t="s">
        <v>466</v>
      </c>
      <c r="B232" s="93">
        <v>1</v>
      </c>
      <c r="C232" s="93">
        <f t="shared" si="14"/>
        <v>176</v>
      </c>
      <c r="D232" s="93">
        <v>160</v>
      </c>
      <c r="E232" s="93">
        <v>16</v>
      </c>
      <c r="F232" s="94"/>
      <c r="G232" s="94">
        <v>17.79</v>
      </c>
      <c r="H232" s="94">
        <f t="shared" si="15"/>
        <v>569.28</v>
      </c>
      <c r="I232" s="94">
        <f t="shared" si="12"/>
        <v>703.57</v>
      </c>
    </row>
    <row r="233" spans="1:9" ht="33" x14ac:dyDescent="0.25">
      <c r="A233" s="97" t="s">
        <v>433</v>
      </c>
      <c r="B233" s="90">
        <f t="shared" ref="B233" si="16">SUM(B234:B503)</f>
        <v>270</v>
      </c>
      <c r="C233" s="90"/>
      <c r="D233" s="90"/>
      <c r="E233" s="90">
        <f>SUM(E234:E503)</f>
        <v>6801</v>
      </c>
      <c r="F233" s="89"/>
      <c r="G233" s="91"/>
      <c r="H233" s="91">
        <f>SUM(H234:H503)</f>
        <v>107482.05999999997</v>
      </c>
      <c r="I233" s="91">
        <f>SUM(I234:I503)</f>
        <v>132837.06000000008</v>
      </c>
    </row>
    <row r="234" spans="1:9" x14ac:dyDescent="0.25">
      <c r="A234" s="32" t="s">
        <v>32</v>
      </c>
      <c r="B234" s="100">
        <v>1</v>
      </c>
      <c r="C234" s="33">
        <f t="shared" ref="C234" si="17">D234+E234</f>
        <v>192</v>
      </c>
      <c r="D234" s="33">
        <v>160</v>
      </c>
      <c r="E234" s="33">
        <v>32</v>
      </c>
      <c r="F234" s="34">
        <v>1449</v>
      </c>
      <c r="G234" s="34">
        <f>ROUND(F234/D234,3)</f>
        <v>9.0559999999999992</v>
      </c>
      <c r="H234" s="34">
        <f>ROUND(G234*E234*2,2)</f>
        <v>579.58000000000004</v>
      </c>
      <c r="I234" s="34">
        <f>ROUND(H234*1.2359,2)</f>
        <v>716.3</v>
      </c>
    </row>
    <row r="235" spans="1:9" x14ac:dyDescent="0.25">
      <c r="A235" s="92" t="s">
        <v>468</v>
      </c>
      <c r="B235" s="93">
        <v>1</v>
      </c>
      <c r="C235" s="93">
        <f t="shared" ref="C235:C358" si="18">D235+E235</f>
        <v>176</v>
      </c>
      <c r="D235" s="93">
        <v>160</v>
      </c>
      <c r="E235" s="93">
        <v>16</v>
      </c>
      <c r="F235" s="94"/>
      <c r="G235" s="94">
        <v>7.76</v>
      </c>
      <c r="H235" s="94">
        <f t="shared" ref="H235:H358" si="19">ROUND(G235*E235*2,2)</f>
        <v>248.32</v>
      </c>
      <c r="I235" s="34">
        <f t="shared" ref="I235:I298" si="20">ROUND(H235*1.2359,2)</f>
        <v>306.89999999999998</v>
      </c>
    </row>
    <row r="236" spans="1:9" x14ac:dyDescent="0.25">
      <c r="A236" s="92" t="s">
        <v>468</v>
      </c>
      <c r="B236" s="100">
        <v>1</v>
      </c>
      <c r="C236" s="93">
        <f t="shared" si="18"/>
        <v>208</v>
      </c>
      <c r="D236" s="93">
        <v>160</v>
      </c>
      <c r="E236" s="93">
        <v>48</v>
      </c>
      <c r="F236" s="94"/>
      <c r="G236" s="94">
        <v>7.5</v>
      </c>
      <c r="H236" s="94">
        <f t="shared" si="19"/>
        <v>720</v>
      </c>
      <c r="I236" s="34">
        <f t="shared" si="20"/>
        <v>889.85</v>
      </c>
    </row>
    <row r="237" spans="1:9" x14ac:dyDescent="0.25">
      <c r="A237" s="92" t="s">
        <v>468</v>
      </c>
      <c r="B237" s="93">
        <v>1</v>
      </c>
      <c r="C237" s="93">
        <f t="shared" si="18"/>
        <v>200</v>
      </c>
      <c r="D237" s="93">
        <v>160</v>
      </c>
      <c r="E237" s="93">
        <v>40</v>
      </c>
      <c r="F237" s="94"/>
      <c r="G237" s="94">
        <v>7.51</v>
      </c>
      <c r="H237" s="94">
        <f t="shared" si="19"/>
        <v>600.79999999999995</v>
      </c>
      <c r="I237" s="34">
        <f t="shared" si="20"/>
        <v>742.53</v>
      </c>
    </row>
    <row r="238" spans="1:9" x14ac:dyDescent="0.25">
      <c r="A238" s="92" t="s">
        <v>469</v>
      </c>
      <c r="B238" s="100">
        <v>1</v>
      </c>
      <c r="C238" s="93">
        <f t="shared" si="18"/>
        <v>168</v>
      </c>
      <c r="D238" s="93">
        <v>160</v>
      </c>
      <c r="E238" s="93">
        <v>8</v>
      </c>
      <c r="F238" s="94"/>
      <c r="G238" s="94">
        <v>9.2899999999999991</v>
      </c>
      <c r="H238" s="94">
        <f t="shared" si="19"/>
        <v>148.63999999999999</v>
      </c>
      <c r="I238" s="34">
        <f t="shared" si="20"/>
        <v>183.7</v>
      </c>
    </row>
    <row r="239" spans="1:9" x14ac:dyDescent="0.25">
      <c r="A239" s="92" t="s">
        <v>470</v>
      </c>
      <c r="B239" s="93">
        <v>1</v>
      </c>
      <c r="C239" s="93">
        <f t="shared" si="18"/>
        <v>176</v>
      </c>
      <c r="D239" s="93">
        <v>160</v>
      </c>
      <c r="E239" s="93">
        <v>16</v>
      </c>
      <c r="F239" s="94"/>
      <c r="G239" s="94">
        <v>9.4700000000000006</v>
      </c>
      <c r="H239" s="94">
        <f t="shared" si="19"/>
        <v>303.04000000000002</v>
      </c>
      <c r="I239" s="34">
        <f t="shared" si="20"/>
        <v>374.53</v>
      </c>
    </row>
    <row r="240" spans="1:9" x14ac:dyDescent="0.25">
      <c r="A240" s="92" t="s">
        <v>470</v>
      </c>
      <c r="B240" s="100">
        <v>1</v>
      </c>
      <c r="C240" s="93">
        <f t="shared" si="18"/>
        <v>161</v>
      </c>
      <c r="D240" s="93">
        <v>160</v>
      </c>
      <c r="E240" s="93">
        <v>1</v>
      </c>
      <c r="F240" s="94"/>
      <c r="G240" s="94">
        <v>9.4700000000000006</v>
      </c>
      <c r="H240" s="94">
        <f t="shared" si="19"/>
        <v>18.940000000000001</v>
      </c>
      <c r="I240" s="34">
        <f t="shared" si="20"/>
        <v>23.41</v>
      </c>
    </row>
    <row r="241" spans="1:9" x14ac:dyDescent="0.25">
      <c r="A241" s="92" t="s">
        <v>471</v>
      </c>
      <c r="B241" s="93">
        <v>1</v>
      </c>
      <c r="C241" s="93">
        <f t="shared" si="18"/>
        <v>220</v>
      </c>
      <c r="D241" s="93">
        <v>160</v>
      </c>
      <c r="E241" s="93">
        <v>60</v>
      </c>
      <c r="F241" s="94"/>
      <c r="G241" s="94">
        <v>9.4700000000000006</v>
      </c>
      <c r="H241" s="94">
        <f t="shared" si="19"/>
        <v>1136.4000000000001</v>
      </c>
      <c r="I241" s="34">
        <f t="shared" si="20"/>
        <v>1404.48</v>
      </c>
    </row>
    <row r="242" spans="1:9" x14ac:dyDescent="0.25">
      <c r="A242" s="92" t="s">
        <v>471</v>
      </c>
      <c r="B242" s="100">
        <v>1</v>
      </c>
      <c r="C242" s="93">
        <f t="shared" si="18"/>
        <v>172</v>
      </c>
      <c r="D242" s="93">
        <v>160</v>
      </c>
      <c r="E242" s="93">
        <v>12</v>
      </c>
      <c r="F242" s="94"/>
      <c r="G242" s="94">
        <v>9.4700000000000006</v>
      </c>
      <c r="H242" s="94">
        <f t="shared" si="19"/>
        <v>227.28</v>
      </c>
      <c r="I242" s="34">
        <f t="shared" si="20"/>
        <v>280.89999999999998</v>
      </c>
    </row>
    <row r="243" spans="1:9" x14ac:dyDescent="0.25">
      <c r="A243" s="92" t="s">
        <v>471</v>
      </c>
      <c r="B243" s="93">
        <v>1</v>
      </c>
      <c r="C243" s="93">
        <f t="shared" si="18"/>
        <v>204</v>
      </c>
      <c r="D243" s="93">
        <v>160</v>
      </c>
      <c r="E243" s="93">
        <v>44</v>
      </c>
      <c r="F243" s="94"/>
      <c r="G243" s="94">
        <v>9.4700000000000006</v>
      </c>
      <c r="H243" s="94">
        <f t="shared" si="19"/>
        <v>833.36</v>
      </c>
      <c r="I243" s="34">
        <f t="shared" si="20"/>
        <v>1029.95</v>
      </c>
    </row>
    <row r="244" spans="1:9" x14ac:dyDescent="0.25">
      <c r="A244" s="92" t="s">
        <v>471</v>
      </c>
      <c r="B244" s="100">
        <v>1</v>
      </c>
      <c r="C244" s="93">
        <f t="shared" si="18"/>
        <v>200</v>
      </c>
      <c r="D244" s="93">
        <v>160</v>
      </c>
      <c r="E244" s="93">
        <v>40</v>
      </c>
      <c r="F244" s="94"/>
      <c r="G244" s="94">
        <v>9.4700000000000006</v>
      </c>
      <c r="H244" s="94">
        <f t="shared" si="19"/>
        <v>757.6</v>
      </c>
      <c r="I244" s="34">
        <f t="shared" si="20"/>
        <v>936.32</v>
      </c>
    </row>
    <row r="245" spans="1:9" x14ac:dyDescent="0.25">
      <c r="A245" s="92" t="s">
        <v>471</v>
      </c>
      <c r="B245" s="93">
        <v>1</v>
      </c>
      <c r="C245" s="93">
        <f t="shared" si="18"/>
        <v>218</v>
      </c>
      <c r="D245" s="93">
        <v>160</v>
      </c>
      <c r="E245" s="93">
        <v>58</v>
      </c>
      <c r="F245" s="94"/>
      <c r="G245" s="94">
        <v>9.4700000000000006</v>
      </c>
      <c r="H245" s="94">
        <f t="shared" si="19"/>
        <v>1098.52</v>
      </c>
      <c r="I245" s="34">
        <f t="shared" si="20"/>
        <v>1357.66</v>
      </c>
    </row>
    <row r="246" spans="1:9" x14ac:dyDescent="0.25">
      <c r="A246" s="92" t="s">
        <v>471</v>
      </c>
      <c r="B246" s="100">
        <v>1</v>
      </c>
      <c r="C246" s="93">
        <f t="shared" si="18"/>
        <v>180</v>
      </c>
      <c r="D246" s="93">
        <v>160</v>
      </c>
      <c r="E246" s="93">
        <v>20</v>
      </c>
      <c r="F246" s="94"/>
      <c r="G246" s="94">
        <v>7.76</v>
      </c>
      <c r="H246" s="94">
        <f t="shared" si="19"/>
        <v>310.39999999999998</v>
      </c>
      <c r="I246" s="34">
        <f t="shared" si="20"/>
        <v>383.62</v>
      </c>
    </row>
    <row r="247" spans="1:9" x14ac:dyDescent="0.25">
      <c r="A247" s="92" t="s">
        <v>471</v>
      </c>
      <c r="B247" s="93">
        <v>1</v>
      </c>
      <c r="C247" s="93">
        <f t="shared" si="18"/>
        <v>184</v>
      </c>
      <c r="D247" s="93">
        <v>160</v>
      </c>
      <c r="E247" s="93">
        <v>24</v>
      </c>
      <c r="F247" s="94"/>
      <c r="G247" s="94">
        <v>9.4700000000000006</v>
      </c>
      <c r="H247" s="94">
        <f t="shared" si="19"/>
        <v>454.56</v>
      </c>
      <c r="I247" s="34">
        <f t="shared" si="20"/>
        <v>561.79</v>
      </c>
    </row>
    <row r="248" spans="1:9" x14ac:dyDescent="0.25">
      <c r="A248" s="92" t="s">
        <v>471</v>
      </c>
      <c r="B248" s="100">
        <v>1</v>
      </c>
      <c r="C248" s="93">
        <f t="shared" si="18"/>
        <v>192</v>
      </c>
      <c r="D248" s="93">
        <v>160</v>
      </c>
      <c r="E248" s="93">
        <v>32</v>
      </c>
      <c r="F248" s="94"/>
      <c r="G248" s="94">
        <v>9.4700000000000006</v>
      </c>
      <c r="H248" s="94">
        <f t="shared" si="19"/>
        <v>606.08000000000004</v>
      </c>
      <c r="I248" s="34">
        <f t="shared" si="20"/>
        <v>749.05</v>
      </c>
    </row>
    <row r="249" spans="1:9" x14ac:dyDescent="0.25">
      <c r="A249" s="92" t="s">
        <v>471</v>
      </c>
      <c r="B249" s="93">
        <v>1</v>
      </c>
      <c r="C249" s="93">
        <f t="shared" si="18"/>
        <v>204</v>
      </c>
      <c r="D249" s="93">
        <v>160</v>
      </c>
      <c r="E249" s="93">
        <v>44</v>
      </c>
      <c r="F249" s="94"/>
      <c r="G249" s="94">
        <v>7.51</v>
      </c>
      <c r="H249" s="94">
        <f t="shared" si="19"/>
        <v>660.88</v>
      </c>
      <c r="I249" s="34">
        <f t="shared" si="20"/>
        <v>816.78</v>
      </c>
    </row>
    <row r="250" spans="1:9" x14ac:dyDescent="0.25">
      <c r="A250" s="92" t="s">
        <v>471</v>
      </c>
      <c r="B250" s="100">
        <v>1</v>
      </c>
      <c r="C250" s="93">
        <f t="shared" si="18"/>
        <v>176</v>
      </c>
      <c r="D250" s="93">
        <v>160</v>
      </c>
      <c r="E250" s="93">
        <v>16</v>
      </c>
      <c r="F250" s="94"/>
      <c r="G250" s="94">
        <v>9.4700000000000006</v>
      </c>
      <c r="H250" s="94">
        <f t="shared" si="19"/>
        <v>303.04000000000002</v>
      </c>
      <c r="I250" s="34">
        <f t="shared" si="20"/>
        <v>374.53</v>
      </c>
    </row>
    <row r="251" spans="1:9" x14ac:dyDescent="0.25">
      <c r="A251" s="92" t="s">
        <v>471</v>
      </c>
      <c r="B251" s="93">
        <v>1</v>
      </c>
      <c r="C251" s="93">
        <f t="shared" si="18"/>
        <v>212</v>
      </c>
      <c r="D251" s="93">
        <v>160</v>
      </c>
      <c r="E251" s="93">
        <v>52</v>
      </c>
      <c r="F251" s="94"/>
      <c r="G251" s="94">
        <v>9.4700000000000006</v>
      </c>
      <c r="H251" s="94">
        <f t="shared" si="19"/>
        <v>984.88</v>
      </c>
      <c r="I251" s="34">
        <f t="shared" si="20"/>
        <v>1217.21</v>
      </c>
    </row>
    <row r="252" spans="1:9" x14ac:dyDescent="0.25">
      <c r="A252" s="92" t="s">
        <v>471</v>
      </c>
      <c r="B252" s="100">
        <v>1</v>
      </c>
      <c r="C252" s="93">
        <f t="shared" si="18"/>
        <v>240</v>
      </c>
      <c r="D252" s="93">
        <v>160</v>
      </c>
      <c r="E252" s="93">
        <v>80</v>
      </c>
      <c r="F252" s="94"/>
      <c r="G252" s="94">
        <v>7.76</v>
      </c>
      <c r="H252" s="94">
        <f t="shared" si="19"/>
        <v>1241.5999999999999</v>
      </c>
      <c r="I252" s="34">
        <f t="shared" si="20"/>
        <v>1534.49</v>
      </c>
    </row>
    <row r="253" spans="1:9" x14ac:dyDescent="0.25">
      <c r="A253" s="92" t="s">
        <v>471</v>
      </c>
      <c r="B253" s="93">
        <v>1</v>
      </c>
      <c r="C253" s="93">
        <f t="shared" si="18"/>
        <v>232</v>
      </c>
      <c r="D253" s="93">
        <v>160</v>
      </c>
      <c r="E253" s="93">
        <v>72</v>
      </c>
      <c r="F253" s="94"/>
      <c r="G253" s="94">
        <v>7.76</v>
      </c>
      <c r="H253" s="94">
        <f t="shared" si="19"/>
        <v>1117.44</v>
      </c>
      <c r="I253" s="34">
        <f t="shared" si="20"/>
        <v>1381.04</v>
      </c>
    </row>
    <row r="254" spans="1:9" x14ac:dyDescent="0.25">
      <c r="A254" s="92" t="s">
        <v>471</v>
      </c>
      <c r="B254" s="100">
        <v>1</v>
      </c>
      <c r="C254" s="93">
        <f t="shared" si="18"/>
        <v>176</v>
      </c>
      <c r="D254" s="93">
        <v>160</v>
      </c>
      <c r="E254" s="93">
        <v>16</v>
      </c>
      <c r="F254" s="94"/>
      <c r="G254" s="94">
        <v>9.4700000000000006</v>
      </c>
      <c r="H254" s="94">
        <f t="shared" si="19"/>
        <v>303.04000000000002</v>
      </c>
      <c r="I254" s="34">
        <f t="shared" si="20"/>
        <v>374.53</v>
      </c>
    </row>
    <row r="255" spans="1:9" x14ac:dyDescent="0.25">
      <c r="A255" s="92" t="s">
        <v>471</v>
      </c>
      <c r="B255" s="93">
        <v>1</v>
      </c>
      <c r="C255" s="93">
        <f t="shared" si="18"/>
        <v>161</v>
      </c>
      <c r="D255" s="93">
        <v>160</v>
      </c>
      <c r="E255" s="93">
        <v>1</v>
      </c>
      <c r="F255" s="94"/>
      <c r="G255" s="94">
        <v>7.76</v>
      </c>
      <c r="H255" s="94">
        <f t="shared" si="19"/>
        <v>15.52</v>
      </c>
      <c r="I255" s="34">
        <f t="shared" si="20"/>
        <v>19.18</v>
      </c>
    </row>
    <row r="256" spans="1:9" x14ac:dyDescent="0.25">
      <c r="A256" s="92" t="s">
        <v>471</v>
      </c>
      <c r="B256" s="100">
        <v>1</v>
      </c>
      <c r="C256" s="93">
        <f t="shared" si="18"/>
        <v>176</v>
      </c>
      <c r="D256" s="93">
        <v>160</v>
      </c>
      <c r="E256" s="93">
        <v>16</v>
      </c>
      <c r="F256" s="94"/>
      <c r="G256" s="94">
        <v>7.76</v>
      </c>
      <c r="H256" s="94">
        <f t="shared" si="19"/>
        <v>248.32</v>
      </c>
      <c r="I256" s="34">
        <f t="shared" si="20"/>
        <v>306.89999999999998</v>
      </c>
    </row>
    <row r="257" spans="1:9" x14ac:dyDescent="0.25">
      <c r="A257" s="92" t="s">
        <v>471</v>
      </c>
      <c r="B257" s="93">
        <v>1</v>
      </c>
      <c r="C257" s="93">
        <f t="shared" si="18"/>
        <v>176</v>
      </c>
      <c r="D257" s="93">
        <v>160</v>
      </c>
      <c r="E257" s="93">
        <v>16</v>
      </c>
      <c r="F257" s="94"/>
      <c r="G257" s="94">
        <v>9.2899999999999991</v>
      </c>
      <c r="H257" s="94">
        <f t="shared" si="19"/>
        <v>297.27999999999997</v>
      </c>
      <c r="I257" s="34">
        <f t="shared" si="20"/>
        <v>367.41</v>
      </c>
    </row>
    <row r="258" spans="1:9" x14ac:dyDescent="0.25">
      <c r="A258" s="92" t="s">
        <v>471</v>
      </c>
      <c r="B258" s="100">
        <v>1</v>
      </c>
      <c r="C258" s="93">
        <f t="shared" si="18"/>
        <v>192</v>
      </c>
      <c r="D258" s="93">
        <v>160</v>
      </c>
      <c r="E258" s="93">
        <v>32</v>
      </c>
      <c r="F258" s="94"/>
      <c r="G258" s="94">
        <v>9.3800000000000008</v>
      </c>
      <c r="H258" s="94">
        <f t="shared" si="19"/>
        <v>600.32000000000005</v>
      </c>
      <c r="I258" s="34">
        <f t="shared" si="20"/>
        <v>741.94</v>
      </c>
    </row>
    <row r="259" spans="1:9" x14ac:dyDescent="0.25">
      <c r="A259" s="92" t="s">
        <v>471</v>
      </c>
      <c r="B259" s="93">
        <v>1</v>
      </c>
      <c r="C259" s="93">
        <f t="shared" si="18"/>
        <v>168</v>
      </c>
      <c r="D259" s="93">
        <v>160</v>
      </c>
      <c r="E259" s="93">
        <v>8</v>
      </c>
      <c r="F259" s="94"/>
      <c r="G259" s="94">
        <v>9.4700000000000006</v>
      </c>
      <c r="H259" s="94">
        <f t="shared" si="19"/>
        <v>151.52000000000001</v>
      </c>
      <c r="I259" s="34">
        <f t="shared" si="20"/>
        <v>187.26</v>
      </c>
    </row>
    <row r="260" spans="1:9" x14ac:dyDescent="0.25">
      <c r="A260" s="92" t="s">
        <v>471</v>
      </c>
      <c r="B260" s="100">
        <v>1</v>
      </c>
      <c r="C260" s="93">
        <f t="shared" si="18"/>
        <v>168</v>
      </c>
      <c r="D260" s="93">
        <v>160</v>
      </c>
      <c r="E260" s="93">
        <v>8</v>
      </c>
      <c r="F260" s="94"/>
      <c r="G260" s="94">
        <v>9.4700000000000006</v>
      </c>
      <c r="H260" s="94">
        <f t="shared" si="19"/>
        <v>151.52000000000001</v>
      </c>
      <c r="I260" s="34">
        <f t="shared" si="20"/>
        <v>187.26</v>
      </c>
    </row>
    <row r="261" spans="1:9" x14ac:dyDescent="0.25">
      <c r="A261" s="92" t="s">
        <v>471</v>
      </c>
      <c r="B261" s="93">
        <v>1</v>
      </c>
      <c r="C261" s="93">
        <f t="shared" si="18"/>
        <v>168</v>
      </c>
      <c r="D261" s="93">
        <v>160</v>
      </c>
      <c r="E261" s="93">
        <v>8</v>
      </c>
      <c r="F261" s="94"/>
      <c r="G261" s="94">
        <v>9.2899999999999991</v>
      </c>
      <c r="H261" s="94">
        <f t="shared" si="19"/>
        <v>148.63999999999999</v>
      </c>
      <c r="I261" s="34">
        <f t="shared" si="20"/>
        <v>183.7</v>
      </c>
    </row>
    <row r="262" spans="1:9" x14ac:dyDescent="0.25">
      <c r="A262" s="92" t="s">
        <v>471</v>
      </c>
      <c r="B262" s="100">
        <v>1</v>
      </c>
      <c r="C262" s="93">
        <f t="shared" si="18"/>
        <v>192</v>
      </c>
      <c r="D262" s="93">
        <v>160</v>
      </c>
      <c r="E262" s="93">
        <v>32</v>
      </c>
      <c r="F262" s="94"/>
      <c r="G262" s="94">
        <v>9.2899999999999991</v>
      </c>
      <c r="H262" s="94">
        <f t="shared" si="19"/>
        <v>594.55999999999995</v>
      </c>
      <c r="I262" s="34">
        <f t="shared" si="20"/>
        <v>734.82</v>
      </c>
    </row>
    <row r="263" spans="1:9" x14ac:dyDescent="0.25">
      <c r="A263" s="92" t="s">
        <v>471</v>
      </c>
      <c r="B263" s="93">
        <v>1</v>
      </c>
      <c r="C263" s="93">
        <f t="shared" si="18"/>
        <v>200</v>
      </c>
      <c r="D263" s="93">
        <v>160</v>
      </c>
      <c r="E263" s="93">
        <v>40</v>
      </c>
      <c r="F263" s="94"/>
      <c r="G263" s="94">
        <v>7.51</v>
      </c>
      <c r="H263" s="94">
        <f t="shared" si="19"/>
        <v>600.79999999999995</v>
      </c>
      <c r="I263" s="34">
        <f t="shared" si="20"/>
        <v>742.53</v>
      </c>
    </row>
    <row r="264" spans="1:9" x14ac:dyDescent="0.25">
      <c r="A264" s="92" t="s">
        <v>471</v>
      </c>
      <c r="B264" s="100">
        <v>1</v>
      </c>
      <c r="C264" s="93">
        <f t="shared" si="18"/>
        <v>161</v>
      </c>
      <c r="D264" s="93">
        <v>160</v>
      </c>
      <c r="E264" s="93">
        <v>1</v>
      </c>
      <c r="F264" s="94"/>
      <c r="G264" s="94">
        <v>9.15</v>
      </c>
      <c r="H264" s="94">
        <f t="shared" si="19"/>
        <v>18.3</v>
      </c>
      <c r="I264" s="34">
        <f t="shared" si="20"/>
        <v>22.62</v>
      </c>
    </row>
    <row r="265" spans="1:9" x14ac:dyDescent="0.25">
      <c r="A265" s="92" t="s">
        <v>471</v>
      </c>
      <c r="B265" s="93">
        <v>1</v>
      </c>
      <c r="C265" s="93">
        <f t="shared" si="18"/>
        <v>184</v>
      </c>
      <c r="D265" s="93">
        <v>160</v>
      </c>
      <c r="E265" s="93">
        <v>24</v>
      </c>
      <c r="F265" s="94"/>
      <c r="G265" s="94">
        <v>9.4700000000000006</v>
      </c>
      <c r="H265" s="94">
        <f t="shared" si="19"/>
        <v>454.56</v>
      </c>
      <c r="I265" s="34">
        <f t="shared" si="20"/>
        <v>561.79</v>
      </c>
    </row>
    <row r="266" spans="1:9" x14ac:dyDescent="0.25">
      <c r="A266" s="92" t="s">
        <v>471</v>
      </c>
      <c r="B266" s="100">
        <v>1</v>
      </c>
      <c r="C266" s="93">
        <f t="shared" si="18"/>
        <v>161</v>
      </c>
      <c r="D266" s="93">
        <v>160</v>
      </c>
      <c r="E266" s="93">
        <v>1</v>
      </c>
      <c r="F266" s="94"/>
      <c r="G266" s="94">
        <v>7.76</v>
      </c>
      <c r="H266" s="94">
        <f t="shared" si="19"/>
        <v>15.52</v>
      </c>
      <c r="I266" s="34">
        <f t="shared" si="20"/>
        <v>19.18</v>
      </c>
    </row>
    <row r="267" spans="1:9" x14ac:dyDescent="0.25">
      <c r="A267" s="92" t="s">
        <v>471</v>
      </c>
      <c r="B267" s="93">
        <v>1</v>
      </c>
      <c r="C267" s="93">
        <f t="shared" si="18"/>
        <v>240</v>
      </c>
      <c r="D267" s="93">
        <v>160</v>
      </c>
      <c r="E267" s="93">
        <v>80</v>
      </c>
      <c r="F267" s="94"/>
      <c r="G267" s="94">
        <v>7.76</v>
      </c>
      <c r="H267" s="94">
        <f t="shared" si="19"/>
        <v>1241.5999999999999</v>
      </c>
      <c r="I267" s="34">
        <f t="shared" si="20"/>
        <v>1534.49</v>
      </c>
    </row>
    <row r="268" spans="1:9" x14ac:dyDescent="0.25">
      <c r="A268" s="92" t="s">
        <v>471</v>
      </c>
      <c r="B268" s="100">
        <v>1</v>
      </c>
      <c r="C268" s="93">
        <f t="shared" si="18"/>
        <v>172</v>
      </c>
      <c r="D268" s="93">
        <v>160</v>
      </c>
      <c r="E268" s="93">
        <v>12</v>
      </c>
      <c r="F268" s="94"/>
      <c r="G268" s="94">
        <v>7.61</v>
      </c>
      <c r="H268" s="94">
        <f t="shared" si="19"/>
        <v>182.64</v>
      </c>
      <c r="I268" s="34">
        <f t="shared" si="20"/>
        <v>225.72</v>
      </c>
    </row>
    <row r="269" spans="1:9" x14ac:dyDescent="0.25">
      <c r="A269" s="92" t="s">
        <v>471</v>
      </c>
      <c r="B269" s="93">
        <v>1</v>
      </c>
      <c r="C269" s="93">
        <f t="shared" si="18"/>
        <v>184</v>
      </c>
      <c r="D269" s="93">
        <v>160</v>
      </c>
      <c r="E269" s="93">
        <v>24</v>
      </c>
      <c r="F269" s="94"/>
      <c r="G269" s="94">
        <v>9.15</v>
      </c>
      <c r="H269" s="94">
        <f t="shared" si="19"/>
        <v>439.2</v>
      </c>
      <c r="I269" s="34">
        <f t="shared" si="20"/>
        <v>542.80999999999995</v>
      </c>
    </row>
    <row r="270" spans="1:9" x14ac:dyDescent="0.25">
      <c r="A270" s="92" t="s">
        <v>471</v>
      </c>
      <c r="B270" s="100">
        <v>1</v>
      </c>
      <c r="C270" s="93">
        <f t="shared" si="18"/>
        <v>165</v>
      </c>
      <c r="D270" s="93">
        <v>160</v>
      </c>
      <c r="E270" s="93">
        <v>5</v>
      </c>
      <c r="F270" s="94"/>
      <c r="G270" s="94">
        <v>7.51</v>
      </c>
      <c r="H270" s="94">
        <f t="shared" si="19"/>
        <v>75.099999999999994</v>
      </c>
      <c r="I270" s="34">
        <f t="shared" si="20"/>
        <v>92.82</v>
      </c>
    </row>
    <row r="271" spans="1:9" x14ac:dyDescent="0.25">
      <c r="A271" s="92" t="s">
        <v>471</v>
      </c>
      <c r="B271" s="93">
        <v>1</v>
      </c>
      <c r="C271" s="93">
        <f t="shared" si="18"/>
        <v>168</v>
      </c>
      <c r="D271" s="93">
        <v>160</v>
      </c>
      <c r="E271" s="93">
        <v>8</v>
      </c>
      <c r="F271" s="94"/>
      <c r="G271" s="94">
        <v>7.61</v>
      </c>
      <c r="H271" s="94">
        <f t="shared" si="19"/>
        <v>121.76</v>
      </c>
      <c r="I271" s="34">
        <f t="shared" si="20"/>
        <v>150.47999999999999</v>
      </c>
    </row>
    <row r="272" spans="1:9" x14ac:dyDescent="0.25">
      <c r="A272" s="92" t="s">
        <v>471</v>
      </c>
      <c r="B272" s="100">
        <v>1</v>
      </c>
      <c r="C272" s="93">
        <f t="shared" si="18"/>
        <v>162</v>
      </c>
      <c r="D272" s="93">
        <v>160</v>
      </c>
      <c r="E272" s="93">
        <v>2</v>
      </c>
      <c r="F272" s="94"/>
      <c r="G272" s="94">
        <v>9.15</v>
      </c>
      <c r="H272" s="94">
        <f t="shared" si="19"/>
        <v>36.6</v>
      </c>
      <c r="I272" s="34">
        <f t="shared" si="20"/>
        <v>45.23</v>
      </c>
    </row>
    <row r="273" spans="1:9" x14ac:dyDescent="0.25">
      <c r="A273" s="92" t="s">
        <v>471</v>
      </c>
      <c r="B273" s="93">
        <v>1</v>
      </c>
      <c r="C273" s="93">
        <f t="shared" si="18"/>
        <v>192</v>
      </c>
      <c r="D273" s="93">
        <v>160</v>
      </c>
      <c r="E273" s="93">
        <v>32</v>
      </c>
      <c r="F273" s="94"/>
      <c r="G273" s="94">
        <v>9.15</v>
      </c>
      <c r="H273" s="94">
        <f t="shared" si="19"/>
        <v>585.6</v>
      </c>
      <c r="I273" s="34">
        <f t="shared" si="20"/>
        <v>723.74</v>
      </c>
    </row>
    <row r="274" spans="1:9" x14ac:dyDescent="0.25">
      <c r="A274" s="92" t="s">
        <v>471</v>
      </c>
      <c r="B274" s="100">
        <v>1</v>
      </c>
      <c r="C274" s="93">
        <f t="shared" si="18"/>
        <v>162</v>
      </c>
      <c r="D274" s="93">
        <v>160</v>
      </c>
      <c r="E274" s="93">
        <v>2</v>
      </c>
      <c r="F274" s="94"/>
      <c r="G274" s="94">
        <v>9.15</v>
      </c>
      <c r="H274" s="94">
        <f t="shared" si="19"/>
        <v>36.6</v>
      </c>
      <c r="I274" s="34">
        <f t="shared" si="20"/>
        <v>45.23</v>
      </c>
    </row>
    <row r="275" spans="1:9" x14ac:dyDescent="0.25">
      <c r="A275" s="92" t="s">
        <v>471</v>
      </c>
      <c r="B275" s="93">
        <v>1</v>
      </c>
      <c r="C275" s="93">
        <f t="shared" si="18"/>
        <v>170</v>
      </c>
      <c r="D275" s="93">
        <v>160</v>
      </c>
      <c r="E275" s="93">
        <v>10</v>
      </c>
      <c r="F275" s="94"/>
      <c r="G275" s="94">
        <v>9.4700000000000006</v>
      </c>
      <c r="H275" s="94">
        <f t="shared" si="19"/>
        <v>189.4</v>
      </c>
      <c r="I275" s="34">
        <f t="shared" si="20"/>
        <v>234.08</v>
      </c>
    </row>
    <row r="276" spans="1:9" x14ac:dyDescent="0.25">
      <c r="A276" s="92" t="s">
        <v>471</v>
      </c>
      <c r="B276" s="100">
        <v>1</v>
      </c>
      <c r="C276" s="93">
        <f t="shared" si="18"/>
        <v>168</v>
      </c>
      <c r="D276" s="93">
        <v>160</v>
      </c>
      <c r="E276" s="93">
        <v>8</v>
      </c>
      <c r="F276" s="94"/>
      <c r="G276" s="94">
        <v>9.15</v>
      </c>
      <c r="H276" s="94">
        <f t="shared" si="19"/>
        <v>146.4</v>
      </c>
      <c r="I276" s="34">
        <f t="shared" si="20"/>
        <v>180.94</v>
      </c>
    </row>
    <row r="277" spans="1:9" x14ac:dyDescent="0.25">
      <c r="A277" s="92" t="s">
        <v>471</v>
      </c>
      <c r="B277" s="93">
        <v>1</v>
      </c>
      <c r="C277" s="93">
        <f t="shared" si="18"/>
        <v>176</v>
      </c>
      <c r="D277" s="93">
        <v>160</v>
      </c>
      <c r="E277" s="93">
        <v>16</v>
      </c>
      <c r="F277" s="94"/>
      <c r="G277" s="94">
        <v>9.4700000000000006</v>
      </c>
      <c r="H277" s="94">
        <f t="shared" si="19"/>
        <v>303.04000000000002</v>
      </c>
      <c r="I277" s="34">
        <f t="shared" si="20"/>
        <v>374.53</v>
      </c>
    </row>
    <row r="278" spans="1:9" x14ac:dyDescent="0.25">
      <c r="A278" s="92" t="s">
        <v>471</v>
      </c>
      <c r="B278" s="100">
        <v>1</v>
      </c>
      <c r="C278" s="93">
        <f t="shared" si="18"/>
        <v>176</v>
      </c>
      <c r="D278" s="93">
        <v>160</v>
      </c>
      <c r="E278" s="93">
        <v>16</v>
      </c>
      <c r="F278" s="94"/>
      <c r="G278" s="94">
        <v>7.76</v>
      </c>
      <c r="H278" s="94">
        <f t="shared" si="19"/>
        <v>248.32</v>
      </c>
      <c r="I278" s="34">
        <f t="shared" si="20"/>
        <v>306.89999999999998</v>
      </c>
    </row>
    <row r="279" spans="1:9" x14ac:dyDescent="0.25">
      <c r="A279" s="92" t="s">
        <v>471</v>
      </c>
      <c r="B279" s="93">
        <v>1</v>
      </c>
      <c r="C279" s="93">
        <f t="shared" si="18"/>
        <v>192</v>
      </c>
      <c r="D279" s="93">
        <v>160</v>
      </c>
      <c r="E279" s="93">
        <v>32</v>
      </c>
      <c r="F279" s="94"/>
      <c r="G279" s="94">
        <v>9.15</v>
      </c>
      <c r="H279" s="94">
        <f t="shared" si="19"/>
        <v>585.6</v>
      </c>
      <c r="I279" s="34">
        <f t="shared" si="20"/>
        <v>723.74</v>
      </c>
    </row>
    <row r="280" spans="1:9" x14ac:dyDescent="0.25">
      <c r="A280" s="92" t="s">
        <v>471</v>
      </c>
      <c r="B280" s="100">
        <v>1</v>
      </c>
      <c r="C280" s="93">
        <f t="shared" si="18"/>
        <v>185</v>
      </c>
      <c r="D280" s="93">
        <v>160</v>
      </c>
      <c r="E280" s="93">
        <v>25</v>
      </c>
      <c r="F280" s="94"/>
      <c r="G280" s="94">
        <v>7.76</v>
      </c>
      <c r="H280" s="94">
        <f t="shared" si="19"/>
        <v>388</v>
      </c>
      <c r="I280" s="34">
        <f t="shared" si="20"/>
        <v>479.53</v>
      </c>
    </row>
    <row r="281" spans="1:9" x14ac:dyDescent="0.25">
      <c r="A281" s="92" t="s">
        <v>471</v>
      </c>
      <c r="B281" s="93">
        <v>1</v>
      </c>
      <c r="C281" s="93">
        <f t="shared" si="18"/>
        <v>188</v>
      </c>
      <c r="D281" s="93">
        <v>160</v>
      </c>
      <c r="E281" s="93">
        <v>28</v>
      </c>
      <c r="F281" s="94"/>
      <c r="G281" s="94">
        <v>9.15</v>
      </c>
      <c r="H281" s="94">
        <f t="shared" si="19"/>
        <v>512.4</v>
      </c>
      <c r="I281" s="34">
        <f t="shared" si="20"/>
        <v>633.28</v>
      </c>
    </row>
    <row r="282" spans="1:9" x14ac:dyDescent="0.25">
      <c r="A282" s="92" t="s">
        <v>471</v>
      </c>
      <c r="B282" s="100">
        <v>1</v>
      </c>
      <c r="C282" s="93">
        <f t="shared" si="18"/>
        <v>162</v>
      </c>
      <c r="D282" s="93">
        <v>160</v>
      </c>
      <c r="E282" s="93">
        <v>2</v>
      </c>
      <c r="F282" s="94"/>
      <c r="G282" s="94">
        <v>9.15</v>
      </c>
      <c r="H282" s="94">
        <f t="shared" si="19"/>
        <v>36.6</v>
      </c>
      <c r="I282" s="34">
        <f t="shared" si="20"/>
        <v>45.23</v>
      </c>
    </row>
    <row r="283" spans="1:9" x14ac:dyDescent="0.25">
      <c r="A283" s="92" t="s">
        <v>471</v>
      </c>
      <c r="B283" s="93">
        <v>1</v>
      </c>
      <c r="C283" s="93">
        <f t="shared" si="18"/>
        <v>161</v>
      </c>
      <c r="D283" s="93">
        <v>160</v>
      </c>
      <c r="E283" s="93">
        <v>1</v>
      </c>
      <c r="F283" s="94"/>
      <c r="G283" s="94">
        <v>7.5</v>
      </c>
      <c r="H283" s="94">
        <f t="shared" si="19"/>
        <v>15</v>
      </c>
      <c r="I283" s="34">
        <f t="shared" si="20"/>
        <v>18.54</v>
      </c>
    </row>
    <row r="284" spans="1:9" x14ac:dyDescent="0.25">
      <c r="A284" s="92" t="s">
        <v>471</v>
      </c>
      <c r="B284" s="100">
        <v>1</v>
      </c>
      <c r="C284" s="93">
        <f t="shared" si="18"/>
        <v>190</v>
      </c>
      <c r="D284" s="93">
        <v>160</v>
      </c>
      <c r="E284" s="93">
        <v>30</v>
      </c>
      <c r="F284" s="94"/>
      <c r="G284" s="94">
        <v>9.15</v>
      </c>
      <c r="H284" s="94">
        <f t="shared" si="19"/>
        <v>549</v>
      </c>
      <c r="I284" s="34">
        <f t="shared" si="20"/>
        <v>678.51</v>
      </c>
    </row>
    <row r="285" spans="1:9" x14ac:dyDescent="0.25">
      <c r="A285" s="92" t="s">
        <v>471</v>
      </c>
      <c r="B285" s="93">
        <v>1</v>
      </c>
      <c r="C285" s="93">
        <f t="shared" si="18"/>
        <v>176</v>
      </c>
      <c r="D285" s="93">
        <v>160</v>
      </c>
      <c r="E285" s="93">
        <v>16</v>
      </c>
      <c r="F285" s="94"/>
      <c r="G285" s="94">
        <v>7.26</v>
      </c>
      <c r="H285" s="94">
        <f t="shared" si="19"/>
        <v>232.32</v>
      </c>
      <c r="I285" s="34">
        <f t="shared" si="20"/>
        <v>287.12</v>
      </c>
    </row>
    <row r="286" spans="1:9" x14ac:dyDescent="0.25">
      <c r="A286" s="92" t="s">
        <v>471</v>
      </c>
      <c r="B286" s="100">
        <v>1</v>
      </c>
      <c r="C286" s="93">
        <f t="shared" si="18"/>
        <v>180</v>
      </c>
      <c r="D286" s="93">
        <v>160</v>
      </c>
      <c r="E286" s="93">
        <v>20</v>
      </c>
      <c r="F286" s="94"/>
      <c r="G286" s="94">
        <v>7.26</v>
      </c>
      <c r="H286" s="94">
        <f t="shared" si="19"/>
        <v>290.39999999999998</v>
      </c>
      <c r="I286" s="34">
        <f t="shared" si="20"/>
        <v>358.91</v>
      </c>
    </row>
    <row r="287" spans="1:9" x14ac:dyDescent="0.25">
      <c r="A287" s="92" t="s">
        <v>471</v>
      </c>
      <c r="B287" s="93">
        <v>1</v>
      </c>
      <c r="C287" s="93">
        <f t="shared" si="18"/>
        <v>184</v>
      </c>
      <c r="D287" s="93">
        <v>160</v>
      </c>
      <c r="E287" s="93">
        <v>24</v>
      </c>
      <c r="F287" s="94"/>
      <c r="G287" s="94">
        <v>7.5</v>
      </c>
      <c r="H287" s="94">
        <f t="shared" si="19"/>
        <v>360</v>
      </c>
      <c r="I287" s="34">
        <f t="shared" si="20"/>
        <v>444.92</v>
      </c>
    </row>
    <row r="288" spans="1:9" x14ac:dyDescent="0.25">
      <c r="A288" s="92" t="s">
        <v>471</v>
      </c>
      <c r="B288" s="100">
        <v>1</v>
      </c>
      <c r="C288" s="93">
        <f t="shared" si="18"/>
        <v>186</v>
      </c>
      <c r="D288" s="93">
        <v>160</v>
      </c>
      <c r="E288" s="93">
        <v>26</v>
      </c>
      <c r="F288" s="94"/>
      <c r="G288" s="94">
        <v>9.2899999999999991</v>
      </c>
      <c r="H288" s="94">
        <f t="shared" si="19"/>
        <v>483.08</v>
      </c>
      <c r="I288" s="34">
        <f t="shared" si="20"/>
        <v>597.04</v>
      </c>
    </row>
    <row r="289" spans="1:9" x14ac:dyDescent="0.25">
      <c r="A289" s="92" t="s">
        <v>471</v>
      </c>
      <c r="B289" s="93">
        <v>1</v>
      </c>
      <c r="C289" s="93">
        <f t="shared" si="18"/>
        <v>216</v>
      </c>
      <c r="D289" s="93">
        <v>160</v>
      </c>
      <c r="E289" s="93">
        <v>56</v>
      </c>
      <c r="F289" s="94"/>
      <c r="G289" s="94">
        <v>9.15</v>
      </c>
      <c r="H289" s="94">
        <f t="shared" si="19"/>
        <v>1024.8</v>
      </c>
      <c r="I289" s="34">
        <f t="shared" si="20"/>
        <v>1266.55</v>
      </c>
    </row>
    <row r="290" spans="1:9" x14ac:dyDescent="0.25">
      <c r="A290" s="92" t="s">
        <v>472</v>
      </c>
      <c r="B290" s="100">
        <v>1</v>
      </c>
      <c r="C290" s="93">
        <f t="shared" si="18"/>
        <v>192</v>
      </c>
      <c r="D290" s="93">
        <v>160</v>
      </c>
      <c r="E290" s="93">
        <v>32</v>
      </c>
      <c r="F290" s="94"/>
      <c r="G290" s="94">
        <v>8.2799999999999994</v>
      </c>
      <c r="H290" s="94">
        <f t="shared" si="19"/>
        <v>529.91999999999996</v>
      </c>
      <c r="I290" s="34">
        <f t="shared" si="20"/>
        <v>654.92999999999995</v>
      </c>
    </row>
    <row r="291" spans="1:9" x14ac:dyDescent="0.25">
      <c r="A291" s="92" t="s">
        <v>115</v>
      </c>
      <c r="B291" s="93">
        <v>1</v>
      </c>
      <c r="C291" s="93">
        <f t="shared" si="18"/>
        <v>170</v>
      </c>
      <c r="D291" s="93">
        <v>160</v>
      </c>
      <c r="E291" s="93">
        <v>10</v>
      </c>
      <c r="F291" s="94"/>
      <c r="G291" s="94">
        <v>6.66</v>
      </c>
      <c r="H291" s="94">
        <f t="shared" si="19"/>
        <v>133.19999999999999</v>
      </c>
      <c r="I291" s="34">
        <f t="shared" si="20"/>
        <v>164.62</v>
      </c>
    </row>
    <row r="292" spans="1:9" x14ac:dyDescent="0.25">
      <c r="A292" s="92" t="s">
        <v>115</v>
      </c>
      <c r="B292" s="100">
        <v>1</v>
      </c>
      <c r="C292" s="93">
        <f t="shared" si="18"/>
        <v>190</v>
      </c>
      <c r="D292" s="93">
        <v>160</v>
      </c>
      <c r="E292" s="93">
        <v>30</v>
      </c>
      <c r="F292" s="94"/>
      <c r="G292" s="94">
        <v>6.9</v>
      </c>
      <c r="H292" s="94">
        <f t="shared" si="19"/>
        <v>414</v>
      </c>
      <c r="I292" s="34">
        <f t="shared" si="20"/>
        <v>511.66</v>
      </c>
    </row>
    <row r="293" spans="1:9" x14ac:dyDescent="0.25">
      <c r="A293" s="92" t="s">
        <v>473</v>
      </c>
      <c r="B293" s="93">
        <v>1</v>
      </c>
      <c r="C293" s="93">
        <f t="shared" si="18"/>
        <v>168</v>
      </c>
      <c r="D293" s="93">
        <v>160</v>
      </c>
      <c r="E293" s="93">
        <v>8</v>
      </c>
      <c r="F293" s="94"/>
      <c r="G293" s="94">
        <v>7.04</v>
      </c>
      <c r="H293" s="94">
        <f t="shared" si="19"/>
        <v>112.64</v>
      </c>
      <c r="I293" s="34">
        <f t="shared" si="20"/>
        <v>139.21</v>
      </c>
    </row>
    <row r="294" spans="1:9" x14ac:dyDescent="0.25">
      <c r="A294" s="92" t="s">
        <v>473</v>
      </c>
      <c r="B294" s="100">
        <v>1</v>
      </c>
      <c r="C294" s="93">
        <f t="shared" si="18"/>
        <v>216</v>
      </c>
      <c r="D294" s="93">
        <v>160</v>
      </c>
      <c r="E294" s="93">
        <v>56</v>
      </c>
      <c r="F294" s="94"/>
      <c r="G294" s="94">
        <v>6.8</v>
      </c>
      <c r="H294" s="94">
        <f t="shared" si="19"/>
        <v>761.6</v>
      </c>
      <c r="I294" s="34">
        <f t="shared" si="20"/>
        <v>941.26</v>
      </c>
    </row>
    <row r="295" spans="1:9" x14ac:dyDescent="0.25">
      <c r="A295" s="92" t="s">
        <v>473</v>
      </c>
      <c r="B295" s="93">
        <v>1</v>
      </c>
      <c r="C295" s="93">
        <f t="shared" si="18"/>
        <v>224</v>
      </c>
      <c r="D295" s="93">
        <v>160</v>
      </c>
      <c r="E295" s="93">
        <v>64</v>
      </c>
      <c r="F295" s="94"/>
      <c r="G295" s="94">
        <v>6.8</v>
      </c>
      <c r="H295" s="94">
        <f t="shared" si="19"/>
        <v>870.4</v>
      </c>
      <c r="I295" s="34">
        <f t="shared" si="20"/>
        <v>1075.73</v>
      </c>
    </row>
    <row r="296" spans="1:9" x14ac:dyDescent="0.25">
      <c r="A296" s="92" t="s">
        <v>473</v>
      </c>
      <c r="B296" s="100">
        <v>1</v>
      </c>
      <c r="C296" s="93">
        <f t="shared" si="18"/>
        <v>240</v>
      </c>
      <c r="D296" s="93">
        <v>160</v>
      </c>
      <c r="E296" s="93">
        <v>80</v>
      </c>
      <c r="F296" s="94"/>
      <c r="G296" s="94">
        <v>6.8</v>
      </c>
      <c r="H296" s="94">
        <f t="shared" si="19"/>
        <v>1088</v>
      </c>
      <c r="I296" s="34">
        <f t="shared" si="20"/>
        <v>1344.66</v>
      </c>
    </row>
    <row r="297" spans="1:9" x14ac:dyDescent="0.25">
      <c r="A297" s="92" t="s">
        <v>473</v>
      </c>
      <c r="B297" s="93">
        <v>1</v>
      </c>
      <c r="C297" s="93">
        <f t="shared" si="18"/>
        <v>236</v>
      </c>
      <c r="D297" s="93">
        <v>160</v>
      </c>
      <c r="E297" s="93">
        <v>76</v>
      </c>
      <c r="F297" s="94"/>
      <c r="G297" s="94">
        <v>6.8</v>
      </c>
      <c r="H297" s="94">
        <f t="shared" si="19"/>
        <v>1033.5999999999999</v>
      </c>
      <c r="I297" s="34">
        <f t="shared" si="20"/>
        <v>1277.43</v>
      </c>
    </row>
    <row r="298" spans="1:9" x14ac:dyDescent="0.25">
      <c r="A298" s="92" t="s">
        <v>473</v>
      </c>
      <c r="B298" s="100">
        <v>1</v>
      </c>
      <c r="C298" s="93">
        <f t="shared" si="18"/>
        <v>208</v>
      </c>
      <c r="D298" s="93">
        <v>160</v>
      </c>
      <c r="E298" s="93">
        <v>48</v>
      </c>
      <c r="F298" s="94"/>
      <c r="G298" s="94">
        <v>6.8</v>
      </c>
      <c r="H298" s="94">
        <f t="shared" si="19"/>
        <v>652.79999999999995</v>
      </c>
      <c r="I298" s="34">
        <f t="shared" si="20"/>
        <v>806.8</v>
      </c>
    </row>
    <row r="299" spans="1:9" x14ac:dyDescent="0.25">
      <c r="A299" s="92" t="s">
        <v>474</v>
      </c>
      <c r="B299" s="93">
        <v>1</v>
      </c>
      <c r="C299" s="93">
        <f t="shared" si="18"/>
        <v>176</v>
      </c>
      <c r="D299" s="93">
        <v>160</v>
      </c>
      <c r="E299" s="93">
        <v>16</v>
      </c>
      <c r="F299" s="94"/>
      <c r="G299" s="94">
        <v>7.51</v>
      </c>
      <c r="H299" s="94">
        <f t="shared" si="19"/>
        <v>240.32</v>
      </c>
      <c r="I299" s="34">
        <f t="shared" ref="I299:I362" si="21">ROUND(H299*1.2359,2)</f>
        <v>297.01</v>
      </c>
    </row>
    <row r="300" spans="1:9" x14ac:dyDescent="0.25">
      <c r="A300" s="92" t="s">
        <v>474</v>
      </c>
      <c r="B300" s="100">
        <v>1</v>
      </c>
      <c r="C300" s="93">
        <f t="shared" si="18"/>
        <v>168</v>
      </c>
      <c r="D300" s="93">
        <v>160</v>
      </c>
      <c r="E300" s="93">
        <v>8</v>
      </c>
      <c r="F300" s="94"/>
      <c r="G300" s="94">
        <v>7.44</v>
      </c>
      <c r="H300" s="94">
        <f t="shared" si="19"/>
        <v>119.04</v>
      </c>
      <c r="I300" s="34">
        <f t="shared" si="21"/>
        <v>147.12</v>
      </c>
    </row>
    <row r="301" spans="1:9" x14ac:dyDescent="0.25">
      <c r="A301" s="92" t="s">
        <v>474</v>
      </c>
      <c r="B301" s="93">
        <v>1</v>
      </c>
      <c r="C301" s="93">
        <f t="shared" si="18"/>
        <v>176</v>
      </c>
      <c r="D301" s="93">
        <v>160</v>
      </c>
      <c r="E301" s="93">
        <v>16</v>
      </c>
      <c r="F301" s="94"/>
      <c r="G301" s="94">
        <v>7.51</v>
      </c>
      <c r="H301" s="94">
        <f t="shared" si="19"/>
        <v>240.32</v>
      </c>
      <c r="I301" s="34">
        <f t="shared" si="21"/>
        <v>297.01</v>
      </c>
    </row>
    <row r="302" spans="1:9" x14ac:dyDescent="0.25">
      <c r="A302" s="92" t="s">
        <v>475</v>
      </c>
      <c r="B302" s="100">
        <v>1</v>
      </c>
      <c r="C302" s="93">
        <f t="shared" si="18"/>
        <v>176</v>
      </c>
      <c r="D302" s="93">
        <v>160</v>
      </c>
      <c r="E302" s="93">
        <v>16</v>
      </c>
      <c r="F302" s="94"/>
      <c r="G302" s="94">
        <v>7.76</v>
      </c>
      <c r="H302" s="94">
        <f t="shared" si="19"/>
        <v>248.32</v>
      </c>
      <c r="I302" s="34">
        <f t="shared" si="21"/>
        <v>306.89999999999998</v>
      </c>
    </row>
    <row r="303" spans="1:9" x14ac:dyDescent="0.25">
      <c r="A303" s="92" t="s">
        <v>475</v>
      </c>
      <c r="B303" s="93">
        <v>1</v>
      </c>
      <c r="C303" s="93">
        <f t="shared" si="18"/>
        <v>184</v>
      </c>
      <c r="D303" s="93">
        <v>160</v>
      </c>
      <c r="E303" s="93">
        <v>24</v>
      </c>
      <c r="F303" s="94"/>
      <c r="G303" s="94">
        <v>7.76</v>
      </c>
      <c r="H303" s="94">
        <f t="shared" si="19"/>
        <v>372.48</v>
      </c>
      <c r="I303" s="34">
        <f t="shared" si="21"/>
        <v>460.35</v>
      </c>
    </row>
    <row r="304" spans="1:9" x14ac:dyDescent="0.25">
      <c r="A304" s="92" t="s">
        <v>475</v>
      </c>
      <c r="B304" s="100">
        <v>1</v>
      </c>
      <c r="C304" s="93">
        <f t="shared" si="18"/>
        <v>184</v>
      </c>
      <c r="D304" s="93">
        <v>160</v>
      </c>
      <c r="E304" s="93">
        <v>24</v>
      </c>
      <c r="F304" s="94"/>
      <c r="G304" s="94">
        <v>7.76</v>
      </c>
      <c r="H304" s="94">
        <f t="shared" si="19"/>
        <v>372.48</v>
      </c>
      <c r="I304" s="34">
        <f t="shared" si="21"/>
        <v>460.35</v>
      </c>
    </row>
    <row r="305" spans="1:9" x14ac:dyDescent="0.25">
      <c r="A305" s="92" t="s">
        <v>475</v>
      </c>
      <c r="B305" s="93">
        <v>1</v>
      </c>
      <c r="C305" s="93">
        <f t="shared" si="18"/>
        <v>200</v>
      </c>
      <c r="D305" s="93">
        <v>160</v>
      </c>
      <c r="E305" s="93">
        <v>40</v>
      </c>
      <c r="F305" s="94"/>
      <c r="G305" s="94">
        <v>7.76</v>
      </c>
      <c r="H305" s="94">
        <f t="shared" si="19"/>
        <v>620.79999999999995</v>
      </c>
      <c r="I305" s="34">
        <f t="shared" si="21"/>
        <v>767.25</v>
      </c>
    </row>
    <row r="306" spans="1:9" x14ac:dyDescent="0.25">
      <c r="A306" s="92" t="s">
        <v>476</v>
      </c>
      <c r="B306" s="100">
        <v>1</v>
      </c>
      <c r="C306" s="93">
        <f t="shared" si="18"/>
        <v>197</v>
      </c>
      <c r="D306" s="93">
        <v>160</v>
      </c>
      <c r="E306" s="93">
        <v>37</v>
      </c>
      <c r="F306" s="94"/>
      <c r="G306" s="94">
        <v>7.76</v>
      </c>
      <c r="H306" s="94">
        <f t="shared" si="19"/>
        <v>574.24</v>
      </c>
      <c r="I306" s="34">
        <f t="shared" si="21"/>
        <v>709.7</v>
      </c>
    </row>
    <row r="307" spans="1:9" x14ac:dyDescent="0.25">
      <c r="A307" s="92" t="s">
        <v>476</v>
      </c>
      <c r="B307" s="93">
        <v>1</v>
      </c>
      <c r="C307" s="93">
        <f t="shared" si="18"/>
        <v>232</v>
      </c>
      <c r="D307" s="93">
        <v>160</v>
      </c>
      <c r="E307" s="93">
        <v>72</v>
      </c>
      <c r="F307" s="94"/>
      <c r="G307" s="94">
        <v>7.76</v>
      </c>
      <c r="H307" s="94">
        <f t="shared" si="19"/>
        <v>1117.44</v>
      </c>
      <c r="I307" s="34">
        <f t="shared" si="21"/>
        <v>1381.04</v>
      </c>
    </row>
    <row r="308" spans="1:9" x14ac:dyDescent="0.25">
      <c r="A308" s="92" t="s">
        <v>476</v>
      </c>
      <c r="B308" s="100">
        <v>1</v>
      </c>
      <c r="C308" s="93">
        <f t="shared" si="18"/>
        <v>240</v>
      </c>
      <c r="D308" s="93">
        <v>160</v>
      </c>
      <c r="E308" s="93">
        <v>80</v>
      </c>
      <c r="F308" s="94"/>
      <c r="G308" s="94">
        <v>7.76</v>
      </c>
      <c r="H308" s="94">
        <f t="shared" si="19"/>
        <v>1241.5999999999999</v>
      </c>
      <c r="I308" s="34">
        <f t="shared" si="21"/>
        <v>1534.49</v>
      </c>
    </row>
    <row r="309" spans="1:9" x14ac:dyDescent="0.25">
      <c r="A309" s="92" t="s">
        <v>476</v>
      </c>
      <c r="B309" s="93">
        <v>1</v>
      </c>
      <c r="C309" s="93">
        <f t="shared" si="18"/>
        <v>208</v>
      </c>
      <c r="D309" s="93">
        <v>160</v>
      </c>
      <c r="E309" s="93">
        <v>48</v>
      </c>
      <c r="F309" s="94"/>
      <c r="G309" s="94">
        <v>7.69</v>
      </c>
      <c r="H309" s="94">
        <f t="shared" si="19"/>
        <v>738.24</v>
      </c>
      <c r="I309" s="34">
        <f t="shared" si="21"/>
        <v>912.39</v>
      </c>
    </row>
    <row r="310" spans="1:9" x14ac:dyDescent="0.25">
      <c r="A310" s="92" t="s">
        <v>476</v>
      </c>
      <c r="B310" s="100">
        <v>1</v>
      </c>
      <c r="C310" s="93">
        <f t="shared" si="18"/>
        <v>192</v>
      </c>
      <c r="D310" s="93">
        <v>160</v>
      </c>
      <c r="E310" s="93">
        <v>32</v>
      </c>
      <c r="F310" s="94"/>
      <c r="G310" s="94">
        <v>7.76</v>
      </c>
      <c r="H310" s="94">
        <f t="shared" si="19"/>
        <v>496.64</v>
      </c>
      <c r="I310" s="34">
        <f t="shared" si="21"/>
        <v>613.79999999999995</v>
      </c>
    </row>
    <row r="311" spans="1:9" x14ac:dyDescent="0.25">
      <c r="A311" s="92" t="s">
        <v>476</v>
      </c>
      <c r="B311" s="93">
        <v>1</v>
      </c>
      <c r="C311" s="93">
        <f t="shared" si="18"/>
        <v>184</v>
      </c>
      <c r="D311" s="93">
        <v>160</v>
      </c>
      <c r="E311" s="93">
        <v>24</v>
      </c>
      <c r="F311" s="94"/>
      <c r="G311" s="94">
        <v>7.5</v>
      </c>
      <c r="H311" s="94">
        <f t="shared" si="19"/>
        <v>360</v>
      </c>
      <c r="I311" s="34">
        <f t="shared" si="21"/>
        <v>444.92</v>
      </c>
    </row>
    <row r="312" spans="1:9" x14ac:dyDescent="0.25">
      <c r="A312" s="92" t="s">
        <v>476</v>
      </c>
      <c r="B312" s="100">
        <v>1</v>
      </c>
      <c r="C312" s="93">
        <f t="shared" si="18"/>
        <v>216</v>
      </c>
      <c r="D312" s="93">
        <v>160</v>
      </c>
      <c r="E312" s="93">
        <v>56</v>
      </c>
      <c r="F312" s="94"/>
      <c r="G312" s="94">
        <v>7.5</v>
      </c>
      <c r="H312" s="94">
        <f t="shared" si="19"/>
        <v>840</v>
      </c>
      <c r="I312" s="34">
        <f t="shared" si="21"/>
        <v>1038.1600000000001</v>
      </c>
    </row>
    <row r="313" spans="1:9" x14ac:dyDescent="0.25">
      <c r="A313" s="92" t="s">
        <v>476</v>
      </c>
      <c r="B313" s="93">
        <v>1</v>
      </c>
      <c r="C313" s="93">
        <f t="shared" si="18"/>
        <v>240</v>
      </c>
      <c r="D313" s="93">
        <v>160</v>
      </c>
      <c r="E313" s="93">
        <v>80</v>
      </c>
      <c r="F313" s="94"/>
      <c r="G313" s="94">
        <v>7.5</v>
      </c>
      <c r="H313" s="94">
        <f t="shared" si="19"/>
        <v>1200</v>
      </c>
      <c r="I313" s="34">
        <f t="shared" si="21"/>
        <v>1483.08</v>
      </c>
    </row>
    <row r="314" spans="1:9" x14ac:dyDescent="0.25">
      <c r="A314" s="92" t="s">
        <v>476</v>
      </c>
      <c r="B314" s="100">
        <v>1</v>
      </c>
      <c r="C314" s="93">
        <f t="shared" si="18"/>
        <v>208</v>
      </c>
      <c r="D314" s="93">
        <v>160</v>
      </c>
      <c r="E314" s="93">
        <v>48</v>
      </c>
      <c r="F314" s="94"/>
      <c r="G314" s="94">
        <v>7.5</v>
      </c>
      <c r="H314" s="94">
        <f t="shared" si="19"/>
        <v>720</v>
      </c>
      <c r="I314" s="34">
        <f t="shared" si="21"/>
        <v>889.85</v>
      </c>
    </row>
    <row r="315" spans="1:9" x14ac:dyDescent="0.25">
      <c r="A315" s="92" t="s">
        <v>476</v>
      </c>
      <c r="B315" s="93">
        <v>1</v>
      </c>
      <c r="C315" s="93">
        <f t="shared" si="18"/>
        <v>208</v>
      </c>
      <c r="D315" s="93">
        <v>160</v>
      </c>
      <c r="E315" s="93">
        <v>48</v>
      </c>
      <c r="F315" s="94"/>
      <c r="G315" s="94">
        <v>7.76</v>
      </c>
      <c r="H315" s="94">
        <f t="shared" si="19"/>
        <v>744.96</v>
      </c>
      <c r="I315" s="34">
        <f t="shared" si="21"/>
        <v>920.7</v>
      </c>
    </row>
    <row r="316" spans="1:9" x14ac:dyDescent="0.25">
      <c r="A316" s="92" t="s">
        <v>476</v>
      </c>
      <c r="B316" s="100">
        <v>1</v>
      </c>
      <c r="C316" s="93">
        <f t="shared" si="18"/>
        <v>183</v>
      </c>
      <c r="D316" s="93">
        <v>160</v>
      </c>
      <c r="E316" s="93">
        <v>23</v>
      </c>
      <c r="F316" s="94"/>
      <c r="G316" s="94">
        <v>7.5</v>
      </c>
      <c r="H316" s="94">
        <f t="shared" si="19"/>
        <v>345</v>
      </c>
      <c r="I316" s="34">
        <f t="shared" si="21"/>
        <v>426.39</v>
      </c>
    </row>
    <row r="317" spans="1:9" x14ac:dyDescent="0.25">
      <c r="A317" s="92" t="s">
        <v>476</v>
      </c>
      <c r="B317" s="93">
        <v>1</v>
      </c>
      <c r="C317" s="93">
        <f t="shared" si="18"/>
        <v>200</v>
      </c>
      <c r="D317" s="93">
        <v>160</v>
      </c>
      <c r="E317" s="93">
        <v>40</v>
      </c>
      <c r="F317" s="94"/>
      <c r="G317" s="94">
        <v>7.76</v>
      </c>
      <c r="H317" s="94">
        <f t="shared" si="19"/>
        <v>620.79999999999995</v>
      </c>
      <c r="I317" s="34">
        <f t="shared" si="21"/>
        <v>767.25</v>
      </c>
    </row>
    <row r="318" spans="1:9" x14ac:dyDescent="0.25">
      <c r="A318" s="92" t="s">
        <v>476</v>
      </c>
      <c r="B318" s="100">
        <v>1</v>
      </c>
      <c r="C318" s="93">
        <f t="shared" si="18"/>
        <v>190</v>
      </c>
      <c r="D318" s="93">
        <v>160</v>
      </c>
      <c r="E318" s="93">
        <v>30</v>
      </c>
      <c r="F318" s="94"/>
      <c r="G318" s="94">
        <v>7.5</v>
      </c>
      <c r="H318" s="94">
        <f t="shared" si="19"/>
        <v>450</v>
      </c>
      <c r="I318" s="34">
        <f t="shared" si="21"/>
        <v>556.16</v>
      </c>
    </row>
    <row r="319" spans="1:9" x14ac:dyDescent="0.25">
      <c r="A319" s="92" t="s">
        <v>476</v>
      </c>
      <c r="B319" s="93">
        <v>1</v>
      </c>
      <c r="C319" s="93">
        <f t="shared" si="18"/>
        <v>192</v>
      </c>
      <c r="D319" s="93">
        <v>160</v>
      </c>
      <c r="E319" s="93">
        <v>32</v>
      </c>
      <c r="F319" s="94"/>
      <c r="G319" s="94">
        <v>7.5</v>
      </c>
      <c r="H319" s="94">
        <f t="shared" si="19"/>
        <v>480</v>
      </c>
      <c r="I319" s="34">
        <f t="shared" si="21"/>
        <v>593.23</v>
      </c>
    </row>
    <row r="320" spans="1:9" x14ac:dyDescent="0.25">
      <c r="A320" s="92" t="s">
        <v>476</v>
      </c>
      <c r="B320" s="100">
        <v>1</v>
      </c>
      <c r="C320" s="93">
        <f t="shared" si="18"/>
        <v>240</v>
      </c>
      <c r="D320" s="93">
        <v>160</v>
      </c>
      <c r="E320" s="93">
        <v>80</v>
      </c>
      <c r="F320" s="94"/>
      <c r="G320" s="94">
        <v>7.5</v>
      </c>
      <c r="H320" s="94">
        <f t="shared" si="19"/>
        <v>1200</v>
      </c>
      <c r="I320" s="34">
        <f t="shared" si="21"/>
        <v>1483.08</v>
      </c>
    </row>
    <row r="321" spans="1:9" x14ac:dyDescent="0.25">
      <c r="A321" s="92" t="s">
        <v>477</v>
      </c>
      <c r="B321" s="93">
        <v>1</v>
      </c>
      <c r="C321" s="93">
        <f t="shared" si="18"/>
        <v>192</v>
      </c>
      <c r="D321" s="93">
        <v>160</v>
      </c>
      <c r="E321" s="93">
        <v>32</v>
      </c>
      <c r="F321" s="94"/>
      <c r="G321" s="94">
        <v>9.4700000000000006</v>
      </c>
      <c r="H321" s="94">
        <f t="shared" si="19"/>
        <v>606.08000000000004</v>
      </c>
      <c r="I321" s="34">
        <f t="shared" si="21"/>
        <v>749.05</v>
      </c>
    </row>
    <row r="322" spans="1:9" x14ac:dyDescent="0.25">
      <c r="A322" s="92" t="s">
        <v>478</v>
      </c>
      <c r="B322" s="100">
        <v>1</v>
      </c>
      <c r="C322" s="93">
        <f t="shared" si="18"/>
        <v>226</v>
      </c>
      <c r="D322" s="93">
        <v>160</v>
      </c>
      <c r="E322" s="93">
        <v>66</v>
      </c>
      <c r="F322" s="94"/>
      <c r="G322" s="94">
        <v>8.99</v>
      </c>
      <c r="H322" s="94">
        <f t="shared" si="19"/>
        <v>1186.68</v>
      </c>
      <c r="I322" s="34">
        <f t="shared" si="21"/>
        <v>1466.62</v>
      </c>
    </row>
    <row r="323" spans="1:9" x14ac:dyDescent="0.25">
      <c r="A323" s="92" t="s">
        <v>222</v>
      </c>
      <c r="B323" s="93">
        <v>1</v>
      </c>
      <c r="C323" s="93">
        <f t="shared" si="18"/>
        <v>192</v>
      </c>
      <c r="D323" s="93">
        <v>160</v>
      </c>
      <c r="E323" s="93">
        <v>32</v>
      </c>
      <c r="F323" s="94"/>
      <c r="G323" s="94">
        <v>9.4700000000000006</v>
      </c>
      <c r="H323" s="94">
        <f t="shared" si="19"/>
        <v>606.08000000000004</v>
      </c>
      <c r="I323" s="34">
        <f t="shared" si="21"/>
        <v>749.05</v>
      </c>
    </row>
    <row r="324" spans="1:9" x14ac:dyDescent="0.25">
      <c r="A324" s="92" t="s">
        <v>222</v>
      </c>
      <c r="B324" s="100">
        <v>1</v>
      </c>
      <c r="C324" s="93">
        <f t="shared" si="18"/>
        <v>168</v>
      </c>
      <c r="D324" s="93">
        <v>160</v>
      </c>
      <c r="E324" s="93">
        <v>8</v>
      </c>
      <c r="F324" s="94"/>
      <c r="G324" s="94">
        <v>9.4700000000000006</v>
      </c>
      <c r="H324" s="94">
        <f t="shared" si="19"/>
        <v>151.52000000000001</v>
      </c>
      <c r="I324" s="34">
        <f t="shared" si="21"/>
        <v>187.26</v>
      </c>
    </row>
    <row r="325" spans="1:9" x14ac:dyDescent="0.25">
      <c r="A325" s="92" t="s">
        <v>222</v>
      </c>
      <c r="B325" s="93">
        <v>1</v>
      </c>
      <c r="C325" s="93">
        <f t="shared" si="18"/>
        <v>216</v>
      </c>
      <c r="D325" s="93">
        <v>160</v>
      </c>
      <c r="E325" s="93">
        <v>56</v>
      </c>
      <c r="F325" s="94"/>
      <c r="G325" s="94">
        <v>9.4700000000000006</v>
      </c>
      <c r="H325" s="94">
        <f t="shared" si="19"/>
        <v>1060.6400000000001</v>
      </c>
      <c r="I325" s="34">
        <f t="shared" si="21"/>
        <v>1310.84</v>
      </c>
    </row>
    <row r="326" spans="1:9" x14ac:dyDescent="0.25">
      <c r="A326" s="92" t="s">
        <v>222</v>
      </c>
      <c r="B326" s="100">
        <v>1</v>
      </c>
      <c r="C326" s="93">
        <f t="shared" si="18"/>
        <v>164</v>
      </c>
      <c r="D326" s="93">
        <v>160</v>
      </c>
      <c r="E326" s="93">
        <v>4</v>
      </c>
      <c r="F326" s="94"/>
      <c r="G326" s="94">
        <v>7.51</v>
      </c>
      <c r="H326" s="94">
        <f t="shared" si="19"/>
        <v>60.08</v>
      </c>
      <c r="I326" s="34">
        <f t="shared" si="21"/>
        <v>74.25</v>
      </c>
    </row>
    <row r="327" spans="1:9" x14ac:dyDescent="0.25">
      <c r="A327" s="92" t="s">
        <v>222</v>
      </c>
      <c r="B327" s="93">
        <v>1</v>
      </c>
      <c r="C327" s="93">
        <f t="shared" si="18"/>
        <v>162</v>
      </c>
      <c r="D327" s="93">
        <v>160</v>
      </c>
      <c r="E327" s="93">
        <v>2</v>
      </c>
      <c r="F327" s="94"/>
      <c r="G327" s="94">
        <v>7.51</v>
      </c>
      <c r="H327" s="94">
        <f t="shared" si="19"/>
        <v>30.04</v>
      </c>
      <c r="I327" s="34">
        <f t="shared" si="21"/>
        <v>37.130000000000003</v>
      </c>
    </row>
    <row r="328" spans="1:9" x14ac:dyDescent="0.25">
      <c r="A328" s="92" t="s">
        <v>222</v>
      </c>
      <c r="B328" s="100">
        <v>1</v>
      </c>
      <c r="C328" s="93">
        <f t="shared" si="18"/>
        <v>180</v>
      </c>
      <c r="D328" s="93">
        <v>160</v>
      </c>
      <c r="E328" s="93">
        <v>20</v>
      </c>
      <c r="F328" s="94"/>
      <c r="G328" s="94">
        <v>7.51</v>
      </c>
      <c r="H328" s="94">
        <f t="shared" si="19"/>
        <v>300.39999999999998</v>
      </c>
      <c r="I328" s="34">
        <f t="shared" si="21"/>
        <v>371.26</v>
      </c>
    </row>
    <row r="329" spans="1:9" x14ac:dyDescent="0.25">
      <c r="A329" s="92" t="s">
        <v>222</v>
      </c>
      <c r="B329" s="93">
        <v>1</v>
      </c>
      <c r="C329" s="93">
        <f t="shared" si="18"/>
        <v>168</v>
      </c>
      <c r="D329" s="93">
        <v>160</v>
      </c>
      <c r="E329" s="93">
        <v>8</v>
      </c>
      <c r="F329" s="94"/>
      <c r="G329" s="94">
        <v>7.51</v>
      </c>
      <c r="H329" s="94">
        <f t="shared" si="19"/>
        <v>120.16</v>
      </c>
      <c r="I329" s="34">
        <f t="shared" si="21"/>
        <v>148.51</v>
      </c>
    </row>
    <row r="330" spans="1:9" x14ac:dyDescent="0.25">
      <c r="A330" s="92" t="s">
        <v>222</v>
      </c>
      <c r="B330" s="100">
        <v>1</v>
      </c>
      <c r="C330" s="93">
        <f t="shared" si="18"/>
        <v>176</v>
      </c>
      <c r="D330" s="93">
        <v>160</v>
      </c>
      <c r="E330" s="93">
        <v>16</v>
      </c>
      <c r="F330" s="94"/>
      <c r="G330" s="94">
        <v>7.44</v>
      </c>
      <c r="H330" s="94">
        <f t="shared" si="19"/>
        <v>238.08</v>
      </c>
      <c r="I330" s="34">
        <f t="shared" si="21"/>
        <v>294.24</v>
      </c>
    </row>
    <row r="331" spans="1:9" x14ac:dyDescent="0.25">
      <c r="A331" s="92" t="s">
        <v>222</v>
      </c>
      <c r="B331" s="93">
        <v>1</v>
      </c>
      <c r="C331" s="93">
        <f t="shared" si="18"/>
        <v>170</v>
      </c>
      <c r="D331" s="93">
        <v>160</v>
      </c>
      <c r="E331" s="93">
        <v>10</v>
      </c>
      <c r="F331" s="94"/>
      <c r="G331" s="94">
        <v>7.51</v>
      </c>
      <c r="H331" s="94">
        <f t="shared" si="19"/>
        <v>150.19999999999999</v>
      </c>
      <c r="I331" s="34">
        <f t="shared" si="21"/>
        <v>185.63</v>
      </c>
    </row>
    <row r="332" spans="1:9" x14ac:dyDescent="0.25">
      <c r="A332" s="92" t="s">
        <v>222</v>
      </c>
      <c r="B332" s="100">
        <v>1</v>
      </c>
      <c r="C332" s="93">
        <f t="shared" si="18"/>
        <v>164</v>
      </c>
      <c r="D332" s="93">
        <v>160</v>
      </c>
      <c r="E332" s="93">
        <v>4</v>
      </c>
      <c r="F332" s="94"/>
      <c r="G332" s="94">
        <v>7.69</v>
      </c>
      <c r="H332" s="94">
        <f t="shared" si="19"/>
        <v>61.52</v>
      </c>
      <c r="I332" s="34">
        <f t="shared" si="21"/>
        <v>76.03</v>
      </c>
    </row>
    <row r="333" spans="1:9" x14ac:dyDescent="0.25">
      <c r="A333" s="92" t="s">
        <v>222</v>
      </c>
      <c r="B333" s="93">
        <v>1</v>
      </c>
      <c r="C333" s="93">
        <f t="shared" si="18"/>
        <v>180</v>
      </c>
      <c r="D333" s="93">
        <v>160</v>
      </c>
      <c r="E333" s="93">
        <v>20</v>
      </c>
      <c r="F333" s="94"/>
      <c r="G333" s="94">
        <v>7.37</v>
      </c>
      <c r="H333" s="94">
        <f t="shared" si="19"/>
        <v>294.8</v>
      </c>
      <c r="I333" s="34">
        <f t="shared" si="21"/>
        <v>364.34</v>
      </c>
    </row>
    <row r="334" spans="1:9" x14ac:dyDescent="0.25">
      <c r="A334" s="92" t="s">
        <v>222</v>
      </c>
      <c r="B334" s="100">
        <v>1</v>
      </c>
      <c r="C334" s="93">
        <f t="shared" si="18"/>
        <v>164</v>
      </c>
      <c r="D334" s="93">
        <v>160</v>
      </c>
      <c r="E334" s="93">
        <v>4</v>
      </c>
      <c r="F334" s="94"/>
      <c r="G334" s="94">
        <v>7.51</v>
      </c>
      <c r="H334" s="94">
        <f t="shared" si="19"/>
        <v>60.08</v>
      </c>
      <c r="I334" s="34">
        <f t="shared" si="21"/>
        <v>74.25</v>
      </c>
    </row>
    <row r="335" spans="1:9" x14ac:dyDescent="0.25">
      <c r="A335" s="92" t="s">
        <v>222</v>
      </c>
      <c r="B335" s="93">
        <v>1</v>
      </c>
      <c r="C335" s="93">
        <f t="shared" si="18"/>
        <v>184</v>
      </c>
      <c r="D335" s="93">
        <v>160</v>
      </c>
      <c r="E335" s="93">
        <v>24</v>
      </c>
      <c r="F335" s="94"/>
      <c r="G335" s="94">
        <v>9.4700000000000006</v>
      </c>
      <c r="H335" s="94">
        <f t="shared" si="19"/>
        <v>454.56</v>
      </c>
      <c r="I335" s="34">
        <f t="shared" si="21"/>
        <v>561.79</v>
      </c>
    </row>
    <row r="336" spans="1:9" x14ac:dyDescent="0.25">
      <c r="A336" s="92" t="s">
        <v>222</v>
      </c>
      <c r="B336" s="100">
        <v>1</v>
      </c>
      <c r="C336" s="93">
        <f t="shared" si="18"/>
        <v>176</v>
      </c>
      <c r="D336" s="93">
        <v>160</v>
      </c>
      <c r="E336" s="93">
        <v>16</v>
      </c>
      <c r="F336" s="94"/>
      <c r="G336" s="94">
        <v>9.4700000000000006</v>
      </c>
      <c r="H336" s="94">
        <f t="shared" si="19"/>
        <v>303.04000000000002</v>
      </c>
      <c r="I336" s="34">
        <f t="shared" si="21"/>
        <v>374.53</v>
      </c>
    </row>
    <row r="337" spans="1:9" x14ac:dyDescent="0.25">
      <c r="A337" s="92" t="s">
        <v>222</v>
      </c>
      <c r="B337" s="93">
        <v>1</v>
      </c>
      <c r="C337" s="93">
        <f t="shared" si="18"/>
        <v>184</v>
      </c>
      <c r="D337" s="93">
        <v>160</v>
      </c>
      <c r="E337" s="93">
        <v>24</v>
      </c>
      <c r="F337" s="94"/>
      <c r="G337" s="94">
        <v>9.4700000000000006</v>
      </c>
      <c r="H337" s="94">
        <f t="shared" si="19"/>
        <v>454.56</v>
      </c>
      <c r="I337" s="34">
        <f t="shared" si="21"/>
        <v>561.79</v>
      </c>
    </row>
    <row r="338" spans="1:9" x14ac:dyDescent="0.25">
      <c r="A338" s="92" t="s">
        <v>222</v>
      </c>
      <c r="B338" s="100">
        <v>1</v>
      </c>
      <c r="C338" s="93">
        <f t="shared" si="18"/>
        <v>180</v>
      </c>
      <c r="D338" s="93">
        <v>160</v>
      </c>
      <c r="E338" s="93">
        <v>20</v>
      </c>
      <c r="F338" s="94"/>
      <c r="G338" s="94">
        <v>7.44</v>
      </c>
      <c r="H338" s="94">
        <f t="shared" si="19"/>
        <v>297.60000000000002</v>
      </c>
      <c r="I338" s="34">
        <f t="shared" si="21"/>
        <v>367.8</v>
      </c>
    </row>
    <row r="339" spans="1:9" x14ac:dyDescent="0.25">
      <c r="A339" s="92" t="s">
        <v>222</v>
      </c>
      <c r="B339" s="93">
        <v>1</v>
      </c>
      <c r="C339" s="93">
        <f t="shared" si="18"/>
        <v>184</v>
      </c>
      <c r="D339" s="93">
        <v>160</v>
      </c>
      <c r="E339" s="93">
        <v>24</v>
      </c>
      <c r="F339" s="94"/>
      <c r="G339" s="94">
        <v>9.2899999999999991</v>
      </c>
      <c r="H339" s="94">
        <f t="shared" si="19"/>
        <v>445.92</v>
      </c>
      <c r="I339" s="34">
        <f t="shared" si="21"/>
        <v>551.11</v>
      </c>
    </row>
    <row r="340" spans="1:9" x14ac:dyDescent="0.25">
      <c r="A340" s="92" t="s">
        <v>222</v>
      </c>
      <c r="B340" s="100">
        <v>1</v>
      </c>
      <c r="C340" s="93">
        <f t="shared" si="18"/>
        <v>192</v>
      </c>
      <c r="D340" s="93">
        <v>160</v>
      </c>
      <c r="E340" s="93">
        <v>32</v>
      </c>
      <c r="F340" s="94"/>
      <c r="G340" s="94">
        <v>7.37</v>
      </c>
      <c r="H340" s="94">
        <f t="shared" si="19"/>
        <v>471.68</v>
      </c>
      <c r="I340" s="34">
        <f t="shared" si="21"/>
        <v>582.95000000000005</v>
      </c>
    </row>
    <row r="341" spans="1:9" x14ac:dyDescent="0.25">
      <c r="A341" s="92" t="s">
        <v>222</v>
      </c>
      <c r="B341" s="93">
        <v>1</v>
      </c>
      <c r="C341" s="93">
        <f t="shared" si="18"/>
        <v>188</v>
      </c>
      <c r="D341" s="93">
        <v>160</v>
      </c>
      <c r="E341" s="93">
        <v>28</v>
      </c>
      <c r="F341" s="94"/>
      <c r="G341" s="94">
        <v>7.51</v>
      </c>
      <c r="H341" s="94">
        <f t="shared" si="19"/>
        <v>420.56</v>
      </c>
      <c r="I341" s="34">
        <f t="shared" si="21"/>
        <v>519.77</v>
      </c>
    </row>
    <row r="342" spans="1:9" x14ac:dyDescent="0.25">
      <c r="A342" s="92" t="s">
        <v>222</v>
      </c>
      <c r="B342" s="100">
        <v>1</v>
      </c>
      <c r="C342" s="93">
        <f t="shared" si="18"/>
        <v>184</v>
      </c>
      <c r="D342" s="93">
        <v>160</v>
      </c>
      <c r="E342" s="93">
        <v>24</v>
      </c>
      <c r="F342" s="94"/>
      <c r="G342" s="94">
        <v>7.51</v>
      </c>
      <c r="H342" s="94">
        <f t="shared" si="19"/>
        <v>360.48</v>
      </c>
      <c r="I342" s="34">
        <f t="shared" si="21"/>
        <v>445.52</v>
      </c>
    </row>
    <row r="343" spans="1:9" x14ac:dyDescent="0.25">
      <c r="A343" s="92" t="s">
        <v>222</v>
      </c>
      <c r="B343" s="93">
        <v>1</v>
      </c>
      <c r="C343" s="93">
        <f t="shared" si="18"/>
        <v>192</v>
      </c>
      <c r="D343" s="93">
        <v>160</v>
      </c>
      <c r="E343" s="93">
        <v>32</v>
      </c>
      <c r="F343" s="94"/>
      <c r="G343" s="94">
        <v>9.2899999999999991</v>
      </c>
      <c r="H343" s="94">
        <f t="shared" si="19"/>
        <v>594.55999999999995</v>
      </c>
      <c r="I343" s="34">
        <f t="shared" si="21"/>
        <v>734.82</v>
      </c>
    </row>
    <row r="344" spans="1:9" x14ac:dyDescent="0.25">
      <c r="A344" s="92" t="s">
        <v>222</v>
      </c>
      <c r="B344" s="100">
        <v>1</v>
      </c>
      <c r="C344" s="93">
        <f t="shared" si="18"/>
        <v>192</v>
      </c>
      <c r="D344" s="93">
        <v>160</v>
      </c>
      <c r="E344" s="93">
        <v>32</v>
      </c>
      <c r="F344" s="94"/>
      <c r="G344" s="94">
        <v>9.4700000000000006</v>
      </c>
      <c r="H344" s="94">
        <f t="shared" si="19"/>
        <v>606.08000000000004</v>
      </c>
      <c r="I344" s="34">
        <f t="shared" si="21"/>
        <v>749.05</v>
      </c>
    </row>
    <row r="345" spans="1:9" x14ac:dyDescent="0.25">
      <c r="A345" s="92" t="s">
        <v>222</v>
      </c>
      <c r="B345" s="93">
        <v>1</v>
      </c>
      <c r="C345" s="93">
        <f t="shared" si="18"/>
        <v>188</v>
      </c>
      <c r="D345" s="93">
        <v>160</v>
      </c>
      <c r="E345" s="93">
        <v>28</v>
      </c>
      <c r="F345" s="94"/>
      <c r="G345" s="94">
        <v>7.51</v>
      </c>
      <c r="H345" s="94">
        <f t="shared" si="19"/>
        <v>420.56</v>
      </c>
      <c r="I345" s="34">
        <f t="shared" si="21"/>
        <v>519.77</v>
      </c>
    </row>
    <row r="346" spans="1:9" x14ac:dyDescent="0.25">
      <c r="A346" s="92" t="s">
        <v>222</v>
      </c>
      <c r="B346" s="100">
        <v>1</v>
      </c>
      <c r="C346" s="93">
        <f t="shared" si="18"/>
        <v>168</v>
      </c>
      <c r="D346" s="93">
        <v>160</v>
      </c>
      <c r="E346" s="93">
        <v>8</v>
      </c>
      <c r="F346" s="94"/>
      <c r="G346" s="94">
        <v>9.4700000000000006</v>
      </c>
      <c r="H346" s="94">
        <f t="shared" si="19"/>
        <v>151.52000000000001</v>
      </c>
      <c r="I346" s="34">
        <f t="shared" si="21"/>
        <v>187.26</v>
      </c>
    </row>
    <row r="347" spans="1:9" x14ac:dyDescent="0.25">
      <c r="A347" s="92" t="s">
        <v>222</v>
      </c>
      <c r="B347" s="93">
        <v>1</v>
      </c>
      <c r="C347" s="93">
        <f t="shared" si="18"/>
        <v>168</v>
      </c>
      <c r="D347" s="93">
        <v>160</v>
      </c>
      <c r="E347" s="93">
        <v>8</v>
      </c>
      <c r="F347" s="94"/>
      <c r="G347" s="94">
        <v>9.2899999999999991</v>
      </c>
      <c r="H347" s="94">
        <f t="shared" si="19"/>
        <v>148.63999999999999</v>
      </c>
      <c r="I347" s="34">
        <f t="shared" si="21"/>
        <v>183.7</v>
      </c>
    </row>
    <row r="348" spans="1:9" x14ac:dyDescent="0.25">
      <c r="A348" s="92" t="s">
        <v>222</v>
      </c>
      <c r="B348" s="100">
        <v>1</v>
      </c>
      <c r="C348" s="93">
        <f t="shared" si="18"/>
        <v>200</v>
      </c>
      <c r="D348" s="93">
        <v>160</v>
      </c>
      <c r="E348" s="93">
        <v>40</v>
      </c>
      <c r="F348" s="94"/>
      <c r="G348" s="94">
        <v>9.15</v>
      </c>
      <c r="H348" s="94">
        <f t="shared" si="19"/>
        <v>732</v>
      </c>
      <c r="I348" s="34">
        <f t="shared" si="21"/>
        <v>904.68</v>
      </c>
    </row>
    <row r="349" spans="1:9" x14ac:dyDescent="0.25">
      <c r="A349" s="92" t="s">
        <v>222</v>
      </c>
      <c r="B349" s="93">
        <v>1</v>
      </c>
      <c r="C349" s="93">
        <f t="shared" si="18"/>
        <v>184</v>
      </c>
      <c r="D349" s="93">
        <v>160</v>
      </c>
      <c r="E349" s="93">
        <v>24</v>
      </c>
      <c r="F349" s="94"/>
      <c r="G349" s="94">
        <v>7.37</v>
      </c>
      <c r="H349" s="94">
        <f t="shared" si="19"/>
        <v>353.76</v>
      </c>
      <c r="I349" s="34">
        <f t="shared" si="21"/>
        <v>437.21</v>
      </c>
    </row>
    <row r="350" spans="1:9" x14ac:dyDescent="0.25">
      <c r="A350" s="92" t="s">
        <v>222</v>
      </c>
      <c r="B350" s="100">
        <v>1</v>
      </c>
      <c r="C350" s="93">
        <f t="shared" si="18"/>
        <v>171</v>
      </c>
      <c r="D350" s="93">
        <v>160</v>
      </c>
      <c r="E350" s="93">
        <v>11</v>
      </c>
      <c r="F350" s="94"/>
      <c r="G350" s="94">
        <v>9.15</v>
      </c>
      <c r="H350" s="94">
        <f t="shared" si="19"/>
        <v>201.3</v>
      </c>
      <c r="I350" s="34">
        <f t="shared" si="21"/>
        <v>248.79</v>
      </c>
    </row>
    <row r="351" spans="1:9" x14ac:dyDescent="0.25">
      <c r="A351" s="92" t="s">
        <v>222</v>
      </c>
      <c r="B351" s="93">
        <v>1</v>
      </c>
      <c r="C351" s="93">
        <f t="shared" si="18"/>
        <v>168</v>
      </c>
      <c r="D351" s="93">
        <v>160</v>
      </c>
      <c r="E351" s="93">
        <v>8</v>
      </c>
      <c r="F351" s="94"/>
      <c r="G351" s="94">
        <v>9.15</v>
      </c>
      <c r="H351" s="94">
        <f t="shared" si="19"/>
        <v>146.4</v>
      </c>
      <c r="I351" s="34">
        <f t="shared" si="21"/>
        <v>180.94</v>
      </c>
    </row>
    <row r="352" spans="1:9" x14ac:dyDescent="0.25">
      <c r="A352" s="92" t="s">
        <v>222</v>
      </c>
      <c r="B352" s="100">
        <v>1</v>
      </c>
      <c r="C352" s="93">
        <f t="shared" si="18"/>
        <v>224</v>
      </c>
      <c r="D352" s="93">
        <v>160</v>
      </c>
      <c r="E352" s="93">
        <v>64</v>
      </c>
      <c r="F352" s="94"/>
      <c r="G352" s="94">
        <v>7.69</v>
      </c>
      <c r="H352" s="94">
        <f t="shared" si="19"/>
        <v>984.32</v>
      </c>
      <c r="I352" s="34">
        <f t="shared" si="21"/>
        <v>1216.52</v>
      </c>
    </row>
    <row r="353" spans="1:9" x14ac:dyDescent="0.25">
      <c r="A353" s="92" t="s">
        <v>222</v>
      </c>
      <c r="B353" s="93">
        <v>1</v>
      </c>
      <c r="C353" s="93">
        <f t="shared" si="18"/>
        <v>192</v>
      </c>
      <c r="D353" s="93">
        <v>160</v>
      </c>
      <c r="E353" s="93">
        <v>32</v>
      </c>
      <c r="F353" s="94"/>
      <c r="G353" s="94">
        <v>9.15</v>
      </c>
      <c r="H353" s="94">
        <f t="shared" si="19"/>
        <v>585.6</v>
      </c>
      <c r="I353" s="34">
        <f t="shared" si="21"/>
        <v>723.74</v>
      </c>
    </row>
    <row r="354" spans="1:9" x14ac:dyDescent="0.25">
      <c r="A354" s="92" t="s">
        <v>222</v>
      </c>
      <c r="B354" s="100">
        <v>1</v>
      </c>
      <c r="C354" s="93">
        <f t="shared" si="18"/>
        <v>184</v>
      </c>
      <c r="D354" s="93">
        <v>160</v>
      </c>
      <c r="E354" s="93">
        <v>24</v>
      </c>
      <c r="F354" s="94"/>
      <c r="G354" s="94">
        <v>7.26</v>
      </c>
      <c r="H354" s="94">
        <f t="shared" si="19"/>
        <v>348.48</v>
      </c>
      <c r="I354" s="34">
        <f t="shared" si="21"/>
        <v>430.69</v>
      </c>
    </row>
    <row r="355" spans="1:9" x14ac:dyDescent="0.25">
      <c r="A355" s="92" t="s">
        <v>222</v>
      </c>
      <c r="B355" s="93">
        <v>1</v>
      </c>
      <c r="C355" s="93">
        <f t="shared" si="18"/>
        <v>168</v>
      </c>
      <c r="D355" s="93">
        <v>160</v>
      </c>
      <c r="E355" s="93">
        <v>8</v>
      </c>
      <c r="F355" s="94"/>
      <c r="G355" s="94">
        <v>7.26</v>
      </c>
      <c r="H355" s="94">
        <f t="shared" si="19"/>
        <v>116.16</v>
      </c>
      <c r="I355" s="34">
        <f t="shared" si="21"/>
        <v>143.56</v>
      </c>
    </row>
    <row r="356" spans="1:9" x14ac:dyDescent="0.25">
      <c r="A356" s="92" t="s">
        <v>222</v>
      </c>
      <c r="B356" s="100">
        <v>1</v>
      </c>
      <c r="C356" s="93">
        <f t="shared" si="18"/>
        <v>165</v>
      </c>
      <c r="D356" s="93">
        <v>160</v>
      </c>
      <c r="E356" s="93">
        <v>5</v>
      </c>
      <c r="F356" s="94"/>
      <c r="G356" s="94">
        <v>9.15</v>
      </c>
      <c r="H356" s="94">
        <f t="shared" si="19"/>
        <v>91.5</v>
      </c>
      <c r="I356" s="34">
        <f t="shared" si="21"/>
        <v>113.08</v>
      </c>
    </row>
    <row r="357" spans="1:9" x14ac:dyDescent="0.25">
      <c r="A357" s="92" t="s">
        <v>222</v>
      </c>
      <c r="B357" s="93">
        <v>1</v>
      </c>
      <c r="C357" s="93">
        <f t="shared" si="18"/>
        <v>192</v>
      </c>
      <c r="D357" s="93">
        <v>160</v>
      </c>
      <c r="E357" s="93">
        <v>32</v>
      </c>
      <c r="F357" s="94"/>
      <c r="G357" s="94">
        <v>9.15</v>
      </c>
      <c r="H357" s="94">
        <f t="shared" si="19"/>
        <v>585.6</v>
      </c>
      <c r="I357" s="34">
        <f t="shared" si="21"/>
        <v>723.74</v>
      </c>
    </row>
    <row r="358" spans="1:9" x14ac:dyDescent="0.25">
      <c r="A358" s="92" t="s">
        <v>222</v>
      </c>
      <c r="B358" s="100">
        <v>1</v>
      </c>
      <c r="C358" s="93">
        <f t="shared" si="18"/>
        <v>192</v>
      </c>
      <c r="D358" s="93">
        <v>160</v>
      </c>
      <c r="E358" s="93">
        <v>32</v>
      </c>
      <c r="F358" s="94"/>
      <c r="G358" s="94">
        <v>7.51</v>
      </c>
      <c r="H358" s="94">
        <f t="shared" si="19"/>
        <v>480.64</v>
      </c>
      <c r="I358" s="34">
        <f t="shared" si="21"/>
        <v>594.02</v>
      </c>
    </row>
    <row r="359" spans="1:9" x14ac:dyDescent="0.25">
      <c r="A359" s="92" t="s">
        <v>222</v>
      </c>
      <c r="B359" s="93">
        <v>1</v>
      </c>
      <c r="C359" s="93">
        <f t="shared" ref="C359:C422" si="22">D359+E359</f>
        <v>204</v>
      </c>
      <c r="D359" s="93">
        <v>160</v>
      </c>
      <c r="E359" s="93">
        <v>44</v>
      </c>
      <c r="F359" s="94"/>
      <c r="G359" s="94">
        <v>7.26</v>
      </c>
      <c r="H359" s="94">
        <f t="shared" ref="H359:H422" si="23">ROUND(G359*E359*2,2)</f>
        <v>638.88</v>
      </c>
      <c r="I359" s="34">
        <f t="shared" si="21"/>
        <v>789.59</v>
      </c>
    </row>
    <row r="360" spans="1:9" x14ac:dyDescent="0.25">
      <c r="A360" s="92" t="s">
        <v>222</v>
      </c>
      <c r="B360" s="100">
        <v>1</v>
      </c>
      <c r="C360" s="93">
        <f t="shared" si="22"/>
        <v>192</v>
      </c>
      <c r="D360" s="93">
        <v>160</v>
      </c>
      <c r="E360" s="93">
        <v>32</v>
      </c>
      <c r="F360" s="94"/>
      <c r="G360" s="94">
        <v>7.51</v>
      </c>
      <c r="H360" s="94">
        <f t="shared" si="23"/>
        <v>480.64</v>
      </c>
      <c r="I360" s="34">
        <f t="shared" si="21"/>
        <v>594.02</v>
      </c>
    </row>
    <row r="361" spans="1:9" x14ac:dyDescent="0.25">
      <c r="A361" s="92" t="s">
        <v>222</v>
      </c>
      <c r="B361" s="93">
        <v>1</v>
      </c>
      <c r="C361" s="93">
        <f t="shared" si="22"/>
        <v>216</v>
      </c>
      <c r="D361" s="93">
        <v>160</v>
      </c>
      <c r="E361" s="93">
        <v>56</v>
      </c>
      <c r="F361" s="94"/>
      <c r="G361" s="94">
        <v>9.15</v>
      </c>
      <c r="H361" s="94">
        <f t="shared" si="23"/>
        <v>1024.8</v>
      </c>
      <c r="I361" s="34">
        <f t="shared" si="21"/>
        <v>1266.55</v>
      </c>
    </row>
    <row r="362" spans="1:9" x14ac:dyDescent="0.25">
      <c r="A362" s="92" t="s">
        <v>222</v>
      </c>
      <c r="B362" s="100">
        <v>1</v>
      </c>
      <c r="C362" s="93">
        <f t="shared" si="22"/>
        <v>202</v>
      </c>
      <c r="D362" s="93">
        <v>160</v>
      </c>
      <c r="E362" s="93">
        <v>42</v>
      </c>
      <c r="F362" s="94"/>
      <c r="G362" s="94">
        <v>9.4700000000000006</v>
      </c>
      <c r="H362" s="94">
        <f t="shared" si="23"/>
        <v>795.48</v>
      </c>
      <c r="I362" s="34">
        <f t="shared" si="21"/>
        <v>983.13</v>
      </c>
    </row>
    <row r="363" spans="1:9" x14ac:dyDescent="0.25">
      <c r="A363" s="92" t="s">
        <v>222</v>
      </c>
      <c r="B363" s="93">
        <v>1</v>
      </c>
      <c r="C363" s="93">
        <f t="shared" si="22"/>
        <v>192</v>
      </c>
      <c r="D363" s="93">
        <v>160</v>
      </c>
      <c r="E363" s="93">
        <v>32</v>
      </c>
      <c r="F363" s="94"/>
      <c r="G363" s="94">
        <v>7.26</v>
      </c>
      <c r="H363" s="94">
        <f t="shared" si="23"/>
        <v>464.64</v>
      </c>
      <c r="I363" s="34">
        <f t="shared" ref="I363:I426" si="24">ROUND(H363*1.2359,2)</f>
        <v>574.25</v>
      </c>
    </row>
    <row r="364" spans="1:9" x14ac:dyDescent="0.25">
      <c r="A364" s="92" t="s">
        <v>222</v>
      </c>
      <c r="B364" s="100">
        <v>1</v>
      </c>
      <c r="C364" s="93">
        <f t="shared" si="22"/>
        <v>172</v>
      </c>
      <c r="D364" s="93">
        <v>160</v>
      </c>
      <c r="E364" s="93">
        <v>12</v>
      </c>
      <c r="F364" s="94"/>
      <c r="G364" s="94">
        <v>9.15</v>
      </c>
      <c r="H364" s="94">
        <f t="shared" si="23"/>
        <v>219.6</v>
      </c>
      <c r="I364" s="34">
        <f t="shared" si="24"/>
        <v>271.39999999999998</v>
      </c>
    </row>
    <row r="365" spans="1:9" x14ac:dyDescent="0.25">
      <c r="A365" s="92" t="s">
        <v>222</v>
      </c>
      <c r="B365" s="93">
        <v>1</v>
      </c>
      <c r="C365" s="93">
        <f t="shared" si="22"/>
        <v>168</v>
      </c>
      <c r="D365" s="93">
        <v>160</v>
      </c>
      <c r="E365" s="93">
        <v>8</v>
      </c>
      <c r="F365" s="94"/>
      <c r="G365" s="94">
        <v>9.15</v>
      </c>
      <c r="H365" s="94">
        <f t="shared" si="23"/>
        <v>146.4</v>
      </c>
      <c r="I365" s="34">
        <f t="shared" si="24"/>
        <v>180.94</v>
      </c>
    </row>
    <row r="366" spans="1:9" x14ac:dyDescent="0.25">
      <c r="A366" s="92" t="s">
        <v>222</v>
      </c>
      <c r="B366" s="100">
        <v>1</v>
      </c>
      <c r="C366" s="93">
        <f t="shared" si="22"/>
        <v>172</v>
      </c>
      <c r="D366" s="93">
        <v>160</v>
      </c>
      <c r="E366" s="93">
        <v>12</v>
      </c>
      <c r="F366" s="94"/>
      <c r="G366" s="94">
        <v>9.15</v>
      </c>
      <c r="H366" s="94">
        <f t="shared" si="23"/>
        <v>219.6</v>
      </c>
      <c r="I366" s="34">
        <f t="shared" si="24"/>
        <v>271.39999999999998</v>
      </c>
    </row>
    <row r="367" spans="1:9" x14ac:dyDescent="0.25">
      <c r="A367" s="92" t="s">
        <v>222</v>
      </c>
      <c r="B367" s="93">
        <v>1</v>
      </c>
      <c r="C367" s="93">
        <f t="shared" si="22"/>
        <v>180</v>
      </c>
      <c r="D367" s="93">
        <v>160</v>
      </c>
      <c r="E367" s="93">
        <v>20</v>
      </c>
      <c r="F367" s="94"/>
      <c r="G367" s="94">
        <v>9.15</v>
      </c>
      <c r="H367" s="94">
        <f t="shared" si="23"/>
        <v>366</v>
      </c>
      <c r="I367" s="34">
        <f t="shared" si="24"/>
        <v>452.34</v>
      </c>
    </row>
    <row r="368" spans="1:9" x14ac:dyDescent="0.25">
      <c r="A368" s="92" t="s">
        <v>223</v>
      </c>
      <c r="B368" s="100">
        <v>1</v>
      </c>
      <c r="C368" s="93">
        <f t="shared" si="22"/>
        <v>192</v>
      </c>
      <c r="D368" s="93">
        <v>160</v>
      </c>
      <c r="E368" s="93">
        <v>32</v>
      </c>
      <c r="F368" s="94"/>
      <c r="G368" s="94">
        <v>7.51</v>
      </c>
      <c r="H368" s="94">
        <f t="shared" si="23"/>
        <v>480.64</v>
      </c>
      <c r="I368" s="34">
        <f t="shared" si="24"/>
        <v>594.02</v>
      </c>
    </row>
    <row r="369" spans="1:9" x14ac:dyDescent="0.25">
      <c r="A369" s="92" t="s">
        <v>223</v>
      </c>
      <c r="B369" s="93">
        <v>1</v>
      </c>
      <c r="C369" s="93">
        <f t="shared" si="22"/>
        <v>165</v>
      </c>
      <c r="D369" s="93">
        <v>160</v>
      </c>
      <c r="E369" s="93">
        <v>5</v>
      </c>
      <c r="F369" s="94"/>
      <c r="G369" s="94">
        <v>7.51</v>
      </c>
      <c r="H369" s="94">
        <f t="shared" si="23"/>
        <v>75.099999999999994</v>
      </c>
      <c r="I369" s="34">
        <f t="shared" si="24"/>
        <v>92.82</v>
      </c>
    </row>
    <row r="370" spans="1:9" x14ac:dyDescent="0.25">
      <c r="A370" s="92" t="s">
        <v>223</v>
      </c>
      <c r="B370" s="100">
        <v>1</v>
      </c>
      <c r="C370" s="93">
        <f t="shared" si="22"/>
        <v>164</v>
      </c>
      <c r="D370" s="93">
        <v>160</v>
      </c>
      <c r="E370" s="93">
        <v>4</v>
      </c>
      <c r="F370" s="94"/>
      <c r="G370" s="94">
        <v>7.51</v>
      </c>
      <c r="H370" s="94">
        <f t="shared" si="23"/>
        <v>60.08</v>
      </c>
      <c r="I370" s="34">
        <f t="shared" si="24"/>
        <v>74.25</v>
      </c>
    </row>
    <row r="371" spans="1:9" x14ac:dyDescent="0.25">
      <c r="A371" s="92" t="s">
        <v>223</v>
      </c>
      <c r="B371" s="93">
        <v>1</v>
      </c>
      <c r="C371" s="93">
        <f t="shared" si="22"/>
        <v>163</v>
      </c>
      <c r="D371" s="93">
        <v>160</v>
      </c>
      <c r="E371" s="93">
        <v>3</v>
      </c>
      <c r="F371" s="94"/>
      <c r="G371" s="94">
        <v>7.51</v>
      </c>
      <c r="H371" s="94">
        <f t="shared" si="23"/>
        <v>45.06</v>
      </c>
      <c r="I371" s="34">
        <f t="shared" si="24"/>
        <v>55.69</v>
      </c>
    </row>
    <row r="372" spans="1:9" x14ac:dyDescent="0.25">
      <c r="A372" s="92" t="s">
        <v>223</v>
      </c>
      <c r="B372" s="100">
        <v>1</v>
      </c>
      <c r="C372" s="93">
        <f t="shared" si="22"/>
        <v>165</v>
      </c>
      <c r="D372" s="93">
        <v>160</v>
      </c>
      <c r="E372" s="93">
        <v>5</v>
      </c>
      <c r="F372" s="94"/>
      <c r="G372" s="94">
        <v>7.51</v>
      </c>
      <c r="H372" s="94">
        <f t="shared" si="23"/>
        <v>75.099999999999994</v>
      </c>
      <c r="I372" s="34">
        <f t="shared" si="24"/>
        <v>92.82</v>
      </c>
    </row>
    <row r="373" spans="1:9" x14ac:dyDescent="0.25">
      <c r="A373" s="92" t="s">
        <v>223</v>
      </c>
      <c r="B373" s="93">
        <v>1</v>
      </c>
      <c r="C373" s="93">
        <f t="shared" si="22"/>
        <v>164</v>
      </c>
      <c r="D373" s="93">
        <v>160</v>
      </c>
      <c r="E373" s="93">
        <v>4</v>
      </c>
      <c r="F373" s="94"/>
      <c r="G373" s="94">
        <v>7.51</v>
      </c>
      <c r="H373" s="94">
        <f t="shared" si="23"/>
        <v>60.08</v>
      </c>
      <c r="I373" s="34">
        <f t="shared" si="24"/>
        <v>74.25</v>
      </c>
    </row>
    <row r="374" spans="1:9" x14ac:dyDescent="0.25">
      <c r="A374" s="92" t="s">
        <v>223</v>
      </c>
      <c r="B374" s="100">
        <v>1</v>
      </c>
      <c r="C374" s="93">
        <f t="shared" si="22"/>
        <v>164</v>
      </c>
      <c r="D374" s="93">
        <v>160</v>
      </c>
      <c r="E374" s="93">
        <v>4</v>
      </c>
      <c r="F374" s="94"/>
      <c r="G374" s="94">
        <v>7.51</v>
      </c>
      <c r="H374" s="94">
        <f t="shared" si="23"/>
        <v>60.08</v>
      </c>
      <c r="I374" s="34">
        <f t="shared" si="24"/>
        <v>74.25</v>
      </c>
    </row>
    <row r="375" spans="1:9" x14ac:dyDescent="0.25">
      <c r="A375" s="92" t="s">
        <v>223</v>
      </c>
      <c r="B375" s="93">
        <v>1</v>
      </c>
      <c r="C375" s="93">
        <f t="shared" si="22"/>
        <v>192</v>
      </c>
      <c r="D375" s="93">
        <v>160</v>
      </c>
      <c r="E375" s="93">
        <v>32</v>
      </c>
      <c r="F375" s="94"/>
      <c r="G375" s="94">
        <v>7.51</v>
      </c>
      <c r="H375" s="94">
        <f t="shared" si="23"/>
        <v>480.64</v>
      </c>
      <c r="I375" s="34">
        <f t="shared" si="24"/>
        <v>594.02</v>
      </c>
    </row>
    <row r="376" spans="1:9" x14ac:dyDescent="0.25">
      <c r="A376" s="92" t="s">
        <v>223</v>
      </c>
      <c r="B376" s="100">
        <v>1</v>
      </c>
      <c r="C376" s="93">
        <f t="shared" si="22"/>
        <v>161</v>
      </c>
      <c r="D376" s="93">
        <v>160</v>
      </c>
      <c r="E376" s="93">
        <v>1</v>
      </c>
      <c r="F376" s="94"/>
      <c r="G376" s="94">
        <v>7.51</v>
      </c>
      <c r="H376" s="94">
        <f t="shared" si="23"/>
        <v>15.02</v>
      </c>
      <c r="I376" s="34">
        <f t="shared" si="24"/>
        <v>18.559999999999999</v>
      </c>
    </row>
    <row r="377" spans="1:9" x14ac:dyDescent="0.25">
      <c r="A377" s="92" t="s">
        <v>223</v>
      </c>
      <c r="B377" s="93">
        <v>1</v>
      </c>
      <c r="C377" s="93">
        <f t="shared" si="22"/>
        <v>184</v>
      </c>
      <c r="D377" s="93">
        <v>160</v>
      </c>
      <c r="E377" s="93">
        <v>24</v>
      </c>
      <c r="F377" s="94"/>
      <c r="G377" s="94">
        <v>7.51</v>
      </c>
      <c r="H377" s="94">
        <f t="shared" si="23"/>
        <v>360.48</v>
      </c>
      <c r="I377" s="34">
        <f t="shared" si="24"/>
        <v>445.52</v>
      </c>
    </row>
    <row r="378" spans="1:9" x14ac:dyDescent="0.25">
      <c r="A378" s="92" t="s">
        <v>223</v>
      </c>
      <c r="B378" s="100">
        <v>1</v>
      </c>
      <c r="C378" s="93">
        <f t="shared" si="22"/>
        <v>180</v>
      </c>
      <c r="D378" s="93">
        <v>160</v>
      </c>
      <c r="E378" s="93">
        <v>20</v>
      </c>
      <c r="F378" s="94"/>
      <c r="G378" s="94">
        <v>7.26</v>
      </c>
      <c r="H378" s="94">
        <f t="shared" si="23"/>
        <v>290.39999999999998</v>
      </c>
      <c r="I378" s="34">
        <f t="shared" si="24"/>
        <v>358.91</v>
      </c>
    </row>
    <row r="379" spans="1:9" x14ac:dyDescent="0.25">
      <c r="A379" s="92" t="s">
        <v>223</v>
      </c>
      <c r="B379" s="93">
        <v>1</v>
      </c>
      <c r="C379" s="93">
        <f t="shared" si="22"/>
        <v>167</v>
      </c>
      <c r="D379" s="93">
        <v>160</v>
      </c>
      <c r="E379" s="93">
        <v>7</v>
      </c>
      <c r="F379" s="94"/>
      <c r="G379" s="94">
        <v>7.76</v>
      </c>
      <c r="H379" s="94">
        <f t="shared" si="23"/>
        <v>108.64</v>
      </c>
      <c r="I379" s="34">
        <f t="shared" si="24"/>
        <v>134.27000000000001</v>
      </c>
    </row>
    <row r="380" spans="1:9" x14ac:dyDescent="0.25">
      <c r="A380" s="92" t="s">
        <v>223</v>
      </c>
      <c r="B380" s="100">
        <v>1</v>
      </c>
      <c r="C380" s="93">
        <f t="shared" si="22"/>
        <v>169</v>
      </c>
      <c r="D380" s="93">
        <v>160</v>
      </c>
      <c r="E380" s="93">
        <v>9</v>
      </c>
      <c r="F380" s="94"/>
      <c r="G380" s="94">
        <v>7.51</v>
      </c>
      <c r="H380" s="94">
        <f t="shared" si="23"/>
        <v>135.18</v>
      </c>
      <c r="I380" s="34">
        <f t="shared" si="24"/>
        <v>167.07</v>
      </c>
    </row>
    <row r="381" spans="1:9" x14ac:dyDescent="0.25">
      <c r="A381" s="92" t="s">
        <v>223</v>
      </c>
      <c r="B381" s="93">
        <v>1</v>
      </c>
      <c r="C381" s="93">
        <f t="shared" si="22"/>
        <v>179</v>
      </c>
      <c r="D381" s="93">
        <v>160</v>
      </c>
      <c r="E381" s="93">
        <v>19</v>
      </c>
      <c r="F381" s="94"/>
      <c r="G381" s="94">
        <v>7.51</v>
      </c>
      <c r="H381" s="94">
        <f t="shared" si="23"/>
        <v>285.38</v>
      </c>
      <c r="I381" s="34">
        <f t="shared" si="24"/>
        <v>352.7</v>
      </c>
    </row>
    <row r="382" spans="1:9" x14ac:dyDescent="0.25">
      <c r="A382" s="92" t="s">
        <v>223</v>
      </c>
      <c r="B382" s="100">
        <v>1</v>
      </c>
      <c r="C382" s="93">
        <f t="shared" si="22"/>
        <v>193</v>
      </c>
      <c r="D382" s="93">
        <v>160</v>
      </c>
      <c r="E382" s="93">
        <v>33</v>
      </c>
      <c r="F382" s="94"/>
      <c r="G382" s="94">
        <v>7.37</v>
      </c>
      <c r="H382" s="94">
        <f t="shared" si="23"/>
        <v>486.42</v>
      </c>
      <c r="I382" s="34">
        <f t="shared" si="24"/>
        <v>601.16999999999996</v>
      </c>
    </row>
    <row r="383" spans="1:9" x14ac:dyDescent="0.25">
      <c r="A383" s="92" t="s">
        <v>223</v>
      </c>
      <c r="B383" s="93">
        <v>1</v>
      </c>
      <c r="C383" s="93">
        <f t="shared" si="22"/>
        <v>192</v>
      </c>
      <c r="D383" s="93">
        <v>160</v>
      </c>
      <c r="E383" s="93">
        <v>32</v>
      </c>
      <c r="F383" s="94"/>
      <c r="G383" s="94">
        <v>9.15</v>
      </c>
      <c r="H383" s="94">
        <f t="shared" si="23"/>
        <v>585.6</v>
      </c>
      <c r="I383" s="34">
        <f t="shared" si="24"/>
        <v>723.74</v>
      </c>
    </row>
    <row r="384" spans="1:9" x14ac:dyDescent="0.25">
      <c r="A384" s="92" t="s">
        <v>223</v>
      </c>
      <c r="B384" s="100">
        <v>1</v>
      </c>
      <c r="C384" s="93">
        <f t="shared" si="22"/>
        <v>192</v>
      </c>
      <c r="D384" s="93">
        <v>160</v>
      </c>
      <c r="E384" s="93">
        <v>32</v>
      </c>
      <c r="F384" s="94"/>
      <c r="G384" s="94">
        <v>7.37</v>
      </c>
      <c r="H384" s="94">
        <f t="shared" si="23"/>
        <v>471.68</v>
      </c>
      <c r="I384" s="34">
        <f t="shared" si="24"/>
        <v>582.95000000000005</v>
      </c>
    </row>
    <row r="385" spans="1:9" x14ac:dyDescent="0.25">
      <c r="A385" s="92" t="s">
        <v>223</v>
      </c>
      <c r="B385" s="93">
        <v>1</v>
      </c>
      <c r="C385" s="93">
        <f t="shared" si="22"/>
        <v>184</v>
      </c>
      <c r="D385" s="93">
        <v>160</v>
      </c>
      <c r="E385" s="93">
        <v>24</v>
      </c>
      <c r="F385" s="94"/>
      <c r="G385" s="94">
        <v>7.37</v>
      </c>
      <c r="H385" s="94">
        <f t="shared" si="23"/>
        <v>353.76</v>
      </c>
      <c r="I385" s="34">
        <f t="shared" si="24"/>
        <v>437.21</v>
      </c>
    </row>
    <row r="386" spans="1:9" x14ac:dyDescent="0.25">
      <c r="A386" s="92" t="s">
        <v>223</v>
      </c>
      <c r="B386" s="100">
        <v>1</v>
      </c>
      <c r="C386" s="93">
        <f t="shared" si="22"/>
        <v>176</v>
      </c>
      <c r="D386" s="93">
        <v>160</v>
      </c>
      <c r="E386" s="93">
        <v>16</v>
      </c>
      <c r="F386" s="94"/>
      <c r="G386" s="94">
        <v>7.37</v>
      </c>
      <c r="H386" s="94">
        <f t="shared" si="23"/>
        <v>235.84</v>
      </c>
      <c r="I386" s="34">
        <f t="shared" si="24"/>
        <v>291.47000000000003</v>
      </c>
    </row>
    <row r="387" spans="1:9" x14ac:dyDescent="0.25">
      <c r="A387" s="92" t="s">
        <v>223</v>
      </c>
      <c r="B387" s="93">
        <v>1</v>
      </c>
      <c r="C387" s="93">
        <f t="shared" si="22"/>
        <v>188</v>
      </c>
      <c r="D387" s="93">
        <v>160</v>
      </c>
      <c r="E387" s="93">
        <v>28</v>
      </c>
      <c r="F387" s="94"/>
      <c r="G387" s="94">
        <v>7.37</v>
      </c>
      <c r="H387" s="94">
        <f t="shared" si="23"/>
        <v>412.72</v>
      </c>
      <c r="I387" s="34">
        <f t="shared" si="24"/>
        <v>510.08</v>
      </c>
    </row>
    <row r="388" spans="1:9" x14ac:dyDescent="0.25">
      <c r="A388" s="92" t="s">
        <v>223</v>
      </c>
      <c r="B388" s="100">
        <v>1</v>
      </c>
      <c r="C388" s="93">
        <f t="shared" si="22"/>
        <v>208</v>
      </c>
      <c r="D388" s="93">
        <v>160</v>
      </c>
      <c r="E388" s="93">
        <v>48</v>
      </c>
      <c r="F388" s="94"/>
      <c r="G388" s="94">
        <v>9.15</v>
      </c>
      <c r="H388" s="94">
        <f t="shared" si="23"/>
        <v>878.4</v>
      </c>
      <c r="I388" s="34">
        <f t="shared" si="24"/>
        <v>1085.6099999999999</v>
      </c>
    </row>
    <row r="389" spans="1:9" x14ac:dyDescent="0.25">
      <c r="A389" s="92" t="s">
        <v>223</v>
      </c>
      <c r="B389" s="93">
        <v>1</v>
      </c>
      <c r="C389" s="93">
        <f t="shared" si="22"/>
        <v>168</v>
      </c>
      <c r="D389" s="93">
        <v>160</v>
      </c>
      <c r="E389" s="93">
        <v>8</v>
      </c>
      <c r="F389" s="94"/>
      <c r="G389" s="94">
        <v>7.51</v>
      </c>
      <c r="H389" s="94">
        <f t="shared" si="23"/>
        <v>120.16</v>
      </c>
      <c r="I389" s="34">
        <f t="shared" si="24"/>
        <v>148.51</v>
      </c>
    </row>
    <row r="390" spans="1:9" x14ac:dyDescent="0.25">
      <c r="A390" s="92" t="s">
        <v>223</v>
      </c>
      <c r="B390" s="100">
        <v>1</v>
      </c>
      <c r="C390" s="93">
        <f t="shared" si="22"/>
        <v>176</v>
      </c>
      <c r="D390" s="93">
        <v>160</v>
      </c>
      <c r="E390" s="93">
        <v>16</v>
      </c>
      <c r="F390" s="94"/>
      <c r="G390" s="94">
        <v>7.44</v>
      </c>
      <c r="H390" s="94">
        <f t="shared" si="23"/>
        <v>238.08</v>
      </c>
      <c r="I390" s="34">
        <f t="shared" si="24"/>
        <v>294.24</v>
      </c>
    </row>
    <row r="391" spans="1:9" x14ac:dyDescent="0.25">
      <c r="A391" s="92" t="s">
        <v>223</v>
      </c>
      <c r="B391" s="93">
        <v>1</v>
      </c>
      <c r="C391" s="93">
        <f t="shared" si="22"/>
        <v>166</v>
      </c>
      <c r="D391" s="93">
        <v>160</v>
      </c>
      <c r="E391" s="93">
        <v>6</v>
      </c>
      <c r="F391" s="94"/>
      <c r="G391" s="94">
        <v>7.26</v>
      </c>
      <c r="H391" s="94">
        <f t="shared" si="23"/>
        <v>87.12</v>
      </c>
      <c r="I391" s="34">
        <f t="shared" si="24"/>
        <v>107.67</v>
      </c>
    </row>
    <row r="392" spans="1:9" x14ac:dyDescent="0.25">
      <c r="A392" s="92" t="s">
        <v>223</v>
      </c>
      <c r="B392" s="100">
        <v>1</v>
      </c>
      <c r="C392" s="93">
        <f t="shared" si="22"/>
        <v>168</v>
      </c>
      <c r="D392" s="93">
        <v>160</v>
      </c>
      <c r="E392" s="93">
        <v>8</v>
      </c>
      <c r="F392" s="94"/>
      <c r="G392" s="94">
        <v>7.26</v>
      </c>
      <c r="H392" s="94">
        <f t="shared" si="23"/>
        <v>116.16</v>
      </c>
      <c r="I392" s="34">
        <f t="shared" si="24"/>
        <v>143.56</v>
      </c>
    </row>
    <row r="393" spans="1:9" x14ac:dyDescent="0.25">
      <c r="A393" s="92" t="s">
        <v>223</v>
      </c>
      <c r="B393" s="93">
        <v>1</v>
      </c>
      <c r="C393" s="93">
        <f t="shared" si="22"/>
        <v>192</v>
      </c>
      <c r="D393" s="93">
        <v>160</v>
      </c>
      <c r="E393" s="93">
        <v>32</v>
      </c>
      <c r="F393" s="94"/>
      <c r="G393" s="94">
        <v>7.26</v>
      </c>
      <c r="H393" s="94">
        <f t="shared" si="23"/>
        <v>464.64</v>
      </c>
      <c r="I393" s="34">
        <f t="shared" si="24"/>
        <v>574.25</v>
      </c>
    </row>
    <row r="394" spans="1:9" x14ac:dyDescent="0.25">
      <c r="A394" s="92" t="s">
        <v>223</v>
      </c>
      <c r="B394" s="100">
        <v>1</v>
      </c>
      <c r="C394" s="93">
        <f t="shared" si="22"/>
        <v>168</v>
      </c>
      <c r="D394" s="93">
        <v>160</v>
      </c>
      <c r="E394" s="93">
        <v>8</v>
      </c>
      <c r="F394" s="94"/>
      <c r="G394" s="94">
        <v>9.2899999999999991</v>
      </c>
      <c r="H394" s="94">
        <f t="shared" si="23"/>
        <v>148.63999999999999</v>
      </c>
      <c r="I394" s="34">
        <f t="shared" si="24"/>
        <v>183.7</v>
      </c>
    </row>
    <row r="395" spans="1:9" x14ac:dyDescent="0.25">
      <c r="A395" s="92" t="s">
        <v>223</v>
      </c>
      <c r="B395" s="93">
        <v>1</v>
      </c>
      <c r="C395" s="93">
        <f t="shared" si="22"/>
        <v>167</v>
      </c>
      <c r="D395" s="93">
        <v>160</v>
      </c>
      <c r="E395" s="93">
        <v>7</v>
      </c>
      <c r="F395" s="94"/>
      <c r="G395" s="94">
        <v>7.26</v>
      </c>
      <c r="H395" s="94">
        <f t="shared" si="23"/>
        <v>101.64</v>
      </c>
      <c r="I395" s="34">
        <f t="shared" si="24"/>
        <v>125.62</v>
      </c>
    </row>
    <row r="396" spans="1:9" x14ac:dyDescent="0.25">
      <c r="A396" s="92" t="s">
        <v>223</v>
      </c>
      <c r="B396" s="100">
        <v>1</v>
      </c>
      <c r="C396" s="93">
        <f t="shared" si="22"/>
        <v>220</v>
      </c>
      <c r="D396" s="93">
        <v>160</v>
      </c>
      <c r="E396" s="93">
        <v>60</v>
      </c>
      <c r="F396" s="94"/>
      <c r="G396" s="94">
        <v>7.5</v>
      </c>
      <c r="H396" s="94">
        <f t="shared" si="23"/>
        <v>900</v>
      </c>
      <c r="I396" s="34">
        <f t="shared" si="24"/>
        <v>1112.31</v>
      </c>
    </row>
    <row r="397" spans="1:9" x14ac:dyDescent="0.25">
      <c r="A397" s="92" t="s">
        <v>223</v>
      </c>
      <c r="B397" s="93">
        <v>1</v>
      </c>
      <c r="C397" s="93">
        <f t="shared" si="22"/>
        <v>175</v>
      </c>
      <c r="D397" s="93">
        <v>160</v>
      </c>
      <c r="E397" s="93">
        <v>15</v>
      </c>
      <c r="F397" s="94"/>
      <c r="G397" s="94">
        <v>9.15</v>
      </c>
      <c r="H397" s="94">
        <f t="shared" si="23"/>
        <v>274.5</v>
      </c>
      <c r="I397" s="34">
        <f t="shared" si="24"/>
        <v>339.25</v>
      </c>
    </row>
    <row r="398" spans="1:9" x14ac:dyDescent="0.25">
      <c r="A398" s="92" t="s">
        <v>223</v>
      </c>
      <c r="B398" s="100">
        <v>1</v>
      </c>
      <c r="C398" s="93">
        <f t="shared" si="22"/>
        <v>191</v>
      </c>
      <c r="D398" s="93">
        <v>160</v>
      </c>
      <c r="E398" s="93">
        <v>31</v>
      </c>
      <c r="F398" s="94"/>
      <c r="G398" s="94">
        <v>7.26</v>
      </c>
      <c r="H398" s="94">
        <f t="shared" si="23"/>
        <v>450.12</v>
      </c>
      <c r="I398" s="34">
        <f t="shared" si="24"/>
        <v>556.29999999999995</v>
      </c>
    </row>
    <row r="399" spans="1:9" x14ac:dyDescent="0.25">
      <c r="A399" s="92" t="s">
        <v>223</v>
      </c>
      <c r="B399" s="93">
        <v>1</v>
      </c>
      <c r="C399" s="93">
        <f t="shared" si="22"/>
        <v>168</v>
      </c>
      <c r="D399" s="93">
        <v>160</v>
      </c>
      <c r="E399" s="93">
        <v>8</v>
      </c>
      <c r="F399" s="94"/>
      <c r="G399" s="94">
        <v>7.26</v>
      </c>
      <c r="H399" s="94">
        <f t="shared" si="23"/>
        <v>116.16</v>
      </c>
      <c r="I399" s="34">
        <f t="shared" si="24"/>
        <v>143.56</v>
      </c>
    </row>
    <row r="400" spans="1:9" x14ac:dyDescent="0.25">
      <c r="A400" s="92" t="s">
        <v>223</v>
      </c>
      <c r="B400" s="100">
        <v>1</v>
      </c>
      <c r="C400" s="93">
        <f t="shared" si="22"/>
        <v>208</v>
      </c>
      <c r="D400" s="93">
        <v>160</v>
      </c>
      <c r="E400" s="93">
        <v>48</v>
      </c>
      <c r="F400" s="94"/>
      <c r="G400" s="94">
        <v>9.4700000000000006</v>
      </c>
      <c r="H400" s="94">
        <f t="shared" si="23"/>
        <v>909.12</v>
      </c>
      <c r="I400" s="34">
        <f t="shared" si="24"/>
        <v>1123.58</v>
      </c>
    </row>
    <row r="401" spans="1:9" x14ac:dyDescent="0.25">
      <c r="A401" s="92" t="s">
        <v>111</v>
      </c>
      <c r="B401" s="93">
        <v>1</v>
      </c>
      <c r="C401" s="93">
        <f t="shared" si="22"/>
        <v>169</v>
      </c>
      <c r="D401" s="93">
        <v>160</v>
      </c>
      <c r="E401" s="93">
        <v>9</v>
      </c>
      <c r="F401" s="94"/>
      <c r="G401" s="94">
        <v>6.79</v>
      </c>
      <c r="H401" s="94">
        <f t="shared" si="23"/>
        <v>122.22</v>
      </c>
      <c r="I401" s="34">
        <f t="shared" si="24"/>
        <v>151.05000000000001</v>
      </c>
    </row>
    <row r="402" spans="1:9" x14ac:dyDescent="0.25">
      <c r="A402" s="92" t="s">
        <v>111</v>
      </c>
      <c r="B402" s="100">
        <v>1</v>
      </c>
      <c r="C402" s="93">
        <f t="shared" si="22"/>
        <v>168</v>
      </c>
      <c r="D402" s="93">
        <v>160</v>
      </c>
      <c r="E402" s="93">
        <v>8</v>
      </c>
      <c r="F402" s="94"/>
      <c r="G402" s="94">
        <v>6.79</v>
      </c>
      <c r="H402" s="94">
        <f t="shared" si="23"/>
        <v>108.64</v>
      </c>
      <c r="I402" s="34">
        <f t="shared" si="24"/>
        <v>134.27000000000001</v>
      </c>
    </row>
    <row r="403" spans="1:9" x14ac:dyDescent="0.25">
      <c r="A403" s="92" t="s">
        <v>111</v>
      </c>
      <c r="B403" s="93">
        <v>1</v>
      </c>
      <c r="C403" s="93">
        <f t="shared" si="22"/>
        <v>176</v>
      </c>
      <c r="D403" s="93">
        <v>160</v>
      </c>
      <c r="E403" s="93">
        <v>16</v>
      </c>
      <c r="F403" s="94"/>
      <c r="G403" s="94">
        <v>8.23</v>
      </c>
      <c r="H403" s="94">
        <f t="shared" si="23"/>
        <v>263.36</v>
      </c>
      <c r="I403" s="34">
        <f t="shared" si="24"/>
        <v>325.49</v>
      </c>
    </row>
    <row r="404" spans="1:9" x14ac:dyDescent="0.25">
      <c r="A404" s="92" t="s">
        <v>111</v>
      </c>
      <c r="B404" s="100">
        <v>1</v>
      </c>
      <c r="C404" s="93">
        <f t="shared" si="22"/>
        <v>178</v>
      </c>
      <c r="D404" s="93">
        <v>160</v>
      </c>
      <c r="E404" s="93">
        <v>18</v>
      </c>
      <c r="F404" s="94"/>
      <c r="G404" s="94">
        <v>6.72</v>
      </c>
      <c r="H404" s="94">
        <f t="shared" si="23"/>
        <v>241.92</v>
      </c>
      <c r="I404" s="34">
        <f t="shared" si="24"/>
        <v>298.99</v>
      </c>
    </row>
    <row r="405" spans="1:9" x14ac:dyDescent="0.25">
      <c r="A405" s="92" t="s">
        <v>111</v>
      </c>
      <c r="B405" s="93">
        <v>1</v>
      </c>
      <c r="C405" s="93">
        <f t="shared" si="22"/>
        <v>174</v>
      </c>
      <c r="D405" s="93">
        <v>160</v>
      </c>
      <c r="E405" s="93">
        <v>14</v>
      </c>
      <c r="F405" s="94"/>
      <c r="G405" s="94">
        <v>6.66</v>
      </c>
      <c r="H405" s="94">
        <f t="shared" si="23"/>
        <v>186.48</v>
      </c>
      <c r="I405" s="34">
        <f t="shared" si="24"/>
        <v>230.47</v>
      </c>
    </row>
    <row r="406" spans="1:9" x14ac:dyDescent="0.25">
      <c r="A406" s="92" t="s">
        <v>111</v>
      </c>
      <c r="B406" s="100">
        <v>1</v>
      </c>
      <c r="C406" s="93">
        <f t="shared" si="22"/>
        <v>184</v>
      </c>
      <c r="D406" s="93">
        <v>160</v>
      </c>
      <c r="E406" s="93">
        <v>24</v>
      </c>
      <c r="F406" s="94"/>
      <c r="G406" s="94">
        <v>6.72</v>
      </c>
      <c r="H406" s="94">
        <f t="shared" si="23"/>
        <v>322.56</v>
      </c>
      <c r="I406" s="34">
        <f t="shared" si="24"/>
        <v>398.65</v>
      </c>
    </row>
    <row r="407" spans="1:9" x14ac:dyDescent="0.25">
      <c r="A407" s="92" t="s">
        <v>111</v>
      </c>
      <c r="B407" s="93">
        <v>1</v>
      </c>
      <c r="C407" s="93">
        <f t="shared" si="22"/>
        <v>196</v>
      </c>
      <c r="D407" s="93">
        <v>160</v>
      </c>
      <c r="E407" s="93">
        <v>36</v>
      </c>
      <c r="F407" s="94"/>
      <c r="G407" s="94">
        <v>6.41</v>
      </c>
      <c r="H407" s="94">
        <f t="shared" si="23"/>
        <v>461.52</v>
      </c>
      <c r="I407" s="34">
        <f t="shared" si="24"/>
        <v>570.39</v>
      </c>
    </row>
    <row r="408" spans="1:9" x14ac:dyDescent="0.25">
      <c r="A408" s="92" t="s">
        <v>111</v>
      </c>
      <c r="B408" s="100">
        <v>1</v>
      </c>
      <c r="C408" s="93">
        <f t="shared" si="22"/>
        <v>176</v>
      </c>
      <c r="D408" s="93">
        <v>160</v>
      </c>
      <c r="E408" s="93">
        <v>16</v>
      </c>
      <c r="F408" s="94"/>
      <c r="G408" s="94">
        <v>6.79</v>
      </c>
      <c r="H408" s="94">
        <f t="shared" si="23"/>
        <v>217.28</v>
      </c>
      <c r="I408" s="34">
        <f t="shared" si="24"/>
        <v>268.54000000000002</v>
      </c>
    </row>
    <row r="409" spans="1:9" x14ac:dyDescent="0.25">
      <c r="A409" s="92" t="s">
        <v>111</v>
      </c>
      <c r="B409" s="93">
        <v>1</v>
      </c>
      <c r="C409" s="93">
        <f t="shared" si="22"/>
        <v>168</v>
      </c>
      <c r="D409" s="93">
        <v>160</v>
      </c>
      <c r="E409" s="93">
        <v>8</v>
      </c>
      <c r="F409" s="94"/>
      <c r="G409" s="94">
        <v>6.9</v>
      </c>
      <c r="H409" s="94">
        <f t="shared" si="23"/>
        <v>110.4</v>
      </c>
      <c r="I409" s="34">
        <f t="shared" si="24"/>
        <v>136.44</v>
      </c>
    </row>
    <row r="410" spans="1:9" x14ac:dyDescent="0.25">
      <c r="A410" s="92" t="s">
        <v>111</v>
      </c>
      <c r="B410" s="100">
        <v>1</v>
      </c>
      <c r="C410" s="93">
        <f t="shared" si="22"/>
        <v>176</v>
      </c>
      <c r="D410" s="93">
        <v>160</v>
      </c>
      <c r="E410" s="93">
        <v>16</v>
      </c>
      <c r="F410" s="94"/>
      <c r="G410" s="94">
        <v>6.97</v>
      </c>
      <c r="H410" s="94">
        <f t="shared" si="23"/>
        <v>223.04</v>
      </c>
      <c r="I410" s="34">
        <f t="shared" si="24"/>
        <v>275.66000000000003</v>
      </c>
    </row>
    <row r="411" spans="1:9" x14ac:dyDescent="0.25">
      <c r="A411" s="92" t="s">
        <v>111</v>
      </c>
      <c r="B411" s="93">
        <v>1</v>
      </c>
      <c r="C411" s="93">
        <f t="shared" si="22"/>
        <v>202</v>
      </c>
      <c r="D411" s="93">
        <v>160</v>
      </c>
      <c r="E411" s="93">
        <v>42</v>
      </c>
      <c r="F411" s="94"/>
      <c r="G411" s="94">
        <v>6.56</v>
      </c>
      <c r="H411" s="94">
        <f t="shared" si="23"/>
        <v>551.04</v>
      </c>
      <c r="I411" s="34">
        <f t="shared" si="24"/>
        <v>681.03</v>
      </c>
    </row>
    <row r="412" spans="1:9" x14ac:dyDescent="0.25">
      <c r="A412" s="92" t="s">
        <v>111</v>
      </c>
      <c r="B412" s="100">
        <v>1</v>
      </c>
      <c r="C412" s="93">
        <f t="shared" si="22"/>
        <v>168</v>
      </c>
      <c r="D412" s="93">
        <v>160</v>
      </c>
      <c r="E412" s="93">
        <v>8</v>
      </c>
      <c r="F412" s="94"/>
      <c r="G412" s="94">
        <v>8.07</v>
      </c>
      <c r="H412" s="94">
        <f t="shared" si="23"/>
        <v>129.12</v>
      </c>
      <c r="I412" s="34">
        <f t="shared" si="24"/>
        <v>159.58000000000001</v>
      </c>
    </row>
    <row r="413" spans="1:9" x14ac:dyDescent="0.25">
      <c r="A413" s="92" t="s">
        <v>111</v>
      </c>
      <c r="B413" s="93">
        <v>1</v>
      </c>
      <c r="C413" s="93">
        <f t="shared" si="22"/>
        <v>165</v>
      </c>
      <c r="D413" s="93">
        <v>160</v>
      </c>
      <c r="E413" s="93">
        <v>5</v>
      </c>
      <c r="F413" s="94"/>
      <c r="G413" s="94">
        <v>8.07</v>
      </c>
      <c r="H413" s="94">
        <f t="shared" si="23"/>
        <v>80.7</v>
      </c>
      <c r="I413" s="34">
        <f t="shared" si="24"/>
        <v>99.74</v>
      </c>
    </row>
    <row r="414" spans="1:9" x14ac:dyDescent="0.25">
      <c r="A414" s="92" t="s">
        <v>111</v>
      </c>
      <c r="B414" s="100">
        <v>1</v>
      </c>
      <c r="C414" s="93">
        <f t="shared" si="22"/>
        <v>184</v>
      </c>
      <c r="D414" s="93">
        <v>160</v>
      </c>
      <c r="E414" s="93">
        <v>24</v>
      </c>
      <c r="F414" s="94"/>
      <c r="G414" s="94">
        <v>8.07</v>
      </c>
      <c r="H414" s="94">
        <f t="shared" si="23"/>
        <v>387.36</v>
      </c>
      <c r="I414" s="34">
        <f t="shared" si="24"/>
        <v>478.74</v>
      </c>
    </row>
    <row r="415" spans="1:9" x14ac:dyDescent="0.25">
      <c r="A415" s="92" t="s">
        <v>111</v>
      </c>
      <c r="B415" s="93">
        <v>1</v>
      </c>
      <c r="C415" s="93">
        <f t="shared" si="22"/>
        <v>202</v>
      </c>
      <c r="D415" s="93">
        <v>160</v>
      </c>
      <c r="E415" s="93">
        <v>42</v>
      </c>
      <c r="F415" s="94"/>
      <c r="G415" s="94">
        <v>7.95</v>
      </c>
      <c r="H415" s="94">
        <f t="shared" si="23"/>
        <v>667.8</v>
      </c>
      <c r="I415" s="34">
        <f t="shared" si="24"/>
        <v>825.33</v>
      </c>
    </row>
    <row r="416" spans="1:9" x14ac:dyDescent="0.25">
      <c r="A416" s="92" t="s">
        <v>111</v>
      </c>
      <c r="B416" s="100">
        <v>1</v>
      </c>
      <c r="C416" s="93">
        <f t="shared" si="22"/>
        <v>184</v>
      </c>
      <c r="D416" s="93">
        <v>160</v>
      </c>
      <c r="E416" s="93">
        <v>24</v>
      </c>
      <c r="F416" s="94"/>
      <c r="G416" s="94">
        <v>8.23</v>
      </c>
      <c r="H416" s="94">
        <f t="shared" si="23"/>
        <v>395.04</v>
      </c>
      <c r="I416" s="34">
        <f t="shared" si="24"/>
        <v>488.23</v>
      </c>
    </row>
    <row r="417" spans="1:9" x14ac:dyDescent="0.25">
      <c r="A417" s="92" t="s">
        <v>111</v>
      </c>
      <c r="B417" s="93">
        <v>1</v>
      </c>
      <c r="C417" s="93">
        <f t="shared" si="22"/>
        <v>192</v>
      </c>
      <c r="D417" s="93">
        <v>160</v>
      </c>
      <c r="E417" s="93">
        <v>32</v>
      </c>
      <c r="F417" s="94"/>
      <c r="G417" s="94">
        <v>7.95</v>
      </c>
      <c r="H417" s="94">
        <f t="shared" si="23"/>
        <v>508.8</v>
      </c>
      <c r="I417" s="34">
        <f t="shared" si="24"/>
        <v>628.83000000000004</v>
      </c>
    </row>
    <row r="418" spans="1:9" x14ac:dyDescent="0.25">
      <c r="A418" s="92" t="s">
        <v>111</v>
      </c>
      <c r="B418" s="100">
        <v>1</v>
      </c>
      <c r="C418" s="93">
        <f t="shared" si="22"/>
        <v>173</v>
      </c>
      <c r="D418" s="93">
        <v>160</v>
      </c>
      <c r="E418" s="93">
        <v>13</v>
      </c>
      <c r="F418" s="94"/>
      <c r="G418" s="94">
        <v>7.95</v>
      </c>
      <c r="H418" s="94">
        <f t="shared" si="23"/>
        <v>206.7</v>
      </c>
      <c r="I418" s="34">
        <f t="shared" si="24"/>
        <v>255.46</v>
      </c>
    </row>
    <row r="419" spans="1:9" x14ac:dyDescent="0.25">
      <c r="A419" s="92" t="s">
        <v>111</v>
      </c>
      <c r="B419" s="93">
        <v>1</v>
      </c>
      <c r="C419" s="93">
        <f t="shared" si="22"/>
        <v>190</v>
      </c>
      <c r="D419" s="93">
        <v>160</v>
      </c>
      <c r="E419" s="93">
        <v>30</v>
      </c>
      <c r="F419" s="94"/>
      <c r="G419" s="94">
        <v>6.79</v>
      </c>
      <c r="H419" s="94">
        <f t="shared" si="23"/>
        <v>407.4</v>
      </c>
      <c r="I419" s="34">
        <f t="shared" si="24"/>
        <v>503.51</v>
      </c>
    </row>
    <row r="420" spans="1:9" x14ac:dyDescent="0.25">
      <c r="A420" s="92" t="s">
        <v>111</v>
      </c>
      <c r="B420" s="100">
        <v>1</v>
      </c>
      <c r="C420" s="93">
        <f t="shared" si="22"/>
        <v>182</v>
      </c>
      <c r="D420" s="93">
        <v>160</v>
      </c>
      <c r="E420" s="93">
        <v>22</v>
      </c>
      <c r="F420" s="94"/>
      <c r="G420" s="94">
        <v>8.23</v>
      </c>
      <c r="H420" s="94">
        <f t="shared" si="23"/>
        <v>362.12</v>
      </c>
      <c r="I420" s="34">
        <f t="shared" si="24"/>
        <v>447.54</v>
      </c>
    </row>
    <row r="421" spans="1:9" x14ac:dyDescent="0.25">
      <c r="A421" s="92" t="s">
        <v>111</v>
      </c>
      <c r="B421" s="93">
        <v>1</v>
      </c>
      <c r="C421" s="93">
        <f t="shared" si="22"/>
        <v>168</v>
      </c>
      <c r="D421" s="93">
        <v>160</v>
      </c>
      <c r="E421" s="93">
        <v>8</v>
      </c>
      <c r="F421" s="94"/>
      <c r="G421" s="94">
        <v>7.95</v>
      </c>
      <c r="H421" s="94">
        <f t="shared" si="23"/>
        <v>127.2</v>
      </c>
      <c r="I421" s="34">
        <f t="shared" si="24"/>
        <v>157.21</v>
      </c>
    </row>
    <row r="422" spans="1:9" x14ac:dyDescent="0.25">
      <c r="A422" s="92" t="s">
        <v>111</v>
      </c>
      <c r="B422" s="100">
        <v>1</v>
      </c>
      <c r="C422" s="93">
        <f t="shared" si="22"/>
        <v>168</v>
      </c>
      <c r="D422" s="93">
        <v>160</v>
      </c>
      <c r="E422" s="93">
        <v>8</v>
      </c>
      <c r="F422" s="94"/>
      <c r="G422" s="94">
        <v>8.07</v>
      </c>
      <c r="H422" s="94">
        <f t="shared" si="23"/>
        <v>129.12</v>
      </c>
      <c r="I422" s="34">
        <f t="shared" si="24"/>
        <v>159.58000000000001</v>
      </c>
    </row>
    <row r="423" spans="1:9" x14ac:dyDescent="0.25">
      <c r="A423" s="92" t="s">
        <v>111</v>
      </c>
      <c r="B423" s="93">
        <v>1</v>
      </c>
      <c r="C423" s="93">
        <f t="shared" ref="C423:C486" si="25">D423+E423</f>
        <v>168</v>
      </c>
      <c r="D423" s="93">
        <v>160</v>
      </c>
      <c r="E423" s="93">
        <v>8</v>
      </c>
      <c r="F423" s="94"/>
      <c r="G423" s="94">
        <v>6.56</v>
      </c>
      <c r="H423" s="94">
        <f t="shared" ref="H423:H486" si="26">ROUND(G423*E423*2,2)</f>
        <v>104.96</v>
      </c>
      <c r="I423" s="34">
        <f t="shared" si="24"/>
        <v>129.72</v>
      </c>
    </row>
    <row r="424" spans="1:9" x14ac:dyDescent="0.25">
      <c r="A424" s="92" t="s">
        <v>111</v>
      </c>
      <c r="B424" s="100">
        <v>1</v>
      </c>
      <c r="C424" s="93">
        <f t="shared" si="25"/>
        <v>165</v>
      </c>
      <c r="D424" s="93">
        <v>160</v>
      </c>
      <c r="E424" s="93">
        <v>5</v>
      </c>
      <c r="F424" s="94"/>
      <c r="G424" s="94">
        <v>6.56</v>
      </c>
      <c r="H424" s="94">
        <f t="shared" si="26"/>
        <v>65.599999999999994</v>
      </c>
      <c r="I424" s="34">
        <f t="shared" si="24"/>
        <v>81.08</v>
      </c>
    </row>
    <row r="425" spans="1:9" x14ac:dyDescent="0.25">
      <c r="A425" s="92" t="s">
        <v>111</v>
      </c>
      <c r="B425" s="93">
        <v>1</v>
      </c>
      <c r="C425" s="93">
        <f t="shared" si="25"/>
        <v>194</v>
      </c>
      <c r="D425" s="93">
        <v>160</v>
      </c>
      <c r="E425" s="93">
        <v>34</v>
      </c>
      <c r="F425" s="94"/>
      <c r="G425" s="94">
        <v>6.56</v>
      </c>
      <c r="H425" s="94">
        <f t="shared" si="26"/>
        <v>446.08</v>
      </c>
      <c r="I425" s="34">
        <f t="shared" si="24"/>
        <v>551.30999999999995</v>
      </c>
    </row>
    <row r="426" spans="1:9" x14ac:dyDescent="0.25">
      <c r="A426" s="92" t="s">
        <v>111</v>
      </c>
      <c r="B426" s="100">
        <v>1</v>
      </c>
      <c r="C426" s="93">
        <f t="shared" si="25"/>
        <v>175</v>
      </c>
      <c r="D426" s="93">
        <v>160</v>
      </c>
      <c r="E426" s="93">
        <v>15</v>
      </c>
      <c r="F426" s="94"/>
      <c r="G426" s="94">
        <v>6.56</v>
      </c>
      <c r="H426" s="94">
        <f t="shared" si="26"/>
        <v>196.8</v>
      </c>
      <c r="I426" s="34">
        <f t="shared" si="24"/>
        <v>243.23</v>
      </c>
    </row>
    <row r="427" spans="1:9" x14ac:dyDescent="0.25">
      <c r="A427" s="92" t="s">
        <v>111</v>
      </c>
      <c r="B427" s="93">
        <v>1</v>
      </c>
      <c r="C427" s="93">
        <f t="shared" si="25"/>
        <v>161</v>
      </c>
      <c r="D427" s="93">
        <v>160</v>
      </c>
      <c r="E427" s="93">
        <v>1</v>
      </c>
      <c r="F427" s="94"/>
      <c r="G427" s="94">
        <v>7.95</v>
      </c>
      <c r="H427" s="94">
        <f t="shared" si="26"/>
        <v>15.9</v>
      </c>
      <c r="I427" s="34">
        <f t="shared" ref="I427:I490" si="27">ROUND(H427*1.2359,2)</f>
        <v>19.649999999999999</v>
      </c>
    </row>
    <row r="428" spans="1:9" x14ac:dyDescent="0.25">
      <c r="A428" s="92" t="s">
        <v>111</v>
      </c>
      <c r="B428" s="100">
        <v>1</v>
      </c>
      <c r="C428" s="93">
        <f t="shared" si="25"/>
        <v>184</v>
      </c>
      <c r="D428" s="93">
        <v>160</v>
      </c>
      <c r="E428" s="93">
        <v>24</v>
      </c>
      <c r="F428" s="94"/>
      <c r="G428" s="94">
        <v>6.72</v>
      </c>
      <c r="H428" s="94">
        <f t="shared" si="26"/>
        <v>322.56</v>
      </c>
      <c r="I428" s="34">
        <f t="shared" si="27"/>
        <v>398.65</v>
      </c>
    </row>
    <row r="429" spans="1:9" x14ac:dyDescent="0.25">
      <c r="A429" s="92" t="s">
        <v>111</v>
      </c>
      <c r="B429" s="93">
        <v>1</v>
      </c>
      <c r="C429" s="93">
        <f t="shared" si="25"/>
        <v>192</v>
      </c>
      <c r="D429" s="93">
        <v>160</v>
      </c>
      <c r="E429" s="93">
        <v>32</v>
      </c>
      <c r="F429" s="94"/>
      <c r="G429" s="94">
        <v>7.95</v>
      </c>
      <c r="H429" s="94">
        <f t="shared" si="26"/>
        <v>508.8</v>
      </c>
      <c r="I429" s="34">
        <f t="shared" si="27"/>
        <v>628.83000000000004</v>
      </c>
    </row>
    <row r="430" spans="1:9" x14ac:dyDescent="0.25">
      <c r="A430" s="92" t="s">
        <v>111</v>
      </c>
      <c r="B430" s="100">
        <v>1</v>
      </c>
      <c r="C430" s="93">
        <f t="shared" si="25"/>
        <v>184</v>
      </c>
      <c r="D430" s="93">
        <v>160</v>
      </c>
      <c r="E430" s="93">
        <v>24</v>
      </c>
      <c r="F430" s="94"/>
      <c r="G430" s="94">
        <v>6.56</v>
      </c>
      <c r="H430" s="94">
        <f t="shared" si="26"/>
        <v>314.88</v>
      </c>
      <c r="I430" s="34">
        <f t="shared" si="27"/>
        <v>389.16</v>
      </c>
    </row>
    <row r="431" spans="1:9" x14ac:dyDescent="0.25">
      <c r="A431" s="92" t="s">
        <v>111</v>
      </c>
      <c r="B431" s="93">
        <v>1</v>
      </c>
      <c r="C431" s="93">
        <f t="shared" si="25"/>
        <v>168</v>
      </c>
      <c r="D431" s="93">
        <v>160</v>
      </c>
      <c r="E431" s="93">
        <v>8</v>
      </c>
      <c r="F431" s="94"/>
      <c r="G431" s="94">
        <v>6.8</v>
      </c>
      <c r="H431" s="94">
        <f t="shared" si="26"/>
        <v>108.8</v>
      </c>
      <c r="I431" s="34">
        <f t="shared" si="27"/>
        <v>134.47</v>
      </c>
    </row>
    <row r="432" spans="1:9" x14ac:dyDescent="0.25">
      <c r="A432" s="92" t="s">
        <v>111</v>
      </c>
      <c r="B432" s="100">
        <v>1</v>
      </c>
      <c r="C432" s="93">
        <f t="shared" si="25"/>
        <v>165</v>
      </c>
      <c r="D432" s="93">
        <v>160</v>
      </c>
      <c r="E432" s="93">
        <v>5</v>
      </c>
      <c r="F432" s="94"/>
      <c r="G432" s="94">
        <v>7.95</v>
      </c>
      <c r="H432" s="94">
        <f t="shared" si="26"/>
        <v>79.5</v>
      </c>
      <c r="I432" s="34">
        <f t="shared" si="27"/>
        <v>98.25</v>
      </c>
    </row>
    <row r="433" spans="1:9" x14ac:dyDescent="0.25">
      <c r="A433" s="92" t="s">
        <v>111</v>
      </c>
      <c r="B433" s="93">
        <v>1</v>
      </c>
      <c r="C433" s="93">
        <f t="shared" si="25"/>
        <v>184</v>
      </c>
      <c r="D433" s="93">
        <v>160</v>
      </c>
      <c r="E433" s="93">
        <v>24</v>
      </c>
      <c r="F433" s="94"/>
      <c r="G433" s="94">
        <v>6.66</v>
      </c>
      <c r="H433" s="94">
        <f t="shared" si="26"/>
        <v>319.68</v>
      </c>
      <c r="I433" s="34">
        <f t="shared" si="27"/>
        <v>395.09</v>
      </c>
    </row>
    <row r="434" spans="1:9" x14ac:dyDescent="0.25">
      <c r="A434" s="92" t="s">
        <v>111</v>
      </c>
      <c r="B434" s="100">
        <v>1</v>
      </c>
      <c r="C434" s="93">
        <f t="shared" si="25"/>
        <v>192</v>
      </c>
      <c r="D434" s="93">
        <v>160</v>
      </c>
      <c r="E434" s="93">
        <v>32</v>
      </c>
      <c r="F434" s="94"/>
      <c r="G434" s="94">
        <v>7.95</v>
      </c>
      <c r="H434" s="94">
        <f t="shared" si="26"/>
        <v>508.8</v>
      </c>
      <c r="I434" s="34">
        <f t="shared" si="27"/>
        <v>628.83000000000004</v>
      </c>
    </row>
    <row r="435" spans="1:9" x14ac:dyDescent="0.25">
      <c r="A435" s="92" t="s">
        <v>111</v>
      </c>
      <c r="B435" s="93">
        <v>1</v>
      </c>
      <c r="C435" s="93">
        <f t="shared" si="25"/>
        <v>214</v>
      </c>
      <c r="D435" s="93">
        <v>160</v>
      </c>
      <c r="E435" s="93">
        <v>54</v>
      </c>
      <c r="F435" s="94"/>
      <c r="G435" s="94">
        <v>7.95</v>
      </c>
      <c r="H435" s="94">
        <f t="shared" si="26"/>
        <v>858.6</v>
      </c>
      <c r="I435" s="34">
        <f t="shared" si="27"/>
        <v>1061.1400000000001</v>
      </c>
    </row>
    <row r="436" spans="1:9" x14ac:dyDescent="0.25">
      <c r="A436" s="92" t="s">
        <v>111</v>
      </c>
      <c r="B436" s="100">
        <v>1</v>
      </c>
      <c r="C436" s="93">
        <f t="shared" si="25"/>
        <v>184</v>
      </c>
      <c r="D436" s="93">
        <v>160</v>
      </c>
      <c r="E436" s="93">
        <v>24</v>
      </c>
      <c r="F436" s="94"/>
      <c r="G436" s="94">
        <v>6.56</v>
      </c>
      <c r="H436" s="94">
        <f t="shared" si="26"/>
        <v>314.88</v>
      </c>
      <c r="I436" s="34">
        <f t="shared" si="27"/>
        <v>389.16</v>
      </c>
    </row>
    <row r="437" spans="1:9" x14ac:dyDescent="0.25">
      <c r="A437" s="92" t="s">
        <v>111</v>
      </c>
      <c r="B437" s="93">
        <v>1</v>
      </c>
      <c r="C437" s="93">
        <f t="shared" si="25"/>
        <v>178</v>
      </c>
      <c r="D437" s="93">
        <v>160</v>
      </c>
      <c r="E437" s="93">
        <v>18</v>
      </c>
      <c r="F437" s="94"/>
      <c r="G437" s="94">
        <v>6.56</v>
      </c>
      <c r="H437" s="94">
        <f t="shared" si="26"/>
        <v>236.16</v>
      </c>
      <c r="I437" s="34">
        <f t="shared" si="27"/>
        <v>291.87</v>
      </c>
    </row>
    <row r="438" spans="1:9" x14ac:dyDescent="0.25">
      <c r="A438" s="92" t="s">
        <v>111</v>
      </c>
      <c r="B438" s="100">
        <v>1</v>
      </c>
      <c r="C438" s="93">
        <f t="shared" si="25"/>
        <v>168</v>
      </c>
      <c r="D438" s="93">
        <v>160</v>
      </c>
      <c r="E438" s="93">
        <v>8</v>
      </c>
      <c r="F438" s="94"/>
      <c r="G438" s="94">
        <v>6.8</v>
      </c>
      <c r="H438" s="94">
        <f t="shared" si="26"/>
        <v>108.8</v>
      </c>
      <c r="I438" s="34">
        <f t="shared" si="27"/>
        <v>134.47</v>
      </c>
    </row>
    <row r="439" spans="1:9" x14ac:dyDescent="0.25">
      <c r="A439" s="92" t="s">
        <v>111</v>
      </c>
      <c r="B439" s="93">
        <v>1</v>
      </c>
      <c r="C439" s="93">
        <f t="shared" si="25"/>
        <v>208</v>
      </c>
      <c r="D439" s="93">
        <v>160</v>
      </c>
      <c r="E439" s="93">
        <v>48</v>
      </c>
      <c r="F439" s="94"/>
      <c r="G439" s="94">
        <v>7.95</v>
      </c>
      <c r="H439" s="94">
        <f t="shared" si="26"/>
        <v>763.2</v>
      </c>
      <c r="I439" s="34">
        <f t="shared" si="27"/>
        <v>943.24</v>
      </c>
    </row>
    <row r="440" spans="1:9" x14ac:dyDescent="0.25">
      <c r="A440" s="92" t="s">
        <v>111</v>
      </c>
      <c r="B440" s="100">
        <v>1</v>
      </c>
      <c r="C440" s="93">
        <f t="shared" si="25"/>
        <v>165</v>
      </c>
      <c r="D440" s="93">
        <v>160</v>
      </c>
      <c r="E440" s="93">
        <v>5</v>
      </c>
      <c r="F440" s="94"/>
      <c r="G440" s="94">
        <v>6.56</v>
      </c>
      <c r="H440" s="94">
        <f t="shared" si="26"/>
        <v>65.599999999999994</v>
      </c>
      <c r="I440" s="34">
        <f t="shared" si="27"/>
        <v>81.08</v>
      </c>
    </row>
    <row r="441" spans="1:9" x14ac:dyDescent="0.25">
      <c r="A441" s="92" t="s">
        <v>111</v>
      </c>
      <c r="B441" s="93">
        <v>1</v>
      </c>
      <c r="C441" s="93">
        <f t="shared" si="25"/>
        <v>196</v>
      </c>
      <c r="D441" s="93">
        <v>160</v>
      </c>
      <c r="E441" s="93">
        <v>36</v>
      </c>
      <c r="F441" s="94"/>
      <c r="G441" s="94">
        <v>6.56</v>
      </c>
      <c r="H441" s="94">
        <f t="shared" si="26"/>
        <v>472.32</v>
      </c>
      <c r="I441" s="34">
        <f t="shared" si="27"/>
        <v>583.74</v>
      </c>
    </row>
    <row r="442" spans="1:9" x14ac:dyDescent="0.25">
      <c r="A442" s="92" t="s">
        <v>111</v>
      </c>
      <c r="B442" s="100">
        <v>1</v>
      </c>
      <c r="C442" s="93">
        <f t="shared" si="25"/>
        <v>192</v>
      </c>
      <c r="D442" s="93">
        <v>160</v>
      </c>
      <c r="E442" s="93">
        <v>32</v>
      </c>
      <c r="F442" s="94"/>
      <c r="G442" s="94">
        <v>6.56</v>
      </c>
      <c r="H442" s="94">
        <f t="shared" si="26"/>
        <v>419.84</v>
      </c>
      <c r="I442" s="34">
        <f t="shared" si="27"/>
        <v>518.88</v>
      </c>
    </row>
    <row r="443" spans="1:9" x14ac:dyDescent="0.25">
      <c r="A443" s="92" t="s">
        <v>111</v>
      </c>
      <c r="B443" s="93">
        <v>1</v>
      </c>
      <c r="C443" s="93">
        <f t="shared" si="25"/>
        <v>164</v>
      </c>
      <c r="D443" s="93">
        <v>160</v>
      </c>
      <c r="E443" s="93">
        <v>4</v>
      </c>
      <c r="F443" s="94"/>
      <c r="G443" s="94">
        <v>6.8</v>
      </c>
      <c r="H443" s="94">
        <f t="shared" si="26"/>
        <v>54.4</v>
      </c>
      <c r="I443" s="34">
        <f t="shared" si="27"/>
        <v>67.23</v>
      </c>
    </row>
    <row r="444" spans="1:9" x14ac:dyDescent="0.25">
      <c r="A444" s="92" t="s">
        <v>111</v>
      </c>
      <c r="B444" s="100">
        <v>1</v>
      </c>
      <c r="C444" s="93">
        <f t="shared" si="25"/>
        <v>224</v>
      </c>
      <c r="D444" s="93">
        <v>160</v>
      </c>
      <c r="E444" s="93">
        <v>64</v>
      </c>
      <c r="F444" s="94"/>
      <c r="G444" s="94">
        <v>7.95</v>
      </c>
      <c r="H444" s="94">
        <f t="shared" si="26"/>
        <v>1017.6</v>
      </c>
      <c r="I444" s="34">
        <f t="shared" si="27"/>
        <v>1257.6500000000001</v>
      </c>
    </row>
    <row r="445" spans="1:9" x14ac:dyDescent="0.25">
      <c r="A445" s="92" t="s">
        <v>111</v>
      </c>
      <c r="B445" s="93">
        <v>1</v>
      </c>
      <c r="C445" s="93">
        <f t="shared" si="25"/>
        <v>188</v>
      </c>
      <c r="D445" s="93">
        <v>160</v>
      </c>
      <c r="E445" s="93">
        <v>28</v>
      </c>
      <c r="F445" s="94"/>
      <c r="G445" s="94">
        <v>6.56</v>
      </c>
      <c r="H445" s="94">
        <f t="shared" si="26"/>
        <v>367.36</v>
      </c>
      <c r="I445" s="34">
        <f t="shared" si="27"/>
        <v>454.02</v>
      </c>
    </row>
    <row r="446" spans="1:9" x14ac:dyDescent="0.25">
      <c r="A446" s="92" t="s">
        <v>111</v>
      </c>
      <c r="B446" s="100">
        <v>1</v>
      </c>
      <c r="C446" s="93">
        <f t="shared" si="25"/>
        <v>168</v>
      </c>
      <c r="D446" s="93">
        <v>160</v>
      </c>
      <c r="E446" s="93">
        <v>8</v>
      </c>
      <c r="F446" s="94"/>
      <c r="G446" s="94">
        <v>7.95</v>
      </c>
      <c r="H446" s="94">
        <f t="shared" si="26"/>
        <v>127.2</v>
      </c>
      <c r="I446" s="34">
        <f t="shared" si="27"/>
        <v>157.21</v>
      </c>
    </row>
    <row r="447" spans="1:9" x14ac:dyDescent="0.25">
      <c r="A447" s="92" t="s">
        <v>111</v>
      </c>
      <c r="B447" s="93">
        <v>1</v>
      </c>
      <c r="C447" s="93">
        <f t="shared" si="25"/>
        <v>168</v>
      </c>
      <c r="D447" s="93">
        <v>160</v>
      </c>
      <c r="E447" s="93">
        <v>8</v>
      </c>
      <c r="F447" s="94"/>
      <c r="G447" s="94">
        <v>7.95</v>
      </c>
      <c r="H447" s="94">
        <f t="shared" si="26"/>
        <v>127.2</v>
      </c>
      <c r="I447" s="34">
        <f t="shared" si="27"/>
        <v>157.21</v>
      </c>
    </row>
    <row r="448" spans="1:9" x14ac:dyDescent="0.25">
      <c r="A448" s="92" t="s">
        <v>111</v>
      </c>
      <c r="B448" s="100">
        <v>1</v>
      </c>
      <c r="C448" s="93">
        <f t="shared" si="25"/>
        <v>184</v>
      </c>
      <c r="D448" s="93">
        <v>160</v>
      </c>
      <c r="E448" s="93">
        <v>24</v>
      </c>
      <c r="F448" s="94"/>
      <c r="G448" s="94">
        <v>8.15</v>
      </c>
      <c r="H448" s="94">
        <f t="shared" si="26"/>
        <v>391.2</v>
      </c>
      <c r="I448" s="34">
        <f t="shared" si="27"/>
        <v>483.48</v>
      </c>
    </row>
    <row r="449" spans="1:9" x14ac:dyDescent="0.25">
      <c r="A449" s="92" t="s">
        <v>111</v>
      </c>
      <c r="B449" s="93">
        <v>1</v>
      </c>
      <c r="C449" s="93">
        <f t="shared" si="25"/>
        <v>169</v>
      </c>
      <c r="D449" s="93">
        <v>160</v>
      </c>
      <c r="E449" s="93">
        <v>9</v>
      </c>
      <c r="F449" s="94"/>
      <c r="G449" s="94">
        <v>7.95</v>
      </c>
      <c r="H449" s="94">
        <f t="shared" si="26"/>
        <v>143.1</v>
      </c>
      <c r="I449" s="34">
        <f t="shared" si="27"/>
        <v>176.86</v>
      </c>
    </row>
    <row r="450" spans="1:9" x14ac:dyDescent="0.25">
      <c r="A450" s="92" t="s">
        <v>111</v>
      </c>
      <c r="B450" s="100">
        <v>1</v>
      </c>
      <c r="C450" s="93">
        <f t="shared" si="25"/>
        <v>188</v>
      </c>
      <c r="D450" s="93">
        <v>160</v>
      </c>
      <c r="E450" s="93">
        <v>28</v>
      </c>
      <c r="F450" s="94"/>
      <c r="G450" s="94">
        <v>7.95</v>
      </c>
      <c r="H450" s="94">
        <f t="shared" si="26"/>
        <v>445.2</v>
      </c>
      <c r="I450" s="34">
        <f t="shared" si="27"/>
        <v>550.22</v>
      </c>
    </row>
    <row r="451" spans="1:9" x14ac:dyDescent="0.25">
      <c r="A451" s="92" t="s">
        <v>111</v>
      </c>
      <c r="B451" s="93">
        <v>1</v>
      </c>
      <c r="C451" s="93">
        <f t="shared" si="25"/>
        <v>192</v>
      </c>
      <c r="D451" s="93">
        <v>160</v>
      </c>
      <c r="E451" s="93">
        <v>32</v>
      </c>
      <c r="F451" s="94"/>
      <c r="G451" s="94">
        <v>7.95</v>
      </c>
      <c r="H451" s="94">
        <f t="shared" si="26"/>
        <v>508.8</v>
      </c>
      <c r="I451" s="34">
        <f t="shared" si="27"/>
        <v>628.83000000000004</v>
      </c>
    </row>
    <row r="452" spans="1:9" x14ac:dyDescent="0.25">
      <c r="A452" s="92" t="s">
        <v>111</v>
      </c>
      <c r="B452" s="100">
        <v>1</v>
      </c>
      <c r="C452" s="93">
        <f t="shared" si="25"/>
        <v>168</v>
      </c>
      <c r="D452" s="93">
        <v>160</v>
      </c>
      <c r="E452" s="93">
        <v>8</v>
      </c>
      <c r="F452" s="94"/>
      <c r="G452" s="94">
        <v>7.95</v>
      </c>
      <c r="H452" s="94">
        <f t="shared" si="26"/>
        <v>127.2</v>
      </c>
      <c r="I452" s="34">
        <f t="shared" si="27"/>
        <v>157.21</v>
      </c>
    </row>
    <row r="453" spans="1:9" x14ac:dyDescent="0.25">
      <c r="A453" s="92" t="s">
        <v>111</v>
      </c>
      <c r="B453" s="93">
        <v>1</v>
      </c>
      <c r="C453" s="93">
        <f t="shared" si="25"/>
        <v>188</v>
      </c>
      <c r="D453" s="93">
        <v>160</v>
      </c>
      <c r="E453" s="93">
        <v>28</v>
      </c>
      <c r="F453" s="94"/>
      <c r="G453" s="94">
        <v>7.95</v>
      </c>
      <c r="H453" s="94">
        <f t="shared" si="26"/>
        <v>445.2</v>
      </c>
      <c r="I453" s="34">
        <f t="shared" si="27"/>
        <v>550.22</v>
      </c>
    </row>
    <row r="454" spans="1:9" x14ac:dyDescent="0.25">
      <c r="A454" s="92" t="s">
        <v>479</v>
      </c>
      <c r="B454" s="100">
        <v>1</v>
      </c>
      <c r="C454" s="93">
        <f t="shared" si="25"/>
        <v>168</v>
      </c>
      <c r="D454" s="93">
        <v>160</v>
      </c>
      <c r="E454" s="93">
        <v>8</v>
      </c>
      <c r="F454" s="94"/>
      <c r="G454" s="94">
        <v>7.61</v>
      </c>
      <c r="H454" s="94">
        <f t="shared" si="26"/>
        <v>121.76</v>
      </c>
      <c r="I454" s="34">
        <f t="shared" si="27"/>
        <v>150.47999999999999</v>
      </c>
    </row>
    <row r="455" spans="1:9" x14ac:dyDescent="0.25">
      <c r="A455" s="92" t="s">
        <v>479</v>
      </c>
      <c r="B455" s="93">
        <v>1</v>
      </c>
      <c r="C455" s="93">
        <f t="shared" si="25"/>
        <v>200</v>
      </c>
      <c r="D455" s="93">
        <v>160</v>
      </c>
      <c r="E455" s="93">
        <v>40</v>
      </c>
      <c r="F455" s="94"/>
      <c r="G455" s="94">
        <v>9.2899999999999991</v>
      </c>
      <c r="H455" s="94">
        <f t="shared" si="26"/>
        <v>743.2</v>
      </c>
      <c r="I455" s="34">
        <f t="shared" si="27"/>
        <v>918.52</v>
      </c>
    </row>
    <row r="456" spans="1:9" x14ac:dyDescent="0.25">
      <c r="A456" s="92" t="s">
        <v>479</v>
      </c>
      <c r="B456" s="100">
        <v>1</v>
      </c>
      <c r="C456" s="93">
        <f t="shared" si="25"/>
        <v>220</v>
      </c>
      <c r="D456" s="93">
        <v>160</v>
      </c>
      <c r="E456" s="93">
        <v>60</v>
      </c>
      <c r="F456" s="94"/>
      <c r="G456" s="94">
        <v>7.76</v>
      </c>
      <c r="H456" s="94">
        <f t="shared" si="26"/>
        <v>931.2</v>
      </c>
      <c r="I456" s="34">
        <f t="shared" si="27"/>
        <v>1150.8699999999999</v>
      </c>
    </row>
    <row r="457" spans="1:9" x14ac:dyDescent="0.25">
      <c r="A457" s="92" t="s">
        <v>479</v>
      </c>
      <c r="B457" s="93">
        <v>1</v>
      </c>
      <c r="C457" s="93">
        <f t="shared" si="25"/>
        <v>240</v>
      </c>
      <c r="D457" s="93">
        <v>160</v>
      </c>
      <c r="E457" s="93">
        <v>80</v>
      </c>
      <c r="F457" s="94"/>
      <c r="G457" s="94">
        <v>7.76</v>
      </c>
      <c r="H457" s="94">
        <f t="shared" si="26"/>
        <v>1241.5999999999999</v>
      </c>
      <c r="I457" s="34">
        <f t="shared" si="27"/>
        <v>1534.49</v>
      </c>
    </row>
    <row r="458" spans="1:9" x14ac:dyDescent="0.25">
      <c r="A458" s="92" t="s">
        <v>479</v>
      </c>
      <c r="B458" s="100">
        <v>1</v>
      </c>
      <c r="C458" s="93">
        <f t="shared" si="25"/>
        <v>208</v>
      </c>
      <c r="D458" s="93">
        <v>160</v>
      </c>
      <c r="E458" s="93">
        <v>48</v>
      </c>
      <c r="F458" s="94"/>
      <c r="G458" s="94">
        <v>7.5</v>
      </c>
      <c r="H458" s="94">
        <f t="shared" si="26"/>
        <v>720</v>
      </c>
      <c r="I458" s="34">
        <f t="shared" si="27"/>
        <v>889.85</v>
      </c>
    </row>
    <row r="459" spans="1:9" x14ac:dyDescent="0.25">
      <c r="A459" s="92" t="s">
        <v>479</v>
      </c>
      <c r="B459" s="93">
        <v>1</v>
      </c>
      <c r="C459" s="93">
        <f t="shared" si="25"/>
        <v>236</v>
      </c>
      <c r="D459" s="93">
        <v>160</v>
      </c>
      <c r="E459" s="93">
        <v>76</v>
      </c>
      <c r="F459" s="94"/>
      <c r="G459" s="94">
        <v>7.5</v>
      </c>
      <c r="H459" s="94">
        <f t="shared" si="26"/>
        <v>1140</v>
      </c>
      <c r="I459" s="34">
        <f t="shared" si="27"/>
        <v>1408.93</v>
      </c>
    </row>
    <row r="460" spans="1:9" x14ac:dyDescent="0.25">
      <c r="A460" s="92" t="s">
        <v>479</v>
      </c>
      <c r="B460" s="100">
        <v>1</v>
      </c>
      <c r="C460" s="93">
        <f t="shared" si="25"/>
        <v>192</v>
      </c>
      <c r="D460" s="93">
        <v>160</v>
      </c>
      <c r="E460" s="93">
        <v>32</v>
      </c>
      <c r="F460" s="94"/>
      <c r="G460" s="94">
        <v>7.76</v>
      </c>
      <c r="H460" s="94">
        <f t="shared" si="26"/>
        <v>496.64</v>
      </c>
      <c r="I460" s="34">
        <f t="shared" si="27"/>
        <v>613.79999999999995</v>
      </c>
    </row>
    <row r="461" spans="1:9" x14ac:dyDescent="0.25">
      <c r="A461" s="92" t="s">
        <v>479</v>
      </c>
      <c r="B461" s="93">
        <v>1</v>
      </c>
      <c r="C461" s="93">
        <f t="shared" si="25"/>
        <v>172</v>
      </c>
      <c r="D461" s="93">
        <v>160</v>
      </c>
      <c r="E461" s="93">
        <v>12</v>
      </c>
      <c r="F461" s="94"/>
      <c r="G461" s="94">
        <v>7.5</v>
      </c>
      <c r="H461" s="94">
        <f t="shared" si="26"/>
        <v>180</v>
      </c>
      <c r="I461" s="34">
        <f t="shared" si="27"/>
        <v>222.46</v>
      </c>
    </row>
    <row r="462" spans="1:9" x14ac:dyDescent="0.25">
      <c r="A462" s="92" t="s">
        <v>479</v>
      </c>
      <c r="B462" s="100">
        <v>1</v>
      </c>
      <c r="C462" s="93">
        <f t="shared" si="25"/>
        <v>240</v>
      </c>
      <c r="D462" s="93">
        <v>160</v>
      </c>
      <c r="E462" s="93">
        <v>80</v>
      </c>
      <c r="F462" s="94"/>
      <c r="G462" s="94">
        <v>7.5</v>
      </c>
      <c r="H462" s="94">
        <f t="shared" si="26"/>
        <v>1200</v>
      </c>
      <c r="I462" s="34">
        <f t="shared" si="27"/>
        <v>1483.08</v>
      </c>
    </row>
    <row r="463" spans="1:9" x14ac:dyDescent="0.25">
      <c r="A463" s="92" t="s">
        <v>479</v>
      </c>
      <c r="B463" s="93">
        <v>1</v>
      </c>
      <c r="C463" s="93">
        <f t="shared" si="25"/>
        <v>164</v>
      </c>
      <c r="D463" s="93">
        <v>160</v>
      </c>
      <c r="E463" s="93">
        <v>4</v>
      </c>
      <c r="F463" s="94"/>
      <c r="G463" s="94">
        <v>7.5</v>
      </c>
      <c r="H463" s="94">
        <f t="shared" si="26"/>
        <v>60</v>
      </c>
      <c r="I463" s="34">
        <f t="shared" si="27"/>
        <v>74.150000000000006</v>
      </c>
    </row>
    <row r="464" spans="1:9" x14ac:dyDescent="0.25">
      <c r="A464" s="92" t="s">
        <v>479</v>
      </c>
      <c r="B464" s="100">
        <v>1</v>
      </c>
      <c r="C464" s="93">
        <f t="shared" si="25"/>
        <v>232</v>
      </c>
      <c r="D464" s="93">
        <v>160</v>
      </c>
      <c r="E464" s="93">
        <v>72</v>
      </c>
      <c r="F464" s="94"/>
      <c r="G464" s="94">
        <v>7.76</v>
      </c>
      <c r="H464" s="94">
        <f t="shared" si="26"/>
        <v>1117.44</v>
      </c>
      <c r="I464" s="34">
        <f t="shared" si="27"/>
        <v>1381.04</v>
      </c>
    </row>
    <row r="465" spans="1:9" x14ac:dyDescent="0.25">
      <c r="A465" s="92" t="s">
        <v>479</v>
      </c>
      <c r="B465" s="93">
        <v>1</v>
      </c>
      <c r="C465" s="93">
        <f t="shared" si="25"/>
        <v>208</v>
      </c>
      <c r="D465" s="93">
        <v>160</v>
      </c>
      <c r="E465" s="93">
        <v>48</v>
      </c>
      <c r="F465" s="94"/>
      <c r="G465" s="94">
        <v>7.5</v>
      </c>
      <c r="H465" s="94">
        <f t="shared" si="26"/>
        <v>720</v>
      </c>
      <c r="I465" s="34">
        <f t="shared" si="27"/>
        <v>889.85</v>
      </c>
    </row>
    <row r="466" spans="1:9" x14ac:dyDescent="0.25">
      <c r="A466" s="92" t="s">
        <v>480</v>
      </c>
      <c r="B466" s="100">
        <v>1</v>
      </c>
      <c r="C466" s="93">
        <f t="shared" si="25"/>
        <v>200</v>
      </c>
      <c r="D466" s="93">
        <v>160</v>
      </c>
      <c r="E466" s="93">
        <v>40</v>
      </c>
      <c r="F466" s="94"/>
      <c r="G466" s="94">
        <v>9.4700000000000006</v>
      </c>
      <c r="H466" s="94">
        <f t="shared" si="26"/>
        <v>757.6</v>
      </c>
      <c r="I466" s="34">
        <f t="shared" si="27"/>
        <v>936.32</v>
      </c>
    </row>
    <row r="467" spans="1:9" x14ac:dyDescent="0.25">
      <c r="A467" s="92" t="s">
        <v>480</v>
      </c>
      <c r="B467" s="93">
        <v>1</v>
      </c>
      <c r="C467" s="93">
        <f t="shared" si="25"/>
        <v>168</v>
      </c>
      <c r="D467" s="93">
        <v>160</v>
      </c>
      <c r="E467" s="93">
        <v>8</v>
      </c>
      <c r="F467" s="94"/>
      <c r="G467" s="94">
        <v>7.51</v>
      </c>
      <c r="H467" s="94">
        <f t="shared" si="26"/>
        <v>120.16</v>
      </c>
      <c r="I467" s="34">
        <f t="shared" si="27"/>
        <v>148.51</v>
      </c>
    </row>
    <row r="468" spans="1:9" x14ac:dyDescent="0.25">
      <c r="A468" s="92" t="s">
        <v>224</v>
      </c>
      <c r="B468" s="100">
        <v>1</v>
      </c>
      <c r="C468" s="93">
        <f t="shared" si="25"/>
        <v>184</v>
      </c>
      <c r="D468" s="93">
        <v>160</v>
      </c>
      <c r="E468" s="93">
        <v>24</v>
      </c>
      <c r="F468" s="94"/>
      <c r="G468" s="94">
        <v>7.76</v>
      </c>
      <c r="H468" s="94">
        <f t="shared" si="26"/>
        <v>372.48</v>
      </c>
      <c r="I468" s="34">
        <f t="shared" si="27"/>
        <v>460.35</v>
      </c>
    </row>
    <row r="469" spans="1:9" x14ac:dyDescent="0.25">
      <c r="A469" s="92" t="s">
        <v>224</v>
      </c>
      <c r="B469" s="93">
        <v>1</v>
      </c>
      <c r="C469" s="93">
        <f t="shared" si="25"/>
        <v>168</v>
      </c>
      <c r="D469" s="93">
        <v>160</v>
      </c>
      <c r="E469" s="93">
        <v>8</v>
      </c>
      <c r="F469" s="94"/>
      <c r="G469" s="94">
        <v>7.76</v>
      </c>
      <c r="H469" s="94">
        <f t="shared" si="26"/>
        <v>124.16</v>
      </c>
      <c r="I469" s="34">
        <f t="shared" si="27"/>
        <v>153.44999999999999</v>
      </c>
    </row>
    <row r="470" spans="1:9" x14ac:dyDescent="0.25">
      <c r="A470" s="92" t="s">
        <v>224</v>
      </c>
      <c r="B470" s="100">
        <v>1</v>
      </c>
      <c r="C470" s="93">
        <f t="shared" si="25"/>
        <v>183</v>
      </c>
      <c r="D470" s="93">
        <v>160</v>
      </c>
      <c r="E470" s="93">
        <v>23</v>
      </c>
      <c r="F470" s="94"/>
      <c r="G470" s="94">
        <v>7.76</v>
      </c>
      <c r="H470" s="94">
        <f t="shared" si="26"/>
        <v>356.96</v>
      </c>
      <c r="I470" s="34">
        <f t="shared" si="27"/>
        <v>441.17</v>
      </c>
    </row>
    <row r="471" spans="1:9" x14ac:dyDescent="0.25">
      <c r="A471" s="92" t="s">
        <v>224</v>
      </c>
      <c r="B471" s="93">
        <v>1</v>
      </c>
      <c r="C471" s="93">
        <f t="shared" si="25"/>
        <v>164</v>
      </c>
      <c r="D471" s="93">
        <v>160</v>
      </c>
      <c r="E471" s="93">
        <v>4</v>
      </c>
      <c r="F471" s="94"/>
      <c r="G471" s="94">
        <v>7.76</v>
      </c>
      <c r="H471" s="94">
        <f t="shared" si="26"/>
        <v>62.08</v>
      </c>
      <c r="I471" s="34">
        <f t="shared" si="27"/>
        <v>76.72</v>
      </c>
    </row>
    <row r="472" spans="1:9" x14ac:dyDescent="0.25">
      <c r="A472" s="92" t="s">
        <v>224</v>
      </c>
      <c r="B472" s="100">
        <v>1</v>
      </c>
      <c r="C472" s="93">
        <f t="shared" si="25"/>
        <v>165</v>
      </c>
      <c r="D472" s="93">
        <v>160</v>
      </c>
      <c r="E472" s="93">
        <v>5</v>
      </c>
      <c r="F472" s="94"/>
      <c r="G472" s="94">
        <v>7.76</v>
      </c>
      <c r="H472" s="94">
        <f t="shared" si="26"/>
        <v>77.599999999999994</v>
      </c>
      <c r="I472" s="34">
        <f t="shared" si="27"/>
        <v>95.91</v>
      </c>
    </row>
    <row r="473" spans="1:9" x14ac:dyDescent="0.25">
      <c r="A473" s="92" t="s">
        <v>224</v>
      </c>
      <c r="B473" s="93">
        <v>1</v>
      </c>
      <c r="C473" s="93">
        <f t="shared" si="25"/>
        <v>172</v>
      </c>
      <c r="D473" s="93">
        <v>160</v>
      </c>
      <c r="E473" s="93">
        <v>12</v>
      </c>
      <c r="F473" s="94"/>
      <c r="G473" s="94">
        <v>7.76</v>
      </c>
      <c r="H473" s="94">
        <f t="shared" si="26"/>
        <v>186.24</v>
      </c>
      <c r="I473" s="34">
        <f t="shared" si="27"/>
        <v>230.17</v>
      </c>
    </row>
    <row r="474" spans="1:9" x14ac:dyDescent="0.25">
      <c r="A474" s="92" t="s">
        <v>224</v>
      </c>
      <c r="B474" s="100">
        <v>1</v>
      </c>
      <c r="C474" s="93">
        <f t="shared" si="25"/>
        <v>189</v>
      </c>
      <c r="D474" s="93">
        <v>160</v>
      </c>
      <c r="E474" s="93">
        <v>29</v>
      </c>
      <c r="F474" s="94"/>
      <c r="G474" s="94">
        <v>7.76</v>
      </c>
      <c r="H474" s="94">
        <f t="shared" si="26"/>
        <v>450.08</v>
      </c>
      <c r="I474" s="34">
        <f t="shared" si="27"/>
        <v>556.25</v>
      </c>
    </row>
    <row r="475" spans="1:9" x14ac:dyDescent="0.25">
      <c r="A475" s="92" t="s">
        <v>224</v>
      </c>
      <c r="B475" s="93">
        <v>1</v>
      </c>
      <c r="C475" s="93">
        <f t="shared" si="25"/>
        <v>168</v>
      </c>
      <c r="D475" s="93">
        <v>160</v>
      </c>
      <c r="E475" s="93">
        <v>8</v>
      </c>
      <c r="F475" s="94"/>
      <c r="G475" s="94">
        <v>7.69</v>
      </c>
      <c r="H475" s="94">
        <f t="shared" si="26"/>
        <v>123.04</v>
      </c>
      <c r="I475" s="34">
        <f t="shared" si="27"/>
        <v>152.07</v>
      </c>
    </row>
    <row r="476" spans="1:9" x14ac:dyDescent="0.25">
      <c r="A476" s="92" t="s">
        <v>224</v>
      </c>
      <c r="B476" s="100">
        <v>1</v>
      </c>
      <c r="C476" s="93">
        <f t="shared" si="25"/>
        <v>173</v>
      </c>
      <c r="D476" s="93">
        <v>160</v>
      </c>
      <c r="E476" s="93">
        <v>13</v>
      </c>
      <c r="F476" s="94"/>
      <c r="G476" s="94">
        <v>7.61</v>
      </c>
      <c r="H476" s="94">
        <f t="shared" si="26"/>
        <v>197.86</v>
      </c>
      <c r="I476" s="34">
        <f t="shared" si="27"/>
        <v>244.54</v>
      </c>
    </row>
    <row r="477" spans="1:9" x14ac:dyDescent="0.25">
      <c r="A477" s="92" t="s">
        <v>224</v>
      </c>
      <c r="B477" s="93">
        <v>1</v>
      </c>
      <c r="C477" s="93">
        <f t="shared" si="25"/>
        <v>184</v>
      </c>
      <c r="D477" s="93">
        <v>160</v>
      </c>
      <c r="E477" s="93">
        <v>24</v>
      </c>
      <c r="F477" s="94"/>
      <c r="G477" s="94">
        <v>7.61</v>
      </c>
      <c r="H477" s="94">
        <f t="shared" si="26"/>
        <v>365.28</v>
      </c>
      <c r="I477" s="34">
        <f t="shared" si="27"/>
        <v>451.45</v>
      </c>
    </row>
    <row r="478" spans="1:9" x14ac:dyDescent="0.25">
      <c r="A478" s="92" t="s">
        <v>224</v>
      </c>
      <c r="B478" s="100">
        <v>1</v>
      </c>
      <c r="C478" s="93">
        <f t="shared" si="25"/>
        <v>181</v>
      </c>
      <c r="D478" s="93">
        <v>160</v>
      </c>
      <c r="E478" s="93">
        <v>21</v>
      </c>
      <c r="F478" s="94"/>
      <c r="G478" s="94">
        <v>7.5</v>
      </c>
      <c r="H478" s="94">
        <f t="shared" si="26"/>
        <v>315</v>
      </c>
      <c r="I478" s="34">
        <f t="shared" si="27"/>
        <v>389.31</v>
      </c>
    </row>
    <row r="479" spans="1:9" x14ac:dyDescent="0.25">
      <c r="A479" s="92" t="s">
        <v>224</v>
      </c>
      <c r="B479" s="93">
        <v>1</v>
      </c>
      <c r="C479" s="93">
        <f t="shared" si="25"/>
        <v>185</v>
      </c>
      <c r="D479" s="93">
        <v>160</v>
      </c>
      <c r="E479" s="93">
        <v>25</v>
      </c>
      <c r="F479" s="94"/>
      <c r="G479" s="94">
        <v>7.76</v>
      </c>
      <c r="H479" s="94">
        <f t="shared" si="26"/>
        <v>388</v>
      </c>
      <c r="I479" s="34">
        <f t="shared" si="27"/>
        <v>479.53</v>
      </c>
    </row>
    <row r="480" spans="1:9" x14ac:dyDescent="0.25">
      <c r="A480" s="92" t="s">
        <v>481</v>
      </c>
      <c r="B480" s="100">
        <v>1</v>
      </c>
      <c r="C480" s="93">
        <f t="shared" si="25"/>
        <v>200</v>
      </c>
      <c r="D480" s="93">
        <v>160</v>
      </c>
      <c r="E480" s="93">
        <v>40</v>
      </c>
      <c r="F480" s="94"/>
      <c r="G480" s="94">
        <v>5.69</v>
      </c>
      <c r="H480" s="94">
        <f t="shared" si="26"/>
        <v>455.2</v>
      </c>
      <c r="I480" s="34">
        <f t="shared" si="27"/>
        <v>562.58000000000004</v>
      </c>
    </row>
    <row r="481" spans="1:9" x14ac:dyDescent="0.25">
      <c r="A481" s="92" t="s">
        <v>481</v>
      </c>
      <c r="B481" s="93">
        <v>1</v>
      </c>
      <c r="C481" s="93">
        <f t="shared" si="25"/>
        <v>162</v>
      </c>
      <c r="D481" s="93">
        <v>160</v>
      </c>
      <c r="E481" s="93">
        <v>2</v>
      </c>
      <c r="F481" s="94"/>
      <c r="G481" s="94">
        <v>5.5</v>
      </c>
      <c r="H481" s="94">
        <f t="shared" si="26"/>
        <v>22</v>
      </c>
      <c r="I481" s="34">
        <f t="shared" si="27"/>
        <v>27.19</v>
      </c>
    </row>
    <row r="482" spans="1:9" x14ac:dyDescent="0.25">
      <c r="A482" s="92" t="s">
        <v>481</v>
      </c>
      <c r="B482" s="100">
        <v>1</v>
      </c>
      <c r="C482" s="93">
        <f t="shared" si="25"/>
        <v>172</v>
      </c>
      <c r="D482" s="93">
        <v>160</v>
      </c>
      <c r="E482" s="93">
        <v>12</v>
      </c>
      <c r="F482" s="94"/>
      <c r="G482" s="94">
        <v>5.5</v>
      </c>
      <c r="H482" s="94">
        <f t="shared" si="26"/>
        <v>132</v>
      </c>
      <c r="I482" s="34">
        <f t="shared" si="27"/>
        <v>163.13999999999999</v>
      </c>
    </row>
    <row r="483" spans="1:9" x14ac:dyDescent="0.25">
      <c r="A483" s="92" t="s">
        <v>481</v>
      </c>
      <c r="B483" s="93">
        <v>1</v>
      </c>
      <c r="C483" s="93">
        <f t="shared" si="25"/>
        <v>188</v>
      </c>
      <c r="D483" s="93">
        <v>160</v>
      </c>
      <c r="E483" s="93">
        <v>28</v>
      </c>
      <c r="F483" s="94"/>
      <c r="G483" s="94">
        <v>5.5</v>
      </c>
      <c r="H483" s="94">
        <f t="shared" si="26"/>
        <v>308</v>
      </c>
      <c r="I483" s="34">
        <f t="shared" si="27"/>
        <v>380.66</v>
      </c>
    </row>
    <row r="484" spans="1:9" x14ac:dyDescent="0.25">
      <c r="A484" s="92" t="s">
        <v>136</v>
      </c>
      <c r="B484" s="100">
        <v>1</v>
      </c>
      <c r="C484" s="93">
        <f t="shared" si="25"/>
        <v>168</v>
      </c>
      <c r="D484" s="93">
        <v>160</v>
      </c>
      <c r="E484" s="93">
        <v>8</v>
      </c>
      <c r="F484" s="94"/>
      <c r="G484" s="94">
        <v>7.76</v>
      </c>
      <c r="H484" s="94">
        <f t="shared" si="26"/>
        <v>124.16</v>
      </c>
      <c r="I484" s="34">
        <f t="shared" si="27"/>
        <v>153.44999999999999</v>
      </c>
    </row>
    <row r="485" spans="1:9" x14ac:dyDescent="0.25">
      <c r="A485" s="92" t="s">
        <v>136</v>
      </c>
      <c r="B485" s="93">
        <v>1</v>
      </c>
      <c r="C485" s="93">
        <f t="shared" si="25"/>
        <v>168</v>
      </c>
      <c r="D485" s="93">
        <v>160</v>
      </c>
      <c r="E485" s="93">
        <v>8</v>
      </c>
      <c r="F485" s="94"/>
      <c r="G485" s="94">
        <v>7.76</v>
      </c>
      <c r="H485" s="94">
        <f t="shared" si="26"/>
        <v>124.16</v>
      </c>
      <c r="I485" s="34">
        <f t="shared" si="27"/>
        <v>153.44999999999999</v>
      </c>
    </row>
    <row r="486" spans="1:9" x14ac:dyDescent="0.25">
      <c r="A486" s="92" t="s">
        <v>482</v>
      </c>
      <c r="B486" s="100">
        <v>1</v>
      </c>
      <c r="C486" s="93">
        <f t="shared" si="25"/>
        <v>204</v>
      </c>
      <c r="D486" s="93">
        <v>160</v>
      </c>
      <c r="E486" s="93">
        <v>44</v>
      </c>
      <c r="F486" s="94"/>
      <c r="G486" s="94">
        <v>5.69</v>
      </c>
      <c r="H486" s="94">
        <f t="shared" si="26"/>
        <v>500.72</v>
      </c>
      <c r="I486" s="34">
        <f t="shared" si="27"/>
        <v>618.84</v>
      </c>
    </row>
    <row r="487" spans="1:9" x14ac:dyDescent="0.25">
      <c r="A487" s="92" t="s">
        <v>95</v>
      </c>
      <c r="B487" s="93">
        <v>1</v>
      </c>
      <c r="C487" s="93">
        <f t="shared" ref="C487:C503" si="28">D487+E487</f>
        <v>184</v>
      </c>
      <c r="D487" s="93">
        <v>160</v>
      </c>
      <c r="E487" s="93">
        <v>24</v>
      </c>
      <c r="F487" s="94"/>
      <c r="G487" s="94">
        <v>7.76</v>
      </c>
      <c r="H487" s="94">
        <f t="shared" ref="H487:H503" si="29">ROUND(G487*E487*2,2)</f>
        <v>372.48</v>
      </c>
      <c r="I487" s="34">
        <f t="shared" si="27"/>
        <v>460.35</v>
      </c>
    </row>
    <row r="488" spans="1:9" x14ac:dyDescent="0.25">
      <c r="A488" s="92" t="s">
        <v>95</v>
      </c>
      <c r="B488" s="100">
        <v>1</v>
      </c>
      <c r="C488" s="93">
        <f t="shared" si="28"/>
        <v>192</v>
      </c>
      <c r="D488" s="93">
        <v>160</v>
      </c>
      <c r="E488" s="93">
        <v>32</v>
      </c>
      <c r="F488" s="94"/>
      <c r="G488" s="94">
        <v>7.76</v>
      </c>
      <c r="H488" s="94">
        <f t="shared" si="29"/>
        <v>496.64</v>
      </c>
      <c r="I488" s="34">
        <f t="shared" si="27"/>
        <v>613.79999999999995</v>
      </c>
    </row>
    <row r="489" spans="1:9" x14ac:dyDescent="0.25">
      <c r="A489" s="92" t="s">
        <v>95</v>
      </c>
      <c r="B489" s="93">
        <v>1</v>
      </c>
      <c r="C489" s="93">
        <f t="shared" si="28"/>
        <v>177</v>
      </c>
      <c r="D489" s="93">
        <v>160</v>
      </c>
      <c r="E489" s="93">
        <v>17</v>
      </c>
      <c r="F489" s="94"/>
      <c r="G489" s="94">
        <v>7.76</v>
      </c>
      <c r="H489" s="94">
        <f t="shared" si="29"/>
        <v>263.83999999999997</v>
      </c>
      <c r="I489" s="34">
        <f t="shared" si="27"/>
        <v>326.08</v>
      </c>
    </row>
    <row r="490" spans="1:9" x14ac:dyDescent="0.25">
      <c r="A490" s="92" t="s">
        <v>95</v>
      </c>
      <c r="B490" s="100">
        <v>1</v>
      </c>
      <c r="C490" s="93">
        <f t="shared" si="28"/>
        <v>168</v>
      </c>
      <c r="D490" s="93">
        <v>160</v>
      </c>
      <c r="E490" s="93">
        <v>8</v>
      </c>
      <c r="F490" s="94"/>
      <c r="G490" s="94">
        <v>7.76</v>
      </c>
      <c r="H490" s="94">
        <f t="shared" si="29"/>
        <v>124.16</v>
      </c>
      <c r="I490" s="34">
        <f t="shared" si="27"/>
        <v>153.44999999999999</v>
      </c>
    </row>
    <row r="491" spans="1:9" x14ac:dyDescent="0.25">
      <c r="A491" s="92" t="s">
        <v>95</v>
      </c>
      <c r="B491" s="93">
        <v>1</v>
      </c>
      <c r="C491" s="93">
        <f t="shared" si="28"/>
        <v>192</v>
      </c>
      <c r="D491" s="93">
        <v>160</v>
      </c>
      <c r="E491" s="93">
        <v>32</v>
      </c>
      <c r="F491" s="94"/>
      <c r="G491" s="94">
        <v>7.76</v>
      </c>
      <c r="H491" s="94">
        <f t="shared" si="29"/>
        <v>496.64</v>
      </c>
      <c r="I491" s="34">
        <f t="shared" ref="I491:I503" si="30">ROUND(H491*1.2359,2)</f>
        <v>613.79999999999995</v>
      </c>
    </row>
    <row r="492" spans="1:9" x14ac:dyDescent="0.25">
      <c r="A492" s="92" t="s">
        <v>95</v>
      </c>
      <c r="B492" s="100">
        <v>1</v>
      </c>
      <c r="C492" s="93">
        <f t="shared" si="28"/>
        <v>180</v>
      </c>
      <c r="D492" s="93">
        <v>160</v>
      </c>
      <c r="E492" s="93">
        <v>20</v>
      </c>
      <c r="F492" s="94"/>
      <c r="G492" s="94">
        <v>7.76</v>
      </c>
      <c r="H492" s="94">
        <f t="shared" si="29"/>
        <v>310.39999999999998</v>
      </c>
      <c r="I492" s="34">
        <f t="shared" si="30"/>
        <v>383.62</v>
      </c>
    </row>
    <row r="493" spans="1:9" x14ac:dyDescent="0.25">
      <c r="A493" s="92" t="s">
        <v>95</v>
      </c>
      <c r="B493" s="93">
        <v>1</v>
      </c>
      <c r="C493" s="93">
        <f t="shared" si="28"/>
        <v>172</v>
      </c>
      <c r="D493" s="93">
        <v>160</v>
      </c>
      <c r="E493" s="93">
        <v>12</v>
      </c>
      <c r="F493" s="94"/>
      <c r="G493" s="94">
        <v>7.76</v>
      </c>
      <c r="H493" s="94">
        <f t="shared" si="29"/>
        <v>186.24</v>
      </c>
      <c r="I493" s="34">
        <f t="shared" si="30"/>
        <v>230.17</v>
      </c>
    </row>
    <row r="494" spans="1:9" x14ac:dyDescent="0.25">
      <c r="A494" s="92" t="s">
        <v>95</v>
      </c>
      <c r="B494" s="100">
        <v>1</v>
      </c>
      <c r="C494" s="93">
        <f t="shared" si="28"/>
        <v>176</v>
      </c>
      <c r="D494" s="93">
        <v>160</v>
      </c>
      <c r="E494" s="93">
        <v>16</v>
      </c>
      <c r="F494" s="94"/>
      <c r="G494" s="94">
        <v>7.76</v>
      </c>
      <c r="H494" s="94">
        <f t="shared" si="29"/>
        <v>248.32</v>
      </c>
      <c r="I494" s="34">
        <f t="shared" si="30"/>
        <v>306.89999999999998</v>
      </c>
    </row>
    <row r="495" spans="1:9" x14ac:dyDescent="0.25">
      <c r="A495" s="92" t="s">
        <v>95</v>
      </c>
      <c r="B495" s="93">
        <v>1</v>
      </c>
      <c r="C495" s="93">
        <f t="shared" si="28"/>
        <v>184</v>
      </c>
      <c r="D495" s="93">
        <v>160</v>
      </c>
      <c r="E495" s="93">
        <v>24</v>
      </c>
      <c r="F495" s="94"/>
      <c r="G495" s="94">
        <v>7.76</v>
      </c>
      <c r="H495" s="94">
        <f t="shared" si="29"/>
        <v>372.48</v>
      </c>
      <c r="I495" s="34">
        <f t="shared" si="30"/>
        <v>460.35</v>
      </c>
    </row>
    <row r="496" spans="1:9" x14ac:dyDescent="0.25">
      <c r="A496" s="92" t="s">
        <v>95</v>
      </c>
      <c r="B496" s="100">
        <v>1</v>
      </c>
      <c r="C496" s="93">
        <f t="shared" si="28"/>
        <v>176</v>
      </c>
      <c r="D496" s="93">
        <v>160</v>
      </c>
      <c r="E496" s="93">
        <v>16</v>
      </c>
      <c r="F496" s="94"/>
      <c r="G496" s="94">
        <v>7.76</v>
      </c>
      <c r="H496" s="94">
        <f t="shared" si="29"/>
        <v>248.32</v>
      </c>
      <c r="I496" s="34">
        <f t="shared" si="30"/>
        <v>306.89999999999998</v>
      </c>
    </row>
    <row r="497" spans="1:9" x14ac:dyDescent="0.25">
      <c r="A497" s="92" t="s">
        <v>95</v>
      </c>
      <c r="B497" s="93">
        <v>1</v>
      </c>
      <c r="C497" s="93">
        <f t="shared" si="28"/>
        <v>188</v>
      </c>
      <c r="D497" s="93">
        <v>160</v>
      </c>
      <c r="E497" s="93">
        <v>28</v>
      </c>
      <c r="F497" s="94"/>
      <c r="G497" s="94">
        <v>7.76</v>
      </c>
      <c r="H497" s="94">
        <f t="shared" si="29"/>
        <v>434.56</v>
      </c>
      <c r="I497" s="34">
        <f t="shared" si="30"/>
        <v>537.07000000000005</v>
      </c>
    </row>
    <row r="498" spans="1:9" x14ac:dyDescent="0.25">
      <c r="A498" s="92" t="s">
        <v>95</v>
      </c>
      <c r="B498" s="100">
        <v>1</v>
      </c>
      <c r="C498" s="93">
        <f t="shared" si="28"/>
        <v>176</v>
      </c>
      <c r="D498" s="93">
        <v>160</v>
      </c>
      <c r="E498" s="93">
        <v>16</v>
      </c>
      <c r="F498" s="94"/>
      <c r="G498" s="94">
        <v>7.61</v>
      </c>
      <c r="H498" s="94">
        <f t="shared" si="29"/>
        <v>243.52</v>
      </c>
      <c r="I498" s="34">
        <f t="shared" si="30"/>
        <v>300.97000000000003</v>
      </c>
    </row>
    <row r="499" spans="1:9" x14ac:dyDescent="0.25">
      <c r="A499" s="92" t="s">
        <v>95</v>
      </c>
      <c r="B499" s="93">
        <v>1</v>
      </c>
      <c r="C499" s="93">
        <f t="shared" si="28"/>
        <v>196</v>
      </c>
      <c r="D499" s="93">
        <v>160</v>
      </c>
      <c r="E499" s="93">
        <v>36</v>
      </c>
      <c r="F499" s="94"/>
      <c r="G499" s="94">
        <v>7.76</v>
      </c>
      <c r="H499" s="94">
        <f t="shared" si="29"/>
        <v>558.72</v>
      </c>
      <c r="I499" s="34">
        <f t="shared" si="30"/>
        <v>690.52</v>
      </c>
    </row>
    <row r="500" spans="1:9" x14ac:dyDescent="0.25">
      <c r="A500" s="92" t="s">
        <v>95</v>
      </c>
      <c r="B500" s="100">
        <v>1</v>
      </c>
      <c r="C500" s="93">
        <f t="shared" si="28"/>
        <v>172</v>
      </c>
      <c r="D500" s="93">
        <v>160</v>
      </c>
      <c r="E500" s="93">
        <v>12</v>
      </c>
      <c r="F500" s="94"/>
      <c r="G500" s="94">
        <v>7.5</v>
      </c>
      <c r="H500" s="94">
        <f t="shared" si="29"/>
        <v>180</v>
      </c>
      <c r="I500" s="34">
        <f t="shared" si="30"/>
        <v>222.46</v>
      </c>
    </row>
    <row r="501" spans="1:9" x14ac:dyDescent="0.25">
      <c r="A501" s="92" t="s">
        <v>95</v>
      </c>
      <c r="B501" s="93">
        <v>1</v>
      </c>
      <c r="C501" s="93">
        <f t="shared" si="28"/>
        <v>184</v>
      </c>
      <c r="D501" s="93">
        <v>160</v>
      </c>
      <c r="E501" s="93">
        <v>24</v>
      </c>
      <c r="F501" s="94"/>
      <c r="G501" s="94">
        <v>7.76</v>
      </c>
      <c r="H501" s="94">
        <f t="shared" si="29"/>
        <v>372.48</v>
      </c>
      <c r="I501" s="34">
        <f t="shared" si="30"/>
        <v>460.35</v>
      </c>
    </row>
    <row r="502" spans="1:9" ht="17.25" customHeight="1" x14ac:dyDescent="0.25">
      <c r="A502" s="92" t="s">
        <v>95</v>
      </c>
      <c r="B502" s="100">
        <v>1</v>
      </c>
      <c r="C502" s="93">
        <f t="shared" si="28"/>
        <v>168</v>
      </c>
      <c r="D502" s="93">
        <v>160</v>
      </c>
      <c r="E502" s="93">
        <v>8</v>
      </c>
      <c r="F502" s="94"/>
      <c r="G502" s="94">
        <v>6.8</v>
      </c>
      <c r="H502" s="94">
        <f t="shared" si="29"/>
        <v>108.8</v>
      </c>
      <c r="I502" s="34">
        <f t="shared" si="30"/>
        <v>134.47</v>
      </c>
    </row>
    <row r="503" spans="1:9" x14ac:dyDescent="0.25">
      <c r="A503" s="92" t="s">
        <v>95</v>
      </c>
      <c r="B503" s="93">
        <v>1</v>
      </c>
      <c r="C503" s="93">
        <f t="shared" si="28"/>
        <v>169</v>
      </c>
      <c r="D503" s="93">
        <v>160</v>
      </c>
      <c r="E503" s="93">
        <v>9</v>
      </c>
      <c r="F503" s="94"/>
      <c r="G503" s="94">
        <v>7.76</v>
      </c>
      <c r="H503" s="94">
        <f t="shared" si="29"/>
        <v>139.68</v>
      </c>
      <c r="I503" s="34">
        <f t="shared" si="30"/>
        <v>172.63</v>
      </c>
    </row>
    <row r="504" spans="1:9" ht="33" x14ac:dyDescent="0.25">
      <c r="A504" s="97" t="s">
        <v>494</v>
      </c>
      <c r="B504" s="90">
        <f t="shared" ref="B504" si="31">SUM(B505:B576)</f>
        <v>72</v>
      </c>
      <c r="C504" s="90"/>
      <c r="D504" s="90"/>
      <c r="E504" s="90">
        <f>SUM(E505:E576)</f>
        <v>1458</v>
      </c>
      <c r="F504" s="91"/>
      <c r="G504" s="91"/>
      <c r="H504" s="91">
        <f>SUM(H505:H576)</f>
        <v>15547.359999999997</v>
      </c>
      <c r="I504" s="91">
        <f>SUM(I505:I576)</f>
        <v>19214.98</v>
      </c>
    </row>
    <row r="505" spans="1:9" x14ac:dyDescent="0.25">
      <c r="A505" s="92" t="s">
        <v>27</v>
      </c>
      <c r="B505" s="93">
        <v>1</v>
      </c>
      <c r="C505" s="93">
        <f t="shared" ref="C505:C568" si="32">D505+E505</f>
        <v>168</v>
      </c>
      <c r="D505" s="93">
        <v>160</v>
      </c>
      <c r="E505" s="93">
        <v>8</v>
      </c>
      <c r="F505" s="94"/>
      <c r="G505" s="94">
        <v>4.6500000000000004</v>
      </c>
      <c r="H505" s="94">
        <f t="shared" ref="H505:H568" si="33">ROUND(G505*E505*2,2)</f>
        <v>74.400000000000006</v>
      </c>
      <c r="I505" s="94">
        <f>ROUND(H505*1.2359,2)</f>
        <v>91.95</v>
      </c>
    </row>
    <row r="506" spans="1:9" x14ac:dyDescent="0.25">
      <c r="A506" s="92" t="s">
        <v>27</v>
      </c>
      <c r="B506" s="93">
        <v>1</v>
      </c>
      <c r="C506" s="93">
        <f t="shared" si="32"/>
        <v>176</v>
      </c>
      <c r="D506" s="93">
        <v>160</v>
      </c>
      <c r="E506" s="93">
        <v>16</v>
      </c>
      <c r="F506" s="94"/>
      <c r="G506" s="94">
        <v>4.6500000000000004</v>
      </c>
      <c r="H506" s="94">
        <f t="shared" si="33"/>
        <v>148.80000000000001</v>
      </c>
      <c r="I506" s="94">
        <f t="shared" ref="I506:I569" si="34">ROUND(H506*1.2359,2)</f>
        <v>183.9</v>
      </c>
    </row>
    <row r="507" spans="1:9" x14ac:dyDescent="0.25">
      <c r="A507" s="92" t="s">
        <v>27</v>
      </c>
      <c r="B507" s="93">
        <v>1</v>
      </c>
      <c r="C507" s="93">
        <f t="shared" si="32"/>
        <v>174</v>
      </c>
      <c r="D507" s="93">
        <v>160</v>
      </c>
      <c r="E507" s="93">
        <v>14</v>
      </c>
      <c r="F507" s="94"/>
      <c r="G507" s="94">
        <v>4.6500000000000004</v>
      </c>
      <c r="H507" s="94">
        <f t="shared" si="33"/>
        <v>130.19999999999999</v>
      </c>
      <c r="I507" s="94">
        <f t="shared" si="34"/>
        <v>160.91</v>
      </c>
    </row>
    <row r="508" spans="1:9" x14ac:dyDescent="0.25">
      <c r="A508" s="92" t="s">
        <v>27</v>
      </c>
      <c r="B508" s="93">
        <v>1</v>
      </c>
      <c r="C508" s="93">
        <f t="shared" si="32"/>
        <v>200</v>
      </c>
      <c r="D508" s="93">
        <v>160</v>
      </c>
      <c r="E508" s="93">
        <v>40</v>
      </c>
      <c r="F508" s="94"/>
      <c r="G508" s="94">
        <v>6.09</v>
      </c>
      <c r="H508" s="94">
        <f t="shared" si="33"/>
        <v>487.2</v>
      </c>
      <c r="I508" s="94">
        <f t="shared" si="34"/>
        <v>602.13</v>
      </c>
    </row>
    <row r="509" spans="1:9" x14ac:dyDescent="0.25">
      <c r="A509" s="92" t="s">
        <v>27</v>
      </c>
      <c r="B509" s="93">
        <v>1</v>
      </c>
      <c r="C509" s="93">
        <f t="shared" si="32"/>
        <v>180</v>
      </c>
      <c r="D509" s="93">
        <v>160</v>
      </c>
      <c r="E509" s="93">
        <v>20</v>
      </c>
      <c r="F509" s="94"/>
      <c r="G509" s="94">
        <v>4.6500000000000004</v>
      </c>
      <c r="H509" s="94">
        <f t="shared" si="33"/>
        <v>186</v>
      </c>
      <c r="I509" s="94">
        <f t="shared" si="34"/>
        <v>229.88</v>
      </c>
    </row>
    <row r="510" spans="1:9" x14ac:dyDescent="0.25">
      <c r="A510" s="92" t="s">
        <v>27</v>
      </c>
      <c r="B510" s="93">
        <v>1</v>
      </c>
      <c r="C510" s="93">
        <f t="shared" si="32"/>
        <v>184</v>
      </c>
      <c r="D510" s="93">
        <v>160</v>
      </c>
      <c r="E510" s="93">
        <v>24</v>
      </c>
      <c r="F510" s="94"/>
      <c r="G510" s="94">
        <v>6.18</v>
      </c>
      <c r="H510" s="94">
        <f t="shared" si="33"/>
        <v>296.64</v>
      </c>
      <c r="I510" s="94">
        <f t="shared" si="34"/>
        <v>366.62</v>
      </c>
    </row>
    <row r="511" spans="1:9" x14ac:dyDescent="0.25">
      <c r="A511" s="92" t="s">
        <v>27</v>
      </c>
      <c r="B511" s="93">
        <v>1</v>
      </c>
      <c r="C511" s="93">
        <f t="shared" si="32"/>
        <v>216</v>
      </c>
      <c r="D511" s="93">
        <v>160</v>
      </c>
      <c r="E511" s="93">
        <v>56</v>
      </c>
      <c r="F511" s="94"/>
      <c r="G511" s="94">
        <v>6.09</v>
      </c>
      <c r="H511" s="94">
        <f t="shared" si="33"/>
        <v>682.08</v>
      </c>
      <c r="I511" s="94">
        <f t="shared" si="34"/>
        <v>842.98</v>
      </c>
    </row>
    <row r="512" spans="1:9" x14ac:dyDescent="0.25">
      <c r="A512" s="92" t="s">
        <v>27</v>
      </c>
      <c r="B512" s="93">
        <v>1</v>
      </c>
      <c r="C512" s="93">
        <f t="shared" si="32"/>
        <v>180</v>
      </c>
      <c r="D512" s="93">
        <v>160</v>
      </c>
      <c r="E512" s="93">
        <v>20</v>
      </c>
      <c r="F512" s="94"/>
      <c r="G512" s="94">
        <v>4.72</v>
      </c>
      <c r="H512" s="94">
        <f t="shared" si="33"/>
        <v>188.8</v>
      </c>
      <c r="I512" s="94">
        <f t="shared" si="34"/>
        <v>233.34</v>
      </c>
    </row>
    <row r="513" spans="1:9" x14ac:dyDescent="0.25">
      <c r="A513" s="92" t="s">
        <v>27</v>
      </c>
      <c r="B513" s="93">
        <v>1</v>
      </c>
      <c r="C513" s="93">
        <f t="shared" si="32"/>
        <v>184</v>
      </c>
      <c r="D513" s="93">
        <v>160</v>
      </c>
      <c r="E513" s="93">
        <v>24</v>
      </c>
      <c r="F513" s="94"/>
      <c r="G513" s="94">
        <v>6.3</v>
      </c>
      <c r="H513" s="94">
        <f t="shared" si="33"/>
        <v>302.39999999999998</v>
      </c>
      <c r="I513" s="94">
        <f t="shared" si="34"/>
        <v>373.74</v>
      </c>
    </row>
    <row r="514" spans="1:9" x14ac:dyDescent="0.25">
      <c r="A514" s="92" t="s">
        <v>27</v>
      </c>
      <c r="B514" s="93">
        <v>1</v>
      </c>
      <c r="C514" s="93">
        <f t="shared" si="32"/>
        <v>183</v>
      </c>
      <c r="D514" s="93">
        <v>160</v>
      </c>
      <c r="E514" s="93">
        <v>23</v>
      </c>
      <c r="F514" s="94"/>
      <c r="G514" s="94">
        <v>6.18</v>
      </c>
      <c r="H514" s="94">
        <f t="shared" si="33"/>
        <v>284.27999999999997</v>
      </c>
      <c r="I514" s="94">
        <f t="shared" si="34"/>
        <v>351.34</v>
      </c>
    </row>
    <row r="515" spans="1:9" x14ac:dyDescent="0.25">
      <c r="A515" s="92" t="s">
        <v>27</v>
      </c>
      <c r="B515" s="93">
        <v>1</v>
      </c>
      <c r="C515" s="93">
        <f t="shared" si="32"/>
        <v>168</v>
      </c>
      <c r="D515" s="93">
        <v>160</v>
      </c>
      <c r="E515" s="93">
        <v>8</v>
      </c>
      <c r="F515" s="94"/>
      <c r="G515" s="94">
        <v>4.6500000000000004</v>
      </c>
      <c r="H515" s="94">
        <f t="shared" si="33"/>
        <v>74.400000000000006</v>
      </c>
      <c r="I515" s="94">
        <f t="shared" si="34"/>
        <v>91.95</v>
      </c>
    </row>
    <row r="516" spans="1:9" x14ac:dyDescent="0.25">
      <c r="A516" s="92" t="s">
        <v>27</v>
      </c>
      <c r="B516" s="93">
        <v>1</v>
      </c>
      <c r="C516" s="93">
        <f t="shared" si="32"/>
        <v>190</v>
      </c>
      <c r="D516" s="93">
        <v>160</v>
      </c>
      <c r="E516" s="93">
        <v>30</v>
      </c>
      <c r="F516" s="94"/>
      <c r="G516" s="94">
        <v>4.6500000000000004</v>
      </c>
      <c r="H516" s="94">
        <f t="shared" si="33"/>
        <v>279</v>
      </c>
      <c r="I516" s="94">
        <f t="shared" si="34"/>
        <v>344.82</v>
      </c>
    </row>
    <row r="517" spans="1:9" x14ac:dyDescent="0.25">
      <c r="A517" s="92" t="s">
        <v>27</v>
      </c>
      <c r="B517" s="93">
        <v>1</v>
      </c>
      <c r="C517" s="93">
        <f t="shared" si="32"/>
        <v>168</v>
      </c>
      <c r="D517" s="93">
        <v>160</v>
      </c>
      <c r="E517" s="93">
        <v>8</v>
      </c>
      <c r="F517" s="94"/>
      <c r="G517" s="94">
        <v>6.09</v>
      </c>
      <c r="H517" s="94">
        <f t="shared" si="33"/>
        <v>97.44</v>
      </c>
      <c r="I517" s="94">
        <f t="shared" si="34"/>
        <v>120.43</v>
      </c>
    </row>
    <row r="518" spans="1:9" x14ac:dyDescent="0.25">
      <c r="A518" s="92" t="s">
        <v>27</v>
      </c>
      <c r="B518" s="93">
        <v>1</v>
      </c>
      <c r="C518" s="93">
        <f t="shared" si="32"/>
        <v>162</v>
      </c>
      <c r="D518" s="93">
        <v>160</v>
      </c>
      <c r="E518" s="93">
        <v>2</v>
      </c>
      <c r="F518" s="94"/>
      <c r="G518" s="94">
        <v>4.6500000000000004</v>
      </c>
      <c r="H518" s="94">
        <f t="shared" si="33"/>
        <v>18.600000000000001</v>
      </c>
      <c r="I518" s="94">
        <f t="shared" si="34"/>
        <v>22.99</v>
      </c>
    </row>
    <row r="519" spans="1:9" x14ac:dyDescent="0.25">
      <c r="A519" s="92" t="s">
        <v>27</v>
      </c>
      <c r="B519" s="93">
        <v>1</v>
      </c>
      <c r="C519" s="93">
        <f t="shared" si="32"/>
        <v>161</v>
      </c>
      <c r="D519" s="93">
        <v>160</v>
      </c>
      <c r="E519" s="93">
        <v>1</v>
      </c>
      <c r="F519" s="94"/>
      <c r="G519" s="94">
        <v>6.09</v>
      </c>
      <c r="H519" s="94">
        <f t="shared" si="33"/>
        <v>12.18</v>
      </c>
      <c r="I519" s="94">
        <f t="shared" si="34"/>
        <v>15.05</v>
      </c>
    </row>
    <row r="520" spans="1:9" x14ac:dyDescent="0.25">
      <c r="A520" s="92" t="s">
        <v>27</v>
      </c>
      <c r="B520" s="93">
        <v>1</v>
      </c>
      <c r="C520" s="93">
        <f t="shared" si="32"/>
        <v>162</v>
      </c>
      <c r="D520" s="93">
        <v>160</v>
      </c>
      <c r="E520" s="93">
        <v>2</v>
      </c>
      <c r="F520" s="94"/>
      <c r="G520" s="94">
        <v>6.09</v>
      </c>
      <c r="H520" s="94">
        <f t="shared" si="33"/>
        <v>24.36</v>
      </c>
      <c r="I520" s="94">
        <f t="shared" si="34"/>
        <v>30.11</v>
      </c>
    </row>
    <row r="521" spans="1:9" x14ac:dyDescent="0.25">
      <c r="A521" s="92" t="s">
        <v>27</v>
      </c>
      <c r="B521" s="93">
        <v>1</v>
      </c>
      <c r="C521" s="93">
        <f t="shared" si="32"/>
        <v>168</v>
      </c>
      <c r="D521" s="93">
        <v>160</v>
      </c>
      <c r="E521" s="93">
        <v>8</v>
      </c>
      <c r="F521" s="94"/>
      <c r="G521" s="94">
        <v>6.09</v>
      </c>
      <c r="H521" s="94">
        <f t="shared" si="33"/>
        <v>97.44</v>
      </c>
      <c r="I521" s="94">
        <f t="shared" si="34"/>
        <v>120.43</v>
      </c>
    </row>
    <row r="522" spans="1:9" x14ac:dyDescent="0.25">
      <c r="A522" s="92" t="s">
        <v>27</v>
      </c>
      <c r="B522" s="93">
        <v>1</v>
      </c>
      <c r="C522" s="93">
        <f t="shared" si="32"/>
        <v>168</v>
      </c>
      <c r="D522" s="93">
        <v>160</v>
      </c>
      <c r="E522" s="93">
        <v>8</v>
      </c>
      <c r="F522" s="94"/>
      <c r="G522" s="94">
        <v>6.24</v>
      </c>
      <c r="H522" s="94">
        <f t="shared" si="33"/>
        <v>99.84</v>
      </c>
      <c r="I522" s="94">
        <f t="shared" si="34"/>
        <v>123.39</v>
      </c>
    </row>
    <row r="523" spans="1:9" x14ac:dyDescent="0.25">
      <c r="A523" s="92" t="s">
        <v>27</v>
      </c>
      <c r="B523" s="93">
        <v>1</v>
      </c>
      <c r="C523" s="93">
        <f t="shared" si="32"/>
        <v>166</v>
      </c>
      <c r="D523" s="93">
        <v>160</v>
      </c>
      <c r="E523" s="93">
        <v>6</v>
      </c>
      <c r="F523" s="94"/>
      <c r="G523" s="94">
        <v>4.72</v>
      </c>
      <c r="H523" s="94">
        <f t="shared" si="33"/>
        <v>56.64</v>
      </c>
      <c r="I523" s="94">
        <f t="shared" si="34"/>
        <v>70</v>
      </c>
    </row>
    <row r="524" spans="1:9" x14ac:dyDescent="0.25">
      <c r="A524" s="92" t="s">
        <v>27</v>
      </c>
      <c r="B524" s="93">
        <v>1</v>
      </c>
      <c r="C524" s="93">
        <f t="shared" si="32"/>
        <v>170</v>
      </c>
      <c r="D524" s="93">
        <v>160</v>
      </c>
      <c r="E524" s="93">
        <v>10</v>
      </c>
      <c r="F524" s="94"/>
      <c r="G524" s="94">
        <v>4.8099999999999996</v>
      </c>
      <c r="H524" s="94">
        <f t="shared" si="33"/>
        <v>96.2</v>
      </c>
      <c r="I524" s="94">
        <f t="shared" si="34"/>
        <v>118.89</v>
      </c>
    </row>
    <row r="525" spans="1:9" x14ac:dyDescent="0.25">
      <c r="A525" s="92" t="s">
        <v>27</v>
      </c>
      <c r="B525" s="93">
        <v>1</v>
      </c>
      <c r="C525" s="93">
        <f t="shared" si="32"/>
        <v>168</v>
      </c>
      <c r="D525" s="93">
        <v>160</v>
      </c>
      <c r="E525" s="93">
        <v>8</v>
      </c>
      <c r="F525" s="94"/>
      <c r="G525" s="94">
        <v>6.09</v>
      </c>
      <c r="H525" s="94">
        <f t="shared" si="33"/>
        <v>97.44</v>
      </c>
      <c r="I525" s="94">
        <f t="shared" si="34"/>
        <v>120.43</v>
      </c>
    </row>
    <row r="526" spans="1:9" x14ac:dyDescent="0.25">
      <c r="A526" s="92" t="s">
        <v>27</v>
      </c>
      <c r="B526" s="93">
        <v>1</v>
      </c>
      <c r="C526" s="93">
        <f t="shared" si="32"/>
        <v>192</v>
      </c>
      <c r="D526" s="93">
        <v>160</v>
      </c>
      <c r="E526" s="93">
        <v>32</v>
      </c>
      <c r="F526" s="94"/>
      <c r="G526" s="94">
        <v>4.6500000000000004</v>
      </c>
      <c r="H526" s="94">
        <f t="shared" si="33"/>
        <v>297.60000000000002</v>
      </c>
      <c r="I526" s="94">
        <f t="shared" si="34"/>
        <v>367.8</v>
      </c>
    </row>
    <row r="527" spans="1:9" x14ac:dyDescent="0.25">
      <c r="A527" s="92" t="s">
        <v>27</v>
      </c>
      <c r="B527" s="93">
        <v>1</v>
      </c>
      <c r="C527" s="93">
        <f t="shared" si="32"/>
        <v>204</v>
      </c>
      <c r="D527" s="93">
        <v>160</v>
      </c>
      <c r="E527" s="93">
        <v>44</v>
      </c>
      <c r="F527" s="94"/>
      <c r="G527" s="94">
        <v>6.18</v>
      </c>
      <c r="H527" s="94">
        <f t="shared" si="33"/>
        <v>543.84</v>
      </c>
      <c r="I527" s="94">
        <f t="shared" si="34"/>
        <v>672.13</v>
      </c>
    </row>
    <row r="528" spans="1:9" x14ac:dyDescent="0.25">
      <c r="A528" s="92" t="s">
        <v>27</v>
      </c>
      <c r="B528" s="93">
        <v>1</v>
      </c>
      <c r="C528" s="93">
        <f t="shared" si="32"/>
        <v>168</v>
      </c>
      <c r="D528" s="93">
        <v>160</v>
      </c>
      <c r="E528" s="93">
        <v>8</v>
      </c>
      <c r="F528" s="94"/>
      <c r="G528" s="94">
        <v>4.6500000000000004</v>
      </c>
      <c r="H528" s="94">
        <f t="shared" si="33"/>
        <v>74.400000000000006</v>
      </c>
      <c r="I528" s="94">
        <f t="shared" si="34"/>
        <v>91.95</v>
      </c>
    </row>
    <row r="529" spans="1:9" x14ac:dyDescent="0.25">
      <c r="A529" s="92" t="s">
        <v>27</v>
      </c>
      <c r="B529" s="93">
        <v>1</v>
      </c>
      <c r="C529" s="93">
        <f t="shared" si="32"/>
        <v>216</v>
      </c>
      <c r="D529" s="93">
        <v>160</v>
      </c>
      <c r="E529" s="93">
        <v>56</v>
      </c>
      <c r="F529" s="94"/>
      <c r="G529" s="94">
        <v>6.09</v>
      </c>
      <c r="H529" s="94">
        <f t="shared" si="33"/>
        <v>682.08</v>
      </c>
      <c r="I529" s="94">
        <f t="shared" si="34"/>
        <v>842.98</v>
      </c>
    </row>
    <row r="530" spans="1:9" x14ac:dyDescent="0.25">
      <c r="A530" s="92" t="s">
        <v>27</v>
      </c>
      <c r="B530" s="93">
        <v>1</v>
      </c>
      <c r="C530" s="93">
        <f t="shared" si="32"/>
        <v>168</v>
      </c>
      <c r="D530" s="93">
        <v>160</v>
      </c>
      <c r="E530" s="93">
        <v>8</v>
      </c>
      <c r="F530" s="94"/>
      <c r="G530" s="94">
        <v>4.6500000000000004</v>
      </c>
      <c r="H530" s="94">
        <f t="shared" si="33"/>
        <v>74.400000000000006</v>
      </c>
      <c r="I530" s="94">
        <f t="shared" si="34"/>
        <v>91.95</v>
      </c>
    </row>
    <row r="531" spans="1:9" x14ac:dyDescent="0.25">
      <c r="A531" s="92" t="s">
        <v>27</v>
      </c>
      <c r="B531" s="93">
        <v>1</v>
      </c>
      <c r="C531" s="93">
        <f t="shared" si="32"/>
        <v>184</v>
      </c>
      <c r="D531" s="93">
        <v>160</v>
      </c>
      <c r="E531" s="93">
        <v>24</v>
      </c>
      <c r="F531" s="94"/>
      <c r="G531" s="94">
        <v>4.6500000000000004</v>
      </c>
      <c r="H531" s="94">
        <f t="shared" si="33"/>
        <v>223.2</v>
      </c>
      <c r="I531" s="94">
        <f t="shared" si="34"/>
        <v>275.85000000000002</v>
      </c>
    </row>
    <row r="532" spans="1:9" x14ac:dyDescent="0.25">
      <c r="A532" s="92" t="s">
        <v>27</v>
      </c>
      <c r="B532" s="93">
        <v>1</v>
      </c>
      <c r="C532" s="93">
        <f t="shared" si="32"/>
        <v>174</v>
      </c>
      <c r="D532" s="93">
        <v>160</v>
      </c>
      <c r="E532" s="93">
        <v>14</v>
      </c>
      <c r="F532" s="94"/>
      <c r="G532" s="94">
        <v>4.6500000000000004</v>
      </c>
      <c r="H532" s="94">
        <f t="shared" si="33"/>
        <v>130.19999999999999</v>
      </c>
      <c r="I532" s="94">
        <f t="shared" si="34"/>
        <v>160.91</v>
      </c>
    </row>
    <row r="533" spans="1:9" x14ac:dyDescent="0.25">
      <c r="A533" s="92" t="s">
        <v>27</v>
      </c>
      <c r="B533" s="93">
        <v>1</v>
      </c>
      <c r="C533" s="93">
        <f t="shared" si="32"/>
        <v>193</v>
      </c>
      <c r="D533" s="93">
        <v>160</v>
      </c>
      <c r="E533" s="93">
        <v>33</v>
      </c>
      <c r="F533" s="94"/>
      <c r="G533" s="94">
        <v>4.6500000000000004</v>
      </c>
      <c r="H533" s="94">
        <f t="shared" si="33"/>
        <v>306.89999999999998</v>
      </c>
      <c r="I533" s="94">
        <f t="shared" si="34"/>
        <v>379.3</v>
      </c>
    </row>
    <row r="534" spans="1:9" x14ac:dyDescent="0.25">
      <c r="A534" s="92" t="s">
        <v>27</v>
      </c>
      <c r="B534" s="93">
        <v>1</v>
      </c>
      <c r="C534" s="93">
        <f t="shared" si="32"/>
        <v>184</v>
      </c>
      <c r="D534" s="93">
        <v>160</v>
      </c>
      <c r="E534" s="93">
        <v>24</v>
      </c>
      <c r="F534" s="94"/>
      <c r="G534" s="94">
        <v>6.09</v>
      </c>
      <c r="H534" s="94">
        <f t="shared" si="33"/>
        <v>292.32</v>
      </c>
      <c r="I534" s="94">
        <f t="shared" si="34"/>
        <v>361.28</v>
      </c>
    </row>
    <row r="535" spans="1:9" x14ac:dyDescent="0.25">
      <c r="A535" s="92" t="s">
        <v>27</v>
      </c>
      <c r="B535" s="93">
        <v>1</v>
      </c>
      <c r="C535" s="93">
        <f t="shared" si="32"/>
        <v>161</v>
      </c>
      <c r="D535" s="93">
        <v>160</v>
      </c>
      <c r="E535" s="93">
        <v>1</v>
      </c>
      <c r="F535" s="94"/>
      <c r="G535" s="94">
        <v>4.6500000000000004</v>
      </c>
      <c r="H535" s="94">
        <f t="shared" si="33"/>
        <v>9.3000000000000007</v>
      </c>
      <c r="I535" s="94">
        <f t="shared" si="34"/>
        <v>11.49</v>
      </c>
    </row>
    <row r="536" spans="1:9" x14ac:dyDescent="0.25">
      <c r="A536" s="92" t="s">
        <v>27</v>
      </c>
      <c r="B536" s="93">
        <v>1</v>
      </c>
      <c r="C536" s="93">
        <f t="shared" si="32"/>
        <v>216</v>
      </c>
      <c r="D536" s="93">
        <v>160</v>
      </c>
      <c r="E536" s="93">
        <v>56</v>
      </c>
      <c r="F536" s="94"/>
      <c r="G536" s="94">
        <v>4.72</v>
      </c>
      <c r="H536" s="94">
        <f t="shared" si="33"/>
        <v>528.64</v>
      </c>
      <c r="I536" s="94">
        <f t="shared" si="34"/>
        <v>653.35</v>
      </c>
    </row>
    <row r="537" spans="1:9" x14ac:dyDescent="0.25">
      <c r="A537" s="92" t="s">
        <v>27</v>
      </c>
      <c r="B537" s="93">
        <v>1</v>
      </c>
      <c r="C537" s="93">
        <f t="shared" si="32"/>
        <v>168</v>
      </c>
      <c r="D537" s="93">
        <v>160</v>
      </c>
      <c r="E537" s="93">
        <v>8</v>
      </c>
      <c r="F537" s="94"/>
      <c r="G537" s="94">
        <v>4.6500000000000004</v>
      </c>
      <c r="H537" s="94">
        <f t="shared" si="33"/>
        <v>74.400000000000006</v>
      </c>
      <c r="I537" s="94">
        <f t="shared" si="34"/>
        <v>91.95</v>
      </c>
    </row>
    <row r="538" spans="1:9" x14ac:dyDescent="0.25">
      <c r="A538" s="92" t="s">
        <v>27</v>
      </c>
      <c r="B538" s="93">
        <v>1</v>
      </c>
      <c r="C538" s="93">
        <f t="shared" si="32"/>
        <v>192</v>
      </c>
      <c r="D538" s="93">
        <v>160</v>
      </c>
      <c r="E538" s="93">
        <v>32</v>
      </c>
      <c r="F538" s="94"/>
      <c r="G538" s="94">
        <v>4.6500000000000004</v>
      </c>
      <c r="H538" s="94">
        <f t="shared" si="33"/>
        <v>297.60000000000002</v>
      </c>
      <c r="I538" s="94">
        <f t="shared" si="34"/>
        <v>367.8</v>
      </c>
    </row>
    <row r="539" spans="1:9" x14ac:dyDescent="0.25">
      <c r="A539" s="92" t="s">
        <v>27</v>
      </c>
      <c r="B539" s="93">
        <v>1</v>
      </c>
      <c r="C539" s="93">
        <f t="shared" si="32"/>
        <v>184</v>
      </c>
      <c r="D539" s="93">
        <v>160</v>
      </c>
      <c r="E539" s="93">
        <v>24</v>
      </c>
      <c r="F539" s="94"/>
      <c r="G539" s="94">
        <v>6.09</v>
      </c>
      <c r="H539" s="94">
        <f t="shared" si="33"/>
        <v>292.32</v>
      </c>
      <c r="I539" s="94">
        <f t="shared" si="34"/>
        <v>361.28</v>
      </c>
    </row>
    <row r="540" spans="1:9" x14ac:dyDescent="0.25">
      <c r="A540" s="92" t="s">
        <v>27</v>
      </c>
      <c r="B540" s="93">
        <v>1</v>
      </c>
      <c r="C540" s="93">
        <f t="shared" si="32"/>
        <v>176</v>
      </c>
      <c r="D540" s="93">
        <v>160</v>
      </c>
      <c r="E540" s="93">
        <v>16</v>
      </c>
      <c r="F540" s="94"/>
      <c r="G540" s="94">
        <v>4.6500000000000004</v>
      </c>
      <c r="H540" s="94">
        <f t="shared" si="33"/>
        <v>148.80000000000001</v>
      </c>
      <c r="I540" s="94">
        <f t="shared" si="34"/>
        <v>183.9</v>
      </c>
    </row>
    <row r="541" spans="1:9" x14ac:dyDescent="0.25">
      <c r="A541" s="92" t="s">
        <v>27</v>
      </c>
      <c r="B541" s="93">
        <v>1</v>
      </c>
      <c r="C541" s="93">
        <f t="shared" si="32"/>
        <v>168</v>
      </c>
      <c r="D541" s="93">
        <v>160</v>
      </c>
      <c r="E541" s="93">
        <v>8</v>
      </c>
      <c r="F541" s="94"/>
      <c r="G541" s="94">
        <v>4.6500000000000004</v>
      </c>
      <c r="H541" s="94">
        <f t="shared" si="33"/>
        <v>74.400000000000006</v>
      </c>
      <c r="I541" s="94">
        <f t="shared" si="34"/>
        <v>91.95</v>
      </c>
    </row>
    <row r="542" spans="1:9" x14ac:dyDescent="0.25">
      <c r="A542" s="92" t="s">
        <v>27</v>
      </c>
      <c r="B542" s="93">
        <v>1</v>
      </c>
      <c r="C542" s="93">
        <f t="shared" si="32"/>
        <v>165</v>
      </c>
      <c r="D542" s="93">
        <v>160</v>
      </c>
      <c r="E542" s="93">
        <v>5</v>
      </c>
      <c r="F542" s="94"/>
      <c r="G542" s="94">
        <v>6.09</v>
      </c>
      <c r="H542" s="94">
        <f t="shared" si="33"/>
        <v>60.9</v>
      </c>
      <c r="I542" s="94">
        <f t="shared" si="34"/>
        <v>75.27</v>
      </c>
    </row>
    <row r="543" spans="1:9" x14ac:dyDescent="0.25">
      <c r="A543" s="92" t="s">
        <v>27</v>
      </c>
      <c r="B543" s="93">
        <v>1</v>
      </c>
      <c r="C543" s="93">
        <f t="shared" si="32"/>
        <v>188</v>
      </c>
      <c r="D543" s="93">
        <v>160</v>
      </c>
      <c r="E543" s="93">
        <v>28</v>
      </c>
      <c r="F543" s="94"/>
      <c r="G543" s="94">
        <v>4.6500000000000004</v>
      </c>
      <c r="H543" s="94">
        <f t="shared" si="33"/>
        <v>260.39999999999998</v>
      </c>
      <c r="I543" s="94">
        <f t="shared" si="34"/>
        <v>321.83</v>
      </c>
    </row>
    <row r="544" spans="1:9" x14ac:dyDescent="0.25">
      <c r="A544" s="92" t="s">
        <v>27</v>
      </c>
      <c r="B544" s="93">
        <v>1</v>
      </c>
      <c r="C544" s="93">
        <f t="shared" si="32"/>
        <v>184</v>
      </c>
      <c r="D544" s="93">
        <v>160</v>
      </c>
      <c r="E544" s="93">
        <v>24</v>
      </c>
      <c r="F544" s="94"/>
      <c r="G544" s="94">
        <v>6.09</v>
      </c>
      <c r="H544" s="94">
        <f t="shared" si="33"/>
        <v>292.32</v>
      </c>
      <c r="I544" s="94">
        <f t="shared" si="34"/>
        <v>361.28</v>
      </c>
    </row>
    <row r="545" spans="1:9" x14ac:dyDescent="0.25">
      <c r="A545" s="92" t="s">
        <v>27</v>
      </c>
      <c r="B545" s="93">
        <v>1</v>
      </c>
      <c r="C545" s="93">
        <f t="shared" si="32"/>
        <v>192</v>
      </c>
      <c r="D545" s="93">
        <v>160</v>
      </c>
      <c r="E545" s="93">
        <v>32</v>
      </c>
      <c r="F545" s="94"/>
      <c r="G545" s="94">
        <v>4.6500000000000004</v>
      </c>
      <c r="H545" s="94">
        <f t="shared" si="33"/>
        <v>297.60000000000002</v>
      </c>
      <c r="I545" s="94">
        <f t="shared" si="34"/>
        <v>367.8</v>
      </c>
    </row>
    <row r="546" spans="1:9" x14ac:dyDescent="0.25">
      <c r="A546" s="92" t="s">
        <v>27</v>
      </c>
      <c r="B546" s="93">
        <v>1</v>
      </c>
      <c r="C546" s="93">
        <f t="shared" si="32"/>
        <v>176</v>
      </c>
      <c r="D546" s="93">
        <v>160</v>
      </c>
      <c r="E546" s="93">
        <v>16</v>
      </c>
      <c r="F546" s="94"/>
      <c r="G546" s="94">
        <v>4.6500000000000004</v>
      </c>
      <c r="H546" s="94">
        <f t="shared" si="33"/>
        <v>148.80000000000001</v>
      </c>
      <c r="I546" s="94">
        <f t="shared" si="34"/>
        <v>183.9</v>
      </c>
    </row>
    <row r="547" spans="1:9" x14ac:dyDescent="0.25">
      <c r="A547" s="92" t="s">
        <v>27</v>
      </c>
      <c r="B547" s="93">
        <v>1</v>
      </c>
      <c r="C547" s="93">
        <f t="shared" si="32"/>
        <v>192</v>
      </c>
      <c r="D547" s="93">
        <v>160</v>
      </c>
      <c r="E547" s="93">
        <v>32</v>
      </c>
      <c r="F547" s="94"/>
      <c r="G547" s="94">
        <v>6.09</v>
      </c>
      <c r="H547" s="94">
        <f t="shared" si="33"/>
        <v>389.76</v>
      </c>
      <c r="I547" s="94">
        <f t="shared" si="34"/>
        <v>481.7</v>
      </c>
    </row>
    <row r="548" spans="1:9" x14ac:dyDescent="0.25">
      <c r="A548" s="92" t="s">
        <v>27</v>
      </c>
      <c r="B548" s="93">
        <v>1</v>
      </c>
      <c r="C548" s="93">
        <f t="shared" si="32"/>
        <v>176</v>
      </c>
      <c r="D548" s="93">
        <v>160</v>
      </c>
      <c r="E548" s="93">
        <v>16</v>
      </c>
      <c r="F548" s="94"/>
      <c r="G548" s="94">
        <v>6.09</v>
      </c>
      <c r="H548" s="94">
        <f t="shared" si="33"/>
        <v>194.88</v>
      </c>
      <c r="I548" s="94">
        <f t="shared" si="34"/>
        <v>240.85</v>
      </c>
    </row>
    <row r="549" spans="1:9" x14ac:dyDescent="0.25">
      <c r="A549" s="92" t="s">
        <v>27</v>
      </c>
      <c r="B549" s="93">
        <v>1</v>
      </c>
      <c r="C549" s="93">
        <f t="shared" si="32"/>
        <v>184</v>
      </c>
      <c r="D549" s="93">
        <v>160</v>
      </c>
      <c r="E549" s="93">
        <v>24</v>
      </c>
      <c r="F549" s="94"/>
      <c r="G549" s="94">
        <v>4.6500000000000004</v>
      </c>
      <c r="H549" s="94">
        <f t="shared" si="33"/>
        <v>223.2</v>
      </c>
      <c r="I549" s="94">
        <f t="shared" si="34"/>
        <v>275.85000000000002</v>
      </c>
    </row>
    <row r="550" spans="1:9" x14ac:dyDescent="0.25">
      <c r="A550" s="92" t="s">
        <v>27</v>
      </c>
      <c r="B550" s="93">
        <v>1</v>
      </c>
      <c r="C550" s="93">
        <f t="shared" si="32"/>
        <v>216</v>
      </c>
      <c r="D550" s="93">
        <v>160</v>
      </c>
      <c r="E550" s="93">
        <v>56</v>
      </c>
      <c r="F550" s="94"/>
      <c r="G550" s="94">
        <v>6.09</v>
      </c>
      <c r="H550" s="94">
        <f t="shared" si="33"/>
        <v>682.08</v>
      </c>
      <c r="I550" s="94">
        <f t="shared" si="34"/>
        <v>842.98</v>
      </c>
    </row>
    <row r="551" spans="1:9" x14ac:dyDescent="0.25">
      <c r="A551" s="92" t="s">
        <v>27</v>
      </c>
      <c r="B551" s="93">
        <v>1</v>
      </c>
      <c r="C551" s="93">
        <f t="shared" si="32"/>
        <v>171</v>
      </c>
      <c r="D551" s="93">
        <v>160</v>
      </c>
      <c r="E551" s="93">
        <v>11</v>
      </c>
      <c r="F551" s="94"/>
      <c r="G551" s="94">
        <v>6.09</v>
      </c>
      <c r="H551" s="94">
        <f t="shared" si="33"/>
        <v>133.97999999999999</v>
      </c>
      <c r="I551" s="94">
        <f t="shared" si="34"/>
        <v>165.59</v>
      </c>
    </row>
    <row r="552" spans="1:9" x14ac:dyDescent="0.25">
      <c r="A552" s="92" t="s">
        <v>27</v>
      </c>
      <c r="B552" s="93">
        <v>1</v>
      </c>
      <c r="C552" s="93">
        <f t="shared" si="32"/>
        <v>165</v>
      </c>
      <c r="D552" s="93">
        <v>160</v>
      </c>
      <c r="E552" s="93">
        <v>5</v>
      </c>
      <c r="F552" s="94"/>
      <c r="G552" s="94">
        <v>4.6500000000000004</v>
      </c>
      <c r="H552" s="94">
        <f t="shared" si="33"/>
        <v>46.5</v>
      </c>
      <c r="I552" s="94">
        <f t="shared" si="34"/>
        <v>57.47</v>
      </c>
    </row>
    <row r="553" spans="1:9" x14ac:dyDescent="0.25">
      <c r="A553" s="92" t="s">
        <v>27</v>
      </c>
      <c r="B553" s="93">
        <v>1</v>
      </c>
      <c r="C553" s="93">
        <f t="shared" si="32"/>
        <v>168</v>
      </c>
      <c r="D553" s="93">
        <v>160</v>
      </c>
      <c r="E553" s="93">
        <v>8</v>
      </c>
      <c r="F553" s="94"/>
      <c r="G553" s="94">
        <v>6.09</v>
      </c>
      <c r="H553" s="94">
        <f t="shared" si="33"/>
        <v>97.44</v>
      </c>
      <c r="I553" s="94">
        <f t="shared" si="34"/>
        <v>120.43</v>
      </c>
    </row>
    <row r="554" spans="1:9" x14ac:dyDescent="0.25">
      <c r="A554" s="92" t="s">
        <v>27</v>
      </c>
      <c r="B554" s="93">
        <v>1</v>
      </c>
      <c r="C554" s="93">
        <f t="shared" si="32"/>
        <v>161</v>
      </c>
      <c r="D554" s="93">
        <v>160</v>
      </c>
      <c r="E554" s="93">
        <v>1</v>
      </c>
      <c r="F554" s="94"/>
      <c r="G554" s="94">
        <v>4.6500000000000004</v>
      </c>
      <c r="H554" s="94">
        <f t="shared" si="33"/>
        <v>9.3000000000000007</v>
      </c>
      <c r="I554" s="94">
        <f t="shared" si="34"/>
        <v>11.49</v>
      </c>
    </row>
    <row r="555" spans="1:9" x14ac:dyDescent="0.25">
      <c r="A555" s="92" t="s">
        <v>27</v>
      </c>
      <c r="B555" s="93">
        <v>1</v>
      </c>
      <c r="C555" s="93">
        <f t="shared" si="32"/>
        <v>176</v>
      </c>
      <c r="D555" s="93">
        <v>160</v>
      </c>
      <c r="E555" s="93">
        <v>16</v>
      </c>
      <c r="F555" s="94"/>
      <c r="G555" s="94">
        <v>4.6500000000000004</v>
      </c>
      <c r="H555" s="94">
        <f t="shared" si="33"/>
        <v>148.80000000000001</v>
      </c>
      <c r="I555" s="94">
        <f t="shared" si="34"/>
        <v>183.9</v>
      </c>
    </row>
    <row r="556" spans="1:9" x14ac:dyDescent="0.25">
      <c r="A556" s="92" t="s">
        <v>27</v>
      </c>
      <c r="B556" s="93">
        <v>1</v>
      </c>
      <c r="C556" s="93">
        <f t="shared" si="32"/>
        <v>163</v>
      </c>
      <c r="D556" s="93">
        <v>160</v>
      </c>
      <c r="E556" s="93">
        <v>3</v>
      </c>
      <c r="F556" s="94"/>
      <c r="G556" s="94">
        <v>6.09</v>
      </c>
      <c r="H556" s="94">
        <f t="shared" si="33"/>
        <v>36.54</v>
      </c>
      <c r="I556" s="94">
        <f t="shared" si="34"/>
        <v>45.16</v>
      </c>
    </row>
    <row r="557" spans="1:9" x14ac:dyDescent="0.25">
      <c r="A557" s="92" t="s">
        <v>27</v>
      </c>
      <c r="B557" s="93">
        <v>1</v>
      </c>
      <c r="C557" s="93">
        <f t="shared" si="32"/>
        <v>172</v>
      </c>
      <c r="D557" s="93">
        <v>160</v>
      </c>
      <c r="E557" s="93">
        <v>12</v>
      </c>
      <c r="F557" s="94"/>
      <c r="G557" s="94">
        <v>4.6500000000000004</v>
      </c>
      <c r="H557" s="94">
        <f t="shared" si="33"/>
        <v>111.6</v>
      </c>
      <c r="I557" s="94">
        <f t="shared" si="34"/>
        <v>137.93</v>
      </c>
    </row>
    <row r="558" spans="1:9" x14ac:dyDescent="0.25">
      <c r="A558" s="92" t="s">
        <v>27</v>
      </c>
      <c r="B558" s="93">
        <v>1</v>
      </c>
      <c r="C558" s="93">
        <f t="shared" si="32"/>
        <v>164</v>
      </c>
      <c r="D558" s="93">
        <v>160</v>
      </c>
      <c r="E558" s="93">
        <v>4</v>
      </c>
      <c r="F558" s="94"/>
      <c r="G558" s="94">
        <v>4.6500000000000004</v>
      </c>
      <c r="H558" s="94">
        <f t="shared" si="33"/>
        <v>37.200000000000003</v>
      </c>
      <c r="I558" s="94">
        <f t="shared" si="34"/>
        <v>45.98</v>
      </c>
    </row>
    <row r="559" spans="1:9" x14ac:dyDescent="0.25">
      <c r="A559" s="92" t="s">
        <v>27</v>
      </c>
      <c r="B559" s="93">
        <v>1</v>
      </c>
      <c r="C559" s="93">
        <f t="shared" si="32"/>
        <v>172</v>
      </c>
      <c r="D559" s="93">
        <v>160</v>
      </c>
      <c r="E559" s="93">
        <v>12</v>
      </c>
      <c r="F559" s="94"/>
      <c r="G559" s="94">
        <v>6.09</v>
      </c>
      <c r="H559" s="94">
        <f t="shared" si="33"/>
        <v>146.16</v>
      </c>
      <c r="I559" s="94">
        <f t="shared" si="34"/>
        <v>180.64</v>
      </c>
    </row>
    <row r="560" spans="1:9" x14ac:dyDescent="0.25">
      <c r="A560" s="92" t="s">
        <v>27</v>
      </c>
      <c r="B560" s="93">
        <v>1</v>
      </c>
      <c r="C560" s="93">
        <f t="shared" si="32"/>
        <v>164</v>
      </c>
      <c r="D560" s="93">
        <v>160</v>
      </c>
      <c r="E560" s="93">
        <v>4</v>
      </c>
      <c r="F560" s="94"/>
      <c r="G560" s="94">
        <v>4.6500000000000004</v>
      </c>
      <c r="H560" s="94">
        <f t="shared" si="33"/>
        <v>37.200000000000003</v>
      </c>
      <c r="I560" s="94">
        <f t="shared" si="34"/>
        <v>45.98</v>
      </c>
    </row>
    <row r="561" spans="1:9" x14ac:dyDescent="0.25">
      <c r="A561" s="92" t="s">
        <v>27</v>
      </c>
      <c r="B561" s="93">
        <v>1</v>
      </c>
      <c r="C561" s="93">
        <f t="shared" si="32"/>
        <v>200</v>
      </c>
      <c r="D561" s="93">
        <v>160</v>
      </c>
      <c r="E561" s="93">
        <v>40</v>
      </c>
      <c r="F561" s="94"/>
      <c r="G561" s="94">
        <v>4.6500000000000004</v>
      </c>
      <c r="H561" s="94">
        <f t="shared" si="33"/>
        <v>372</v>
      </c>
      <c r="I561" s="94">
        <f t="shared" si="34"/>
        <v>459.75</v>
      </c>
    </row>
    <row r="562" spans="1:9" x14ac:dyDescent="0.25">
      <c r="A562" s="92" t="s">
        <v>27</v>
      </c>
      <c r="B562" s="93">
        <v>1</v>
      </c>
      <c r="C562" s="93">
        <f t="shared" si="32"/>
        <v>172</v>
      </c>
      <c r="D562" s="93">
        <v>160</v>
      </c>
      <c r="E562" s="93">
        <v>12</v>
      </c>
      <c r="F562" s="94"/>
      <c r="G562" s="94">
        <v>4.6500000000000004</v>
      </c>
      <c r="H562" s="94">
        <f t="shared" si="33"/>
        <v>111.6</v>
      </c>
      <c r="I562" s="94">
        <f t="shared" si="34"/>
        <v>137.93</v>
      </c>
    </row>
    <row r="563" spans="1:9" x14ac:dyDescent="0.25">
      <c r="A563" s="92" t="s">
        <v>27</v>
      </c>
      <c r="B563" s="93">
        <v>1</v>
      </c>
      <c r="C563" s="93">
        <f t="shared" si="32"/>
        <v>185</v>
      </c>
      <c r="D563" s="93">
        <v>160</v>
      </c>
      <c r="E563" s="93">
        <v>25</v>
      </c>
      <c r="F563" s="94"/>
      <c r="G563" s="94">
        <v>6.09</v>
      </c>
      <c r="H563" s="94">
        <f t="shared" si="33"/>
        <v>304.5</v>
      </c>
      <c r="I563" s="94">
        <f t="shared" si="34"/>
        <v>376.33</v>
      </c>
    </row>
    <row r="564" spans="1:9" x14ac:dyDescent="0.25">
      <c r="A564" s="92" t="s">
        <v>27</v>
      </c>
      <c r="B564" s="93">
        <v>1</v>
      </c>
      <c r="C564" s="93">
        <f t="shared" si="32"/>
        <v>184</v>
      </c>
      <c r="D564" s="93">
        <v>160</v>
      </c>
      <c r="E564" s="93">
        <v>24</v>
      </c>
      <c r="F564" s="94"/>
      <c r="G564" s="94">
        <v>6.09</v>
      </c>
      <c r="H564" s="94">
        <f t="shared" si="33"/>
        <v>292.32</v>
      </c>
      <c r="I564" s="94">
        <f t="shared" si="34"/>
        <v>361.28</v>
      </c>
    </row>
    <row r="565" spans="1:9" x14ac:dyDescent="0.25">
      <c r="A565" s="92" t="s">
        <v>27</v>
      </c>
      <c r="B565" s="93">
        <v>1</v>
      </c>
      <c r="C565" s="93">
        <f t="shared" si="32"/>
        <v>192</v>
      </c>
      <c r="D565" s="93">
        <v>160</v>
      </c>
      <c r="E565" s="93">
        <v>32</v>
      </c>
      <c r="F565" s="94"/>
      <c r="G565" s="94">
        <v>4.6500000000000004</v>
      </c>
      <c r="H565" s="94">
        <f t="shared" si="33"/>
        <v>297.60000000000002</v>
      </c>
      <c r="I565" s="94">
        <f t="shared" si="34"/>
        <v>367.8</v>
      </c>
    </row>
    <row r="566" spans="1:9" x14ac:dyDescent="0.25">
      <c r="A566" s="92" t="s">
        <v>27</v>
      </c>
      <c r="B566" s="93">
        <v>1</v>
      </c>
      <c r="C566" s="93">
        <f t="shared" si="32"/>
        <v>165</v>
      </c>
      <c r="D566" s="93">
        <v>160</v>
      </c>
      <c r="E566" s="93">
        <v>5</v>
      </c>
      <c r="F566" s="94"/>
      <c r="G566" s="94">
        <v>6.09</v>
      </c>
      <c r="H566" s="94">
        <f t="shared" si="33"/>
        <v>60.9</v>
      </c>
      <c r="I566" s="94">
        <f t="shared" si="34"/>
        <v>75.27</v>
      </c>
    </row>
    <row r="567" spans="1:9" x14ac:dyDescent="0.25">
      <c r="A567" s="92" t="s">
        <v>27</v>
      </c>
      <c r="B567" s="93">
        <v>1</v>
      </c>
      <c r="C567" s="93">
        <f t="shared" si="32"/>
        <v>184</v>
      </c>
      <c r="D567" s="93">
        <v>160</v>
      </c>
      <c r="E567" s="93">
        <v>24</v>
      </c>
      <c r="F567" s="94"/>
      <c r="G567" s="94">
        <v>6.09</v>
      </c>
      <c r="H567" s="94">
        <f t="shared" si="33"/>
        <v>292.32</v>
      </c>
      <c r="I567" s="94">
        <f t="shared" si="34"/>
        <v>361.28</v>
      </c>
    </row>
    <row r="568" spans="1:9" x14ac:dyDescent="0.25">
      <c r="A568" s="92" t="s">
        <v>27</v>
      </c>
      <c r="B568" s="93">
        <v>1</v>
      </c>
      <c r="C568" s="93">
        <f t="shared" si="32"/>
        <v>205</v>
      </c>
      <c r="D568" s="93">
        <v>160</v>
      </c>
      <c r="E568" s="93">
        <v>45</v>
      </c>
      <c r="F568" s="94"/>
      <c r="G568" s="94">
        <v>6.3</v>
      </c>
      <c r="H568" s="94">
        <f t="shared" si="33"/>
        <v>567</v>
      </c>
      <c r="I568" s="94">
        <f t="shared" si="34"/>
        <v>700.76</v>
      </c>
    </row>
    <row r="569" spans="1:9" x14ac:dyDescent="0.25">
      <c r="A569" s="92" t="s">
        <v>27</v>
      </c>
      <c r="B569" s="93">
        <v>1</v>
      </c>
      <c r="C569" s="93">
        <f t="shared" ref="C569:C576" si="35">D569+E569</f>
        <v>176</v>
      </c>
      <c r="D569" s="93">
        <v>160</v>
      </c>
      <c r="E569" s="93">
        <v>16</v>
      </c>
      <c r="F569" s="94"/>
      <c r="G569" s="94">
        <v>4.6500000000000004</v>
      </c>
      <c r="H569" s="94">
        <f t="shared" ref="H569:H576" si="36">ROUND(G569*E569*2,2)</f>
        <v>148.80000000000001</v>
      </c>
      <c r="I569" s="94">
        <f t="shared" si="34"/>
        <v>183.9</v>
      </c>
    </row>
    <row r="570" spans="1:9" x14ac:dyDescent="0.25">
      <c r="A570" s="92" t="s">
        <v>27</v>
      </c>
      <c r="B570" s="93">
        <v>1</v>
      </c>
      <c r="C570" s="93">
        <f t="shared" si="35"/>
        <v>240</v>
      </c>
      <c r="D570" s="93">
        <v>160</v>
      </c>
      <c r="E570" s="93">
        <v>80</v>
      </c>
      <c r="F570" s="94"/>
      <c r="G570" s="94">
        <v>4.6500000000000004</v>
      </c>
      <c r="H570" s="94">
        <f t="shared" si="36"/>
        <v>744</v>
      </c>
      <c r="I570" s="94">
        <f t="shared" ref="I570:I576" si="37">ROUND(H570*1.2359,2)</f>
        <v>919.51</v>
      </c>
    </row>
    <row r="571" spans="1:9" x14ac:dyDescent="0.25">
      <c r="A571" s="92" t="s">
        <v>27</v>
      </c>
      <c r="B571" s="93">
        <v>1</v>
      </c>
      <c r="C571" s="93">
        <f t="shared" si="35"/>
        <v>192</v>
      </c>
      <c r="D571" s="93">
        <v>160</v>
      </c>
      <c r="E571" s="93">
        <v>32</v>
      </c>
      <c r="F571" s="94"/>
      <c r="G571" s="94">
        <v>4.6500000000000004</v>
      </c>
      <c r="H571" s="94">
        <f t="shared" si="36"/>
        <v>297.60000000000002</v>
      </c>
      <c r="I571" s="94">
        <f t="shared" si="37"/>
        <v>367.8</v>
      </c>
    </row>
    <row r="572" spans="1:9" x14ac:dyDescent="0.25">
      <c r="A572" s="92" t="s">
        <v>27</v>
      </c>
      <c r="B572" s="93">
        <v>1</v>
      </c>
      <c r="C572" s="93">
        <f t="shared" si="35"/>
        <v>168</v>
      </c>
      <c r="D572" s="93">
        <v>160</v>
      </c>
      <c r="E572" s="93">
        <v>8</v>
      </c>
      <c r="F572" s="94"/>
      <c r="G572" s="94">
        <v>6.09</v>
      </c>
      <c r="H572" s="94">
        <f t="shared" si="36"/>
        <v>97.44</v>
      </c>
      <c r="I572" s="94">
        <f t="shared" si="37"/>
        <v>120.43</v>
      </c>
    </row>
    <row r="573" spans="1:9" x14ac:dyDescent="0.25">
      <c r="A573" s="92" t="s">
        <v>27</v>
      </c>
      <c r="B573" s="93">
        <v>1</v>
      </c>
      <c r="C573" s="93">
        <f t="shared" si="35"/>
        <v>176</v>
      </c>
      <c r="D573" s="93">
        <v>160</v>
      </c>
      <c r="E573" s="93">
        <v>16</v>
      </c>
      <c r="F573" s="94"/>
      <c r="G573" s="94">
        <v>6.09</v>
      </c>
      <c r="H573" s="94">
        <f t="shared" si="36"/>
        <v>194.88</v>
      </c>
      <c r="I573" s="94">
        <f t="shared" si="37"/>
        <v>240.85</v>
      </c>
    </row>
    <row r="574" spans="1:9" x14ac:dyDescent="0.25">
      <c r="A574" s="92" t="s">
        <v>484</v>
      </c>
      <c r="B574" s="93">
        <v>1</v>
      </c>
      <c r="C574" s="93">
        <f t="shared" si="35"/>
        <v>182</v>
      </c>
      <c r="D574" s="93">
        <v>160</v>
      </c>
      <c r="E574" s="93">
        <v>22</v>
      </c>
      <c r="F574" s="94"/>
      <c r="G574" s="94">
        <v>4.75</v>
      </c>
      <c r="H574" s="94">
        <f t="shared" si="36"/>
        <v>209</v>
      </c>
      <c r="I574" s="94">
        <f t="shared" si="37"/>
        <v>258.3</v>
      </c>
    </row>
    <row r="575" spans="1:9" x14ac:dyDescent="0.25">
      <c r="A575" s="92" t="s">
        <v>484</v>
      </c>
      <c r="B575" s="93">
        <v>1</v>
      </c>
      <c r="C575" s="93">
        <f t="shared" si="35"/>
        <v>168</v>
      </c>
      <c r="D575" s="93">
        <v>160</v>
      </c>
      <c r="E575" s="93">
        <v>8</v>
      </c>
      <c r="F575" s="94"/>
      <c r="G575" s="94">
        <v>4.75</v>
      </c>
      <c r="H575" s="94">
        <f t="shared" si="36"/>
        <v>76</v>
      </c>
      <c r="I575" s="94">
        <f t="shared" si="37"/>
        <v>93.93</v>
      </c>
    </row>
    <row r="576" spans="1:9" x14ac:dyDescent="0.25">
      <c r="A576" s="92" t="s">
        <v>484</v>
      </c>
      <c r="B576" s="93">
        <v>1</v>
      </c>
      <c r="C576" s="93">
        <f t="shared" si="35"/>
        <v>196</v>
      </c>
      <c r="D576" s="93">
        <v>160</v>
      </c>
      <c r="E576" s="93">
        <v>36</v>
      </c>
      <c r="F576" s="94"/>
      <c r="G576" s="94">
        <v>4.75</v>
      </c>
      <c r="H576" s="94">
        <f t="shared" si="36"/>
        <v>342</v>
      </c>
      <c r="I576" s="94">
        <f t="shared" si="37"/>
        <v>422.68</v>
      </c>
    </row>
    <row r="577" spans="1:9" ht="33" x14ac:dyDescent="0.25">
      <c r="A577" s="97" t="s">
        <v>431</v>
      </c>
      <c r="B577" s="90">
        <f t="shared" ref="B577" si="38">SUM(B578:B717)</f>
        <v>140</v>
      </c>
      <c r="C577" s="90"/>
      <c r="D577" s="90"/>
      <c r="E577" s="90">
        <f>SUM(E578:E717)</f>
        <v>2843</v>
      </c>
      <c r="F577" s="91"/>
      <c r="G577" s="91"/>
      <c r="H577" s="91">
        <f>SUM(H578:H717)</f>
        <v>28474.119999999988</v>
      </c>
      <c r="I577" s="91">
        <f>SUM(I578:I717)</f>
        <v>35191.129999999997</v>
      </c>
    </row>
    <row r="578" spans="1:9" x14ac:dyDescent="0.25">
      <c r="A578" s="95" t="s">
        <v>485</v>
      </c>
      <c r="B578" s="102">
        <v>1</v>
      </c>
      <c r="C578" s="101">
        <f t="shared" ref="C578:C641" si="39">D578+E578</f>
        <v>168</v>
      </c>
      <c r="D578" s="93">
        <v>160</v>
      </c>
      <c r="E578" s="93">
        <v>8</v>
      </c>
      <c r="F578" s="94"/>
      <c r="G578" s="94">
        <v>4.75</v>
      </c>
      <c r="H578" s="94">
        <f t="shared" ref="H578:H641" si="40">ROUND(G578*E578*2,2)</f>
        <v>76</v>
      </c>
      <c r="I578" s="94">
        <f>ROUND(H578*1.2359,2)</f>
        <v>93.93</v>
      </c>
    </row>
    <row r="579" spans="1:9" x14ac:dyDescent="0.25">
      <c r="A579" s="95" t="s">
        <v>485</v>
      </c>
      <c r="B579" s="102">
        <v>1</v>
      </c>
      <c r="C579" s="101">
        <f t="shared" si="39"/>
        <v>240</v>
      </c>
      <c r="D579" s="93">
        <v>160</v>
      </c>
      <c r="E579" s="93">
        <v>80</v>
      </c>
      <c r="F579" s="94"/>
      <c r="G579" s="94">
        <v>4.75</v>
      </c>
      <c r="H579" s="94">
        <f t="shared" si="40"/>
        <v>760</v>
      </c>
      <c r="I579" s="94">
        <f t="shared" ref="I579:I642" si="41">ROUND(H579*1.2359,2)</f>
        <v>939.28</v>
      </c>
    </row>
    <row r="580" spans="1:9" x14ac:dyDescent="0.25">
      <c r="A580" s="95" t="s">
        <v>485</v>
      </c>
      <c r="B580" s="102">
        <v>1</v>
      </c>
      <c r="C580" s="101">
        <f t="shared" si="39"/>
        <v>176</v>
      </c>
      <c r="D580" s="93">
        <v>160</v>
      </c>
      <c r="E580" s="93">
        <v>16</v>
      </c>
      <c r="F580" s="94"/>
      <c r="G580" s="94">
        <v>4.75</v>
      </c>
      <c r="H580" s="94">
        <f t="shared" si="40"/>
        <v>152</v>
      </c>
      <c r="I580" s="94">
        <f t="shared" si="41"/>
        <v>187.86</v>
      </c>
    </row>
    <row r="581" spans="1:9" x14ac:dyDescent="0.25">
      <c r="A581" s="95" t="s">
        <v>485</v>
      </c>
      <c r="B581" s="102">
        <v>1</v>
      </c>
      <c r="C581" s="101">
        <f t="shared" si="39"/>
        <v>168</v>
      </c>
      <c r="D581" s="93">
        <v>160</v>
      </c>
      <c r="E581" s="93">
        <v>8</v>
      </c>
      <c r="F581" s="94"/>
      <c r="G581" s="94">
        <v>4.75</v>
      </c>
      <c r="H581" s="94">
        <f t="shared" si="40"/>
        <v>76</v>
      </c>
      <c r="I581" s="94">
        <f t="shared" si="41"/>
        <v>93.93</v>
      </c>
    </row>
    <row r="582" spans="1:9" x14ac:dyDescent="0.25">
      <c r="A582" s="95" t="s">
        <v>23</v>
      </c>
      <c r="B582" s="102">
        <v>1</v>
      </c>
      <c r="C582" s="101">
        <f t="shared" si="39"/>
        <v>186</v>
      </c>
      <c r="D582" s="93">
        <v>160</v>
      </c>
      <c r="E582" s="93">
        <v>26</v>
      </c>
      <c r="F582" s="94"/>
      <c r="G582" s="94">
        <v>4.2</v>
      </c>
      <c r="H582" s="94">
        <f t="shared" si="40"/>
        <v>218.4</v>
      </c>
      <c r="I582" s="94">
        <f t="shared" si="41"/>
        <v>269.92</v>
      </c>
    </row>
    <row r="583" spans="1:9" x14ac:dyDescent="0.25">
      <c r="A583" s="95" t="s">
        <v>23</v>
      </c>
      <c r="B583" s="102">
        <v>1</v>
      </c>
      <c r="C583" s="101">
        <f t="shared" si="39"/>
        <v>168</v>
      </c>
      <c r="D583" s="93">
        <v>160</v>
      </c>
      <c r="E583" s="93">
        <v>8</v>
      </c>
      <c r="F583" s="94"/>
      <c r="G583" s="94">
        <v>4.2</v>
      </c>
      <c r="H583" s="94">
        <f t="shared" si="40"/>
        <v>67.2</v>
      </c>
      <c r="I583" s="94">
        <f t="shared" si="41"/>
        <v>83.05</v>
      </c>
    </row>
    <row r="584" spans="1:9" x14ac:dyDescent="0.25">
      <c r="A584" s="95" t="s">
        <v>23</v>
      </c>
      <c r="B584" s="102">
        <v>1</v>
      </c>
      <c r="C584" s="101">
        <f t="shared" si="39"/>
        <v>200</v>
      </c>
      <c r="D584" s="93">
        <v>160</v>
      </c>
      <c r="E584" s="93">
        <v>40</v>
      </c>
      <c r="F584" s="94"/>
      <c r="G584" s="94">
        <v>4.2</v>
      </c>
      <c r="H584" s="94">
        <f t="shared" si="40"/>
        <v>336</v>
      </c>
      <c r="I584" s="94">
        <f t="shared" si="41"/>
        <v>415.26</v>
      </c>
    </row>
    <row r="585" spans="1:9" x14ac:dyDescent="0.25">
      <c r="A585" s="95" t="s">
        <v>23</v>
      </c>
      <c r="B585" s="102">
        <v>1</v>
      </c>
      <c r="C585" s="101">
        <f t="shared" si="39"/>
        <v>166</v>
      </c>
      <c r="D585" s="93">
        <v>160</v>
      </c>
      <c r="E585" s="93">
        <v>6</v>
      </c>
      <c r="F585" s="94"/>
      <c r="G585" s="94">
        <v>4.2</v>
      </c>
      <c r="H585" s="94">
        <f t="shared" si="40"/>
        <v>50.4</v>
      </c>
      <c r="I585" s="94">
        <f t="shared" si="41"/>
        <v>62.29</v>
      </c>
    </row>
    <row r="586" spans="1:9" x14ac:dyDescent="0.25">
      <c r="A586" s="95" t="s">
        <v>23</v>
      </c>
      <c r="B586" s="102">
        <v>1</v>
      </c>
      <c r="C586" s="101">
        <f t="shared" si="39"/>
        <v>188</v>
      </c>
      <c r="D586" s="93">
        <v>160</v>
      </c>
      <c r="E586" s="93">
        <v>28</v>
      </c>
      <c r="F586" s="94"/>
      <c r="G586" s="94">
        <v>4.2</v>
      </c>
      <c r="H586" s="94">
        <f t="shared" si="40"/>
        <v>235.2</v>
      </c>
      <c r="I586" s="94">
        <f t="shared" si="41"/>
        <v>290.68</v>
      </c>
    </row>
    <row r="587" spans="1:9" x14ac:dyDescent="0.25">
      <c r="A587" s="95" t="s">
        <v>425</v>
      </c>
      <c r="B587" s="102">
        <v>1</v>
      </c>
      <c r="C587" s="101">
        <f t="shared" si="39"/>
        <v>181</v>
      </c>
      <c r="D587" s="93">
        <v>160</v>
      </c>
      <c r="E587" s="93">
        <v>21</v>
      </c>
      <c r="F587" s="94"/>
      <c r="G587" s="94">
        <v>4.3</v>
      </c>
      <c r="H587" s="94">
        <f t="shared" si="40"/>
        <v>180.6</v>
      </c>
      <c r="I587" s="94">
        <f t="shared" si="41"/>
        <v>223.2</v>
      </c>
    </row>
    <row r="588" spans="1:9" x14ac:dyDescent="0.25">
      <c r="A588" s="95" t="s">
        <v>425</v>
      </c>
      <c r="B588" s="102">
        <v>1</v>
      </c>
      <c r="C588" s="101">
        <f t="shared" si="39"/>
        <v>192</v>
      </c>
      <c r="D588" s="93">
        <v>160</v>
      </c>
      <c r="E588" s="93">
        <v>32</v>
      </c>
      <c r="F588" s="94"/>
      <c r="G588" s="94">
        <v>5.49</v>
      </c>
      <c r="H588" s="94">
        <f t="shared" si="40"/>
        <v>351.36</v>
      </c>
      <c r="I588" s="94">
        <f t="shared" si="41"/>
        <v>434.25</v>
      </c>
    </row>
    <row r="589" spans="1:9" x14ac:dyDescent="0.25">
      <c r="A589" s="95" t="s">
        <v>425</v>
      </c>
      <c r="B589" s="102">
        <v>1</v>
      </c>
      <c r="C589" s="101">
        <f t="shared" si="39"/>
        <v>182</v>
      </c>
      <c r="D589" s="93">
        <v>160</v>
      </c>
      <c r="E589" s="93">
        <v>22</v>
      </c>
      <c r="F589" s="94"/>
      <c r="G589" s="94">
        <v>5.49</v>
      </c>
      <c r="H589" s="94">
        <f t="shared" si="40"/>
        <v>241.56</v>
      </c>
      <c r="I589" s="94">
        <f t="shared" si="41"/>
        <v>298.54000000000002</v>
      </c>
    </row>
    <row r="590" spans="1:9" x14ac:dyDescent="0.25">
      <c r="A590" s="95" t="s">
        <v>425</v>
      </c>
      <c r="B590" s="102">
        <v>1</v>
      </c>
      <c r="C590" s="101">
        <f t="shared" si="39"/>
        <v>168</v>
      </c>
      <c r="D590" s="93">
        <v>160</v>
      </c>
      <c r="E590" s="93">
        <v>8</v>
      </c>
      <c r="F590" s="94"/>
      <c r="G590" s="94">
        <v>4.3</v>
      </c>
      <c r="H590" s="94">
        <f t="shared" si="40"/>
        <v>68.8</v>
      </c>
      <c r="I590" s="94">
        <f t="shared" si="41"/>
        <v>85.03</v>
      </c>
    </row>
    <row r="591" spans="1:9" x14ac:dyDescent="0.25">
      <c r="A591" s="95" t="s">
        <v>425</v>
      </c>
      <c r="B591" s="102">
        <v>1</v>
      </c>
      <c r="C591" s="101">
        <f t="shared" si="39"/>
        <v>166</v>
      </c>
      <c r="D591" s="93">
        <v>160</v>
      </c>
      <c r="E591" s="93">
        <v>6</v>
      </c>
      <c r="F591" s="94"/>
      <c r="G591" s="94">
        <v>4.3</v>
      </c>
      <c r="H591" s="94">
        <f t="shared" si="40"/>
        <v>51.6</v>
      </c>
      <c r="I591" s="94">
        <f t="shared" si="41"/>
        <v>63.77</v>
      </c>
    </row>
    <row r="592" spans="1:9" x14ac:dyDescent="0.25">
      <c r="A592" s="95" t="s">
        <v>425</v>
      </c>
      <c r="B592" s="102">
        <v>1</v>
      </c>
      <c r="C592" s="101">
        <f t="shared" si="39"/>
        <v>168</v>
      </c>
      <c r="D592" s="93">
        <v>160</v>
      </c>
      <c r="E592" s="93">
        <v>8</v>
      </c>
      <c r="F592" s="94"/>
      <c r="G592" s="94">
        <v>4.3</v>
      </c>
      <c r="H592" s="94">
        <f t="shared" si="40"/>
        <v>68.8</v>
      </c>
      <c r="I592" s="94">
        <f t="shared" si="41"/>
        <v>85.03</v>
      </c>
    </row>
    <row r="593" spans="1:9" x14ac:dyDescent="0.25">
      <c r="A593" s="95" t="s">
        <v>425</v>
      </c>
      <c r="B593" s="102">
        <v>1</v>
      </c>
      <c r="C593" s="101">
        <f t="shared" si="39"/>
        <v>184</v>
      </c>
      <c r="D593" s="93">
        <v>160</v>
      </c>
      <c r="E593" s="93">
        <v>24</v>
      </c>
      <c r="F593" s="94"/>
      <c r="G593" s="94">
        <v>4.3</v>
      </c>
      <c r="H593" s="94">
        <f t="shared" si="40"/>
        <v>206.4</v>
      </c>
      <c r="I593" s="94">
        <f t="shared" si="41"/>
        <v>255.09</v>
      </c>
    </row>
    <row r="594" spans="1:9" x14ac:dyDescent="0.25">
      <c r="A594" s="95" t="s">
        <v>425</v>
      </c>
      <c r="B594" s="102">
        <v>1</v>
      </c>
      <c r="C594" s="101">
        <f t="shared" si="39"/>
        <v>184</v>
      </c>
      <c r="D594" s="93">
        <v>160</v>
      </c>
      <c r="E594" s="93">
        <v>24</v>
      </c>
      <c r="F594" s="94"/>
      <c r="G594" s="94">
        <v>5.49</v>
      </c>
      <c r="H594" s="94">
        <f t="shared" si="40"/>
        <v>263.52</v>
      </c>
      <c r="I594" s="94">
        <f t="shared" si="41"/>
        <v>325.68</v>
      </c>
    </row>
    <row r="595" spans="1:9" x14ac:dyDescent="0.25">
      <c r="A595" s="95" t="s">
        <v>425</v>
      </c>
      <c r="B595" s="102">
        <v>1</v>
      </c>
      <c r="C595" s="101">
        <f t="shared" si="39"/>
        <v>192</v>
      </c>
      <c r="D595" s="93">
        <v>160</v>
      </c>
      <c r="E595" s="93">
        <v>32</v>
      </c>
      <c r="F595" s="94"/>
      <c r="G595" s="94">
        <v>5.49</v>
      </c>
      <c r="H595" s="94">
        <f t="shared" si="40"/>
        <v>351.36</v>
      </c>
      <c r="I595" s="94">
        <f t="shared" si="41"/>
        <v>434.25</v>
      </c>
    </row>
    <row r="596" spans="1:9" x14ac:dyDescent="0.25">
      <c r="A596" s="95" t="s">
        <v>425</v>
      </c>
      <c r="B596" s="102">
        <v>1</v>
      </c>
      <c r="C596" s="101">
        <f t="shared" si="39"/>
        <v>168</v>
      </c>
      <c r="D596" s="93">
        <v>160</v>
      </c>
      <c r="E596" s="93">
        <v>8</v>
      </c>
      <c r="F596" s="94"/>
      <c r="G596" s="94">
        <v>4.3</v>
      </c>
      <c r="H596" s="94">
        <f t="shared" si="40"/>
        <v>68.8</v>
      </c>
      <c r="I596" s="94">
        <f t="shared" si="41"/>
        <v>85.03</v>
      </c>
    </row>
    <row r="597" spans="1:9" x14ac:dyDescent="0.25">
      <c r="A597" s="95" t="s">
        <v>425</v>
      </c>
      <c r="B597" s="102">
        <v>1</v>
      </c>
      <c r="C597" s="101">
        <f t="shared" si="39"/>
        <v>184</v>
      </c>
      <c r="D597" s="93">
        <v>160</v>
      </c>
      <c r="E597" s="93">
        <v>24</v>
      </c>
      <c r="F597" s="94"/>
      <c r="G597" s="94">
        <v>5.49</v>
      </c>
      <c r="H597" s="94">
        <f t="shared" si="40"/>
        <v>263.52</v>
      </c>
      <c r="I597" s="94">
        <f t="shared" si="41"/>
        <v>325.68</v>
      </c>
    </row>
    <row r="598" spans="1:9" x14ac:dyDescent="0.25">
      <c r="A598" s="95" t="s">
        <v>425</v>
      </c>
      <c r="B598" s="102">
        <v>1</v>
      </c>
      <c r="C598" s="101">
        <f t="shared" si="39"/>
        <v>176</v>
      </c>
      <c r="D598" s="93">
        <v>160</v>
      </c>
      <c r="E598" s="93">
        <v>16</v>
      </c>
      <c r="F598" s="94"/>
      <c r="G598" s="94">
        <v>4.3</v>
      </c>
      <c r="H598" s="94">
        <f t="shared" si="40"/>
        <v>137.6</v>
      </c>
      <c r="I598" s="94">
        <f t="shared" si="41"/>
        <v>170.06</v>
      </c>
    </row>
    <row r="599" spans="1:9" x14ac:dyDescent="0.25">
      <c r="A599" s="95" t="s">
        <v>425</v>
      </c>
      <c r="B599" s="102">
        <v>1</v>
      </c>
      <c r="C599" s="101">
        <f t="shared" si="39"/>
        <v>164</v>
      </c>
      <c r="D599" s="93">
        <v>160</v>
      </c>
      <c r="E599" s="93">
        <v>4</v>
      </c>
      <c r="F599" s="94"/>
      <c r="G599" s="94">
        <v>5.49</v>
      </c>
      <c r="H599" s="94">
        <f t="shared" si="40"/>
        <v>43.92</v>
      </c>
      <c r="I599" s="94">
        <f t="shared" si="41"/>
        <v>54.28</v>
      </c>
    </row>
    <row r="600" spans="1:9" x14ac:dyDescent="0.25">
      <c r="A600" s="95" t="s">
        <v>425</v>
      </c>
      <c r="B600" s="102">
        <v>1</v>
      </c>
      <c r="C600" s="101">
        <f t="shared" si="39"/>
        <v>165</v>
      </c>
      <c r="D600" s="93">
        <v>160</v>
      </c>
      <c r="E600" s="93">
        <v>5</v>
      </c>
      <c r="F600" s="94"/>
      <c r="G600" s="94">
        <v>4.3</v>
      </c>
      <c r="H600" s="94">
        <f t="shared" si="40"/>
        <v>43</v>
      </c>
      <c r="I600" s="94">
        <f t="shared" si="41"/>
        <v>53.14</v>
      </c>
    </row>
    <row r="601" spans="1:9" x14ac:dyDescent="0.25">
      <c r="A601" s="95" t="s">
        <v>425</v>
      </c>
      <c r="B601" s="102">
        <v>1</v>
      </c>
      <c r="C601" s="101">
        <f t="shared" si="39"/>
        <v>192</v>
      </c>
      <c r="D601" s="93">
        <v>160</v>
      </c>
      <c r="E601" s="93">
        <v>32</v>
      </c>
      <c r="F601" s="94"/>
      <c r="G601" s="94">
        <v>4.3</v>
      </c>
      <c r="H601" s="94">
        <f t="shared" si="40"/>
        <v>275.2</v>
      </c>
      <c r="I601" s="94">
        <f t="shared" si="41"/>
        <v>340.12</v>
      </c>
    </row>
    <row r="602" spans="1:9" x14ac:dyDescent="0.25">
      <c r="A602" s="95" t="s">
        <v>425</v>
      </c>
      <c r="B602" s="102">
        <v>1</v>
      </c>
      <c r="C602" s="101">
        <f t="shared" si="39"/>
        <v>176</v>
      </c>
      <c r="D602" s="93">
        <v>160</v>
      </c>
      <c r="E602" s="93">
        <v>16</v>
      </c>
      <c r="F602" s="94"/>
      <c r="G602" s="94">
        <v>4.3</v>
      </c>
      <c r="H602" s="94">
        <f t="shared" si="40"/>
        <v>137.6</v>
      </c>
      <c r="I602" s="94">
        <f t="shared" si="41"/>
        <v>170.06</v>
      </c>
    </row>
    <row r="603" spans="1:9" x14ac:dyDescent="0.25">
      <c r="A603" s="95" t="s">
        <v>425</v>
      </c>
      <c r="B603" s="102">
        <v>1</v>
      </c>
      <c r="C603" s="101">
        <f t="shared" si="39"/>
        <v>194</v>
      </c>
      <c r="D603" s="93">
        <v>160</v>
      </c>
      <c r="E603" s="93">
        <v>34</v>
      </c>
      <c r="F603" s="94"/>
      <c r="G603" s="94">
        <v>4.3</v>
      </c>
      <c r="H603" s="94">
        <f t="shared" si="40"/>
        <v>292.39999999999998</v>
      </c>
      <c r="I603" s="94">
        <f t="shared" si="41"/>
        <v>361.38</v>
      </c>
    </row>
    <row r="604" spans="1:9" x14ac:dyDescent="0.25">
      <c r="A604" s="95" t="s">
        <v>425</v>
      </c>
      <c r="B604" s="102">
        <v>1</v>
      </c>
      <c r="C604" s="101">
        <f t="shared" si="39"/>
        <v>161</v>
      </c>
      <c r="D604" s="93">
        <v>160</v>
      </c>
      <c r="E604" s="93">
        <v>1</v>
      </c>
      <c r="F604" s="94"/>
      <c r="G604" s="94">
        <v>4.3</v>
      </c>
      <c r="H604" s="94">
        <f t="shared" si="40"/>
        <v>8.6</v>
      </c>
      <c r="I604" s="94">
        <f t="shared" si="41"/>
        <v>10.63</v>
      </c>
    </row>
    <row r="605" spans="1:9" x14ac:dyDescent="0.25">
      <c r="A605" s="95" t="s">
        <v>425</v>
      </c>
      <c r="B605" s="102">
        <v>1</v>
      </c>
      <c r="C605" s="101">
        <f t="shared" si="39"/>
        <v>200</v>
      </c>
      <c r="D605" s="93">
        <v>160</v>
      </c>
      <c r="E605" s="93">
        <v>40</v>
      </c>
      <c r="F605" s="94"/>
      <c r="G605" s="94">
        <v>4.3</v>
      </c>
      <c r="H605" s="94">
        <f t="shared" si="40"/>
        <v>344</v>
      </c>
      <c r="I605" s="94">
        <f t="shared" si="41"/>
        <v>425.15</v>
      </c>
    </row>
    <row r="606" spans="1:9" x14ac:dyDescent="0.25">
      <c r="A606" s="95" t="s">
        <v>425</v>
      </c>
      <c r="B606" s="102">
        <v>1</v>
      </c>
      <c r="C606" s="101">
        <f t="shared" si="39"/>
        <v>196</v>
      </c>
      <c r="D606" s="93">
        <v>160</v>
      </c>
      <c r="E606" s="93">
        <v>36</v>
      </c>
      <c r="F606" s="94"/>
      <c r="G606" s="94">
        <v>4.3</v>
      </c>
      <c r="H606" s="94">
        <f t="shared" si="40"/>
        <v>309.60000000000002</v>
      </c>
      <c r="I606" s="94">
        <f t="shared" si="41"/>
        <v>382.63</v>
      </c>
    </row>
    <row r="607" spans="1:9" x14ac:dyDescent="0.25">
      <c r="A607" s="95" t="s">
        <v>425</v>
      </c>
      <c r="B607" s="102">
        <v>1</v>
      </c>
      <c r="C607" s="101">
        <f t="shared" si="39"/>
        <v>168</v>
      </c>
      <c r="D607" s="93">
        <v>160</v>
      </c>
      <c r="E607" s="93">
        <v>8</v>
      </c>
      <c r="F607" s="94"/>
      <c r="G607" s="94">
        <v>4.3</v>
      </c>
      <c r="H607" s="94">
        <f t="shared" si="40"/>
        <v>68.8</v>
      </c>
      <c r="I607" s="94">
        <f t="shared" si="41"/>
        <v>85.03</v>
      </c>
    </row>
    <row r="608" spans="1:9" x14ac:dyDescent="0.25">
      <c r="A608" s="95" t="s">
        <v>425</v>
      </c>
      <c r="B608" s="102">
        <v>1</v>
      </c>
      <c r="C608" s="101">
        <f t="shared" si="39"/>
        <v>164</v>
      </c>
      <c r="D608" s="93">
        <v>160</v>
      </c>
      <c r="E608" s="93">
        <v>4</v>
      </c>
      <c r="F608" s="94"/>
      <c r="G608" s="94">
        <v>4.3</v>
      </c>
      <c r="H608" s="94">
        <f t="shared" si="40"/>
        <v>34.4</v>
      </c>
      <c r="I608" s="94">
        <f t="shared" si="41"/>
        <v>42.51</v>
      </c>
    </row>
    <row r="609" spans="1:9" x14ac:dyDescent="0.25">
      <c r="A609" s="95" t="s">
        <v>425</v>
      </c>
      <c r="B609" s="102">
        <v>1</v>
      </c>
      <c r="C609" s="101">
        <f t="shared" si="39"/>
        <v>192</v>
      </c>
      <c r="D609" s="93">
        <v>160</v>
      </c>
      <c r="E609" s="93">
        <v>32</v>
      </c>
      <c r="F609" s="94"/>
      <c r="G609" s="94">
        <v>5.49</v>
      </c>
      <c r="H609" s="94">
        <f t="shared" si="40"/>
        <v>351.36</v>
      </c>
      <c r="I609" s="94">
        <f t="shared" si="41"/>
        <v>434.25</v>
      </c>
    </row>
    <row r="610" spans="1:9" x14ac:dyDescent="0.25">
      <c r="A610" s="95" t="s">
        <v>425</v>
      </c>
      <c r="B610" s="102">
        <v>1</v>
      </c>
      <c r="C610" s="101">
        <f t="shared" si="39"/>
        <v>204</v>
      </c>
      <c r="D610" s="93">
        <v>160</v>
      </c>
      <c r="E610" s="93">
        <v>44</v>
      </c>
      <c r="F610" s="94"/>
      <c r="G610" s="94">
        <v>4.3</v>
      </c>
      <c r="H610" s="94">
        <f t="shared" si="40"/>
        <v>378.4</v>
      </c>
      <c r="I610" s="94">
        <f t="shared" si="41"/>
        <v>467.66</v>
      </c>
    </row>
    <row r="611" spans="1:9" x14ac:dyDescent="0.25">
      <c r="A611" s="95" t="s">
        <v>425</v>
      </c>
      <c r="B611" s="102">
        <v>1</v>
      </c>
      <c r="C611" s="101">
        <f t="shared" si="39"/>
        <v>168</v>
      </c>
      <c r="D611" s="93">
        <v>160</v>
      </c>
      <c r="E611" s="93">
        <v>8</v>
      </c>
      <c r="F611" s="94"/>
      <c r="G611" s="94">
        <v>4.3</v>
      </c>
      <c r="H611" s="94">
        <f t="shared" si="40"/>
        <v>68.8</v>
      </c>
      <c r="I611" s="94">
        <f t="shared" si="41"/>
        <v>85.03</v>
      </c>
    </row>
    <row r="612" spans="1:9" x14ac:dyDescent="0.25">
      <c r="A612" s="95" t="s">
        <v>425</v>
      </c>
      <c r="B612" s="102">
        <v>1</v>
      </c>
      <c r="C612" s="101">
        <f t="shared" si="39"/>
        <v>168</v>
      </c>
      <c r="D612" s="93">
        <v>160</v>
      </c>
      <c r="E612" s="93">
        <v>8</v>
      </c>
      <c r="F612" s="94"/>
      <c r="G612" s="94">
        <v>5.49</v>
      </c>
      <c r="H612" s="94">
        <f t="shared" si="40"/>
        <v>87.84</v>
      </c>
      <c r="I612" s="94">
        <f t="shared" si="41"/>
        <v>108.56</v>
      </c>
    </row>
    <row r="613" spans="1:9" x14ac:dyDescent="0.25">
      <c r="A613" s="95" t="s">
        <v>425</v>
      </c>
      <c r="B613" s="102">
        <v>1</v>
      </c>
      <c r="C613" s="101">
        <f t="shared" si="39"/>
        <v>161</v>
      </c>
      <c r="D613" s="93">
        <v>160</v>
      </c>
      <c r="E613" s="93">
        <v>1</v>
      </c>
      <c r="F613" s="94"/>
      <c r="G613" s="94">
        <v>4.3</v>
      </c>
      <c r="H613" s="94">
        <f t="shared" si="40"/>
        <v>8.6</v>
      </c>
      <c r="I613" s="94">
        <f t="shared" si="41"/>
        <v>10.63</v>
      </c>
    </row>
    <row r="614" spans="1:9" x14ac:dyDescent="0.25">
      <c r="A614" s="95" t="s">
        <v>425</v>
      </c>
      <c r="B614" s="102">
        <v>1</v>
      </c>
      <c r="C614" s="101">
        <f t="shared" si="39"/>
        <v>168</v>
      </c>
      <c r="D614" s="93">
        <v>160</v>
      </c>
      <c r="E614" s="93">
        <v>8</v>
      </c>
      <c r="F614" s="94"/>
      <c r="G614" s="94">
        <v>5.49</v>
      </c>
      <c r="H614" s="94">
        <f t="shared" si="40"/>
        <v>87.84</v>
      </c>
      <c r="I614" s="94">
        <f t="shared" si="41"/>
        <v>108.56</v>
      </c>
    </row>
    <row r="615" spans="1:9" x14ac:dyDescent="0.25">
      <c r="A615" s="95" t="s">
        <v>425</v>
      </c>
      <c r="B615" s="102">
        <v>1</v>
      </c>
      <c r="C615" s="101">
        <f t="shared" si="39"/>
        <v>184</v>
      </c>
      <c r="D615" s="93">
        <v>160</v>
      </c>
      <c r="E615" s="93">
        <v>24</v>
      </c>
      <c r="F615" s="94"/>
      <c r="G615" s="94">
        <v>5.49</v>
      </c>
      <c r="H615" s="94">
        <f t="shared" si="40"/>
        <v>263.52</v>
      </c>
      <c r="I615" s="94">
        <f t="shared" si="41"/>
        <v>325.68</v>
      </c>
    </row>
    <row r="616" spans="1:9" x14ac:dyDescent="0.25">
      <c r="A616" s="95" t="s">
        <v>425</v>
      </c>
      <c r="B616" s="102">
        <v>1</v>
      </c>
      <c r="C616" s="101">
        <f t="shared" si="39"/>
        <v>180</v>
      </c>
      <c r="D616" s="93">
        <v>160</v>
      </c>
      <c r="E616" s="93">
        <v>20</v>
      </c>
      <c r="F616" s="94"/>
      <c r="G616" s="94">
        <v>5.49</v>
      </c>
      <c r="H616" s="94">
        <f t="shared" si="40"/>
        <v>219.6</v>
      </c>
      <c r="I616" s="94">
        <f t="shared" si="41"/>
        <v>271.39999999999998</v>
      </c>
    </row>
    <row r="617" spans="1:9" x14ac:dyDescent="0.25">
      <c r="A617" s="95" t="s">
        <v>425</v>
      </c>
      <c r="B617" s="102">
        <v>1</v>
      </c>
      <c r="C617" s="101">
        <f t="shared" si="39"/>
        <v>168</v>
      </c>
      <c r="D617" s="93">
        <v>160</v>
      </c>
      <c r="E617" s="93">
        <v>8</v>
      </c>
      <c r="F617" s="94"/>
      <c r="G617" s="94">
        <v>4.3</v>
      </c>
      <c r="H617" s="94">
        <f t="shared" si="40"/>
        <v>68.8</v>
      </c>
      <c r="I617" s="94">
        <f t="shared" si="41"/>
        <v>85.03</v>
      </c>
    </row>
    <row r="618" spans="1:9" x14ac:dyDescent="0.25">
      <c r="A618" s="95" t="s">
        <v>425</v>
      </c>
      <c r="B618" s="102">
        <v>1</v>
      </c>
      <c r="C618" s="101">
        <f t="shared" si="39"/>
        <v>168</v>
      </c>
      <c r="D618" s="93">
        <v>160</v>
      </c>
      <c r="E618" s="93">
        <v>8</v>
      </c>
      <c r="F618" s="94"/>
      <c r="G618" s="94">
        <v>4.3</v>
      </c>
      <c r="H618" s="94">
        <f t="shared" si="40"/>
        <v>68.8</v>
      </c>
      <c r="I618" s="94">
        <f t="shared" si="41"/>
        <v>85.03</v>
      </c>
    </row>
    <row r="619" spans="1:9" x14ac:dyDescent="0.25">
      <c r="A619" s="95" t="s">
        <v>425</v>
      </c>
      <c r="B619" s="102">
        <v>1</v>
      </c>
      <c r="C619" s="101">
        <f t="shared" si="39"/>
        <v>172</v>
      </c>
      <c r="D619" s="93">
        <v>160</v>
      </c>
      <c r="E619" s="93">
        <v>12</v>
      </c>
      <c r="F619" s="94"/>
      <c r="G619" s="94">
        <v>5.49</v>
      </c>
      <c r="H619" s="94">
        <f t="shared" si="40"/>
        <v>131.76</v>
      </c>
      <c r="I619" s="94">
        <f t="shared" si="41"/>
        <v>162.84</v>
      </c>
    </row>
    <row r="620" spans="1:9" x14ac:dyDescent="0.25">
      <c r="A620" s="95" t="s">
        <v>425</v>
      </c>
      <c r="B620" s="102">
        <v>1</v>
      </c>
      <c r="C620" s="101">
        <f t="shared" si="39"/>
        <v>200</v>
      </c>
      <c r="D620" s="93">
        <v>160</v>
      </c>
      <c r="E620" s="93">
        <v>40</v>
      </c>
      <c r="F620" s="94"/>
      <c r="G620" s="94">
        <v>5.49</v>
      </c>
      <c r="H620" s="94">
        <f t="shared" si="40"/>
        <v>439.2</v>
      </c>
      <c r="I620" s="94">
        <f t="shared" si="41"/>
        <v>542.80999999999995</v>
      </c>
    </row>
    <row r="621" spans="1:9" x14ac:dyDescent="0.25">
      <c r="A621" s="95" t="s">
        <v>425</v>
      </c>
      <c r="B621" s="102">
        <v>1</v>
      </c>
      <c r="C621" s="101">
        <f t="shared" si="39"/>
        <v>179</v>
      </c>
      <c r="D621" s="93">
        <v>160</v>
      </c>
      <c r="E621" s="93">
        <v>19</v>
      </c>
      <c r="F621" s="94"/>
      <c r="G621" s="94">
        <v>4.3</v>
      </c>
      <c r="H621" s="94">
        <f t="shared" si="40"/>
        <v>163.4</v>
      </c>
      <c r="I621" s="94">
        <f t="shared" si="41"/>
        <v>201.95</v>
      </c>
    </row>
    <row r="622" spans="1:9" x14ac:dyDescent="0.25">
      <c r="A622" s="95" t="s">
        <v>425</v>
      </c>
      <c r="B622" s="102">
        <v>1</v>
      </c>
      <c r="C622" s="101">
        <f t="shared" si="39"/>
        <v>192</v>
      </c>
      <c r="D622" s="93">
        <v>160</v>
      </c>
      <c r="E622" s="93">
        <v>32</v>
      </c>
      <c r="F622" s="94"/>
      <c r="G622" s="94">
        <v>5.49</v>
      </c>
      <c r="H622" s="94">
        <f t="shared" si="40"/>
        <v>351.36</v>
      </c>
      <c r="I622" s="94">
        <f t="shared" si="41"/>
        <v>434.25</v>
      </c>
    </row>
    <row r="623" spans="1:9" x14ac:dyDescent="0.25">
      <c r="A623" s="95" t="s">
        <v>425</v>
      </c>
      <c r="B623" s="102">
        <v>1</v>
      </c>
      <c r="C623" s="101">
        <f t="shared" si="39"/>
        <v>168</v>
      </c>
      <c r="D623" s="93">
        <v>160</v>
      </c>
      <c r="E623" s="93">
        <v>8</v>
      </c>
      <c r="F623" s="94"/>
      <c r="G623" s="94">
        <v>4.3</v>
      </c>
      <c r="H623" s="94">
        <f t="shared" si="40"/>
        <v>68.8</v>
      </c>
      <c r="I623" s="94">
        <f t="shared" si="41"/>
        <v>85.03</v>
      </c>
    </row>
    <row r="624" spans="1:9" x14ac:dyDescent="0.25">
      <c r="A624" s="95" t="s">
        <v>425</v>
      </c>
      <c r="B624" s="102">
        <v>1</v>
      </c>
      <c r="C624" s="101">
        <f t="shared" si="39"/>
        <v>168</v>
      </c>
      <c r="D624" s="93">
        <v>160</v>
      </c>
      <c r="E624" s="93">
        <v>8</v>
      </c>
      <c r="F624" s="94"/>
      <c r="G624" s="94">
        <v>5.49</v>
      </c>
      <c r="H624" s="94">
        <f t="shared" si="40"/>
        <v>87.84</v>
      </c>
      <c r="I624" s="94">
        <f t="shared" si="41"/>
        <v>108.56</v>
      </c>
    </row>
    <row r="625" spans="1:9" x14ac:dyDescent="0.25">
      <c r="A625" s="95" t="s">
        <v>425</v>
      </c>
      <c r="B625" s="102">
        <v>1</v>
      </c>
      <c r="C625" s="101">
        <f t="shared" si="39"/>
        <v>176</v>
      </c>
      <c r="D625" s="93">
        <v>160</v>
      </c>
      <c r="E625" s="93">
        <v>16</v>
      </c>
      <c r="F625" s="94"/>
      <c r="G625" s="94">
        <v>5.49</v>
      </c>
      <c r="H625" s="94">
        <f t="shared" si="40"/>
        <v>175.68</v>
      </c>
      <c r="I625" s="94">
        <f t="shared" si="41"/>
        <v>217.12</v>
      </c>
    </row>
    <row r="626" spans="1:9" x14ac:dyDescent="0.25">
      <c r="A626" s="95" t="s">
        <v>425</v>
      </c>
      <c r="B626" s="102">
        <v>1</v>
      </c>
      <c r="C626" s="101">
        <f t="shared" si="39"/>
        <v>240</v>
      </c>
      <c r="D626" s="93">
        <v>160</v>
      </c>
      <c r="E626" s="93">
        <v>80</v>
      </c>
      <c r="F626" s="94"/>
      <c r="G626" s="94">
        <v>5.49</v>
      </c>
      <c r="H626" s="94">
        <f t="shared" si="40"/>
        <v>878.4</v>
      </c>
      <c r="I626" s="94">
        <f t="shared" si="41"/>
        <v>1085.6099999999999</v>
      </c>
    </row>
    <row r="627" spans="1:9" x14ac:dyDescent="0.25">
      <c r="A627" s="95" t="s">
        <v>425</v>
      </c>
      <c r="B627" s="102">
        <v>1</v>
      </c>
      <c r="C627" s="101">
        <f t="shared" si="39"/>
        <v>180</v>
      </c>
      <c r="D627" s="93">
        <v>160</v>
      </c>
      <c r="E627" s="93">
        <v>20</v>
      </c>
      <c r="F627" s="94"/>
      <c r="G627" s="94">
        <v>4.3</v>
      </c>
      <c r="H627" s="94">
        <f t="shared" si="40"/>
        <v>172</v>
      </c>
      <c r="I627" s="94">
        <f t="shared" si="41"/>
        <v>212.57</v>
      </c>
    </row>
    <row r="628" spans="1:9" x14ac:dyDescent="0.25">
      <c r="A628" s="95" t="s">
        <v>425</v>
      </c>
      <c r="B628" s="102">
        <v>1</v>
      </c>
      <c r="C628" s="101">
        <f t="shared" si="39"/>
        <v>172</v>
      </c>
      <c r="D628" s="93">
        <v>160</v>
      </c>
      <c r="E628" s="93">
        <v>12</v>
      </c>
      <c r="F628" s="94"/>
      <c r="G628" s="94">
        <v>4.3</v>
      </c>
      <c r="H628" s="94">
        <f t="shared" si="40"/>
        <v>103.2</v>
      </c>
      <c r="I628" s="94">
        <f t="shared" si="41"/>
        <v>127.54</v>
      </c>
    </row>
    <row r="629" spans="1:9" x14ac:dyDescent="0.25">
      <c r="A629" s="95" t="s">
        <v>425</v>
      </c>
      <c r="B629" s="102">
        <v>1</v>
      </c>
      <c r="C629" s="101">
        <f t="shared" si="39"/>
        <v>184</v>
      </c>
      <c r="D629" s="93">
        <v>160</v>
      </c>
      <c r="E629" s="93">
        <v>24</v>
      </c>
      <c r="F629" s="94"/>
      <c r="G629" s="94">
        <v>5.49</v>
      </c>
      <c r="H629" s="94">
        <f t="shared" si="40"/>
        <v>263.52</v>
      </c>
      <c r="I629" s="94">
        <f t="shared" si="41"/>
        <v>325.68</v>
      </c>
    </row>
    <row r="630" spans="1:9" x14ac:dyDescent="0.25">
      <c r="A630" s="95" t="s">
        <v>425</v>
      </c>
      <c r="B630" s="102">
        <v>1</v>
      </c>
      <c r="C630" s="101">
        <f t="shared" si="39"/>
        <v>168</v>
      </c>
      <c r="D630" s="93">
        <v>160</v>
      </c>
      <c r="E630" s="93">
        <v>8</v>
      </c>
      <c r="F630" s="94"/>
      <c r="G630" s="94">
        <v>5.49</v>
      </c>
      <c r="H630" s="94">
        <f t="shared" si="40"/>
        <v>87.84</v>
      </c>
      <c r="I630" s="94">
        <f t="shared" si="41"/>
        <v>108.56</v>
      </c>
    </row>
    <row r="631" spans="1:9" x14ac:dyDescent="0.25">
      <c r="A631" s="95" t="s">
        <v>425</v>
      </c>
      <c r="B631" s="102">
        <v>1</v>
      </c>
      <c r="C631" s="101">
        <f t="shared" si="39"/>
        <v>176</v>
      </c>
      <c r="D631" s="93">
        <v>160</v>
      </c>
      <c r="E631" s="93">
        <v>16</v>
      </c>
      <c r="F631" s="94"/>
      <c r="G631" s="94">
        <v>5.49</v>
      </c>
      <c r="H631" s="94">
        <f t="shared" si="40"/>
        <v>175.68</v>
      </c>
      <c r="I631" s="94">
        <f t="shared" si="41"/>
        <v>217.12</v>
      </c>
    </row>
    <row r="632" spans="1:9" x14ac:dyDescent="0.25">
      <c r="A632" s="95" t="s">
        <v>425</v>
      </c>
      <c r="B632" s="102">
        <v>1</v>
      </c>
      <c r="C632" s="101">
        <f t="shared" si="39"/>
        <v>171</v>
      </c>
      <c r="D632" s="93">
        <v>160</v>
      </c>
      <c r="E632" s="93">
        <v>11</v>
      </c>
      <c r="F632" s="94"/>
      <c r="G632" s="94">
        <v>5.49</v>
      </c>
      <c r="H632" s="94">
        <f t="shared" si="40"/>
        <v>120.78</v>
      </c>
      <c r="I632" s="94">
        <f t="shared" si="41"/>
        <v>149.27000000000001</v>
      </c>
    </row>
    <row r="633" spans="1:9" x14ac:dyDescent="0.25">
      <c r="A633" s="95" t="s">
        <v>425</v>
      </c>
      <c r="B633" s="102">
        <v>1</v>
      </c>
      <c r="C633" s="101">
        <f t="shared" si="39"/>
        <v>161</v>
      </c>
      <c r="D633" s="93">
        <v>160</v>
      </c>
      <c r="E633" s="93">
        <v>1</v>
      </c>
      <c r="F633" s="94"/>
      <c r="G633" s="94">
        <v>5.49</v>
      </c>
      <c r="H633" s="94">
        <f t="shared" si="40"/>
        <v>10.98</v>
      </c>
      <c r="I633" s="94">
        <f t="shared" si="41"/>
        <v>13.57</v>
      </c>
    </row>
    <row r="634" spans="1:9" x14ac:dyDescent="0.25">
      <c r="A634" s="95" t="s">
        <v>425</v>
      </c>
      <c r="B634" s="102">
        <v>1</v>
      </c>
      <c r="C634" s="101">
        <f t="shared" si="39"/>
        <v>168</v>
      </c>
      <c r="D634" s="93">
        <v>160</v>
      </c>
      <c r="E634" s="93">
        <v>8</v>
      </c>
      <c r="F634" s="94"/>
      <c r="G634" s="94">
        <v>5.49</v>
      </c>
      <c r="H634" s="94">
        <f t="shared" si="40"/>
        <v>87.84</v>
      </c>
      <c r="I634" s="94">
        <f t="shared" si="41"/>
        <v>108.56</v>
      </c>
    </row>
    <row r="635" spans="1:9" x14ac:dyDescent="0.25">
      <c r="A635" s="95" t="s">
        <v>425</v>
      </c>
      <c r="B635" s="102">
        <v>1</v>
      </c>
      <c r="C635" s="101">
        <f t="shared" si="39"/>
        <v>170</v>
      </c>
      <c r="D635" s="93">
        <v>160</v>
      </c>
      <c r="E635" s="93">
        <v>10</v>
      </c>
      <c r="F635" s="94"/>
      <c r="G635" s="94">
        <v>4.3</v>
      </c>
      <c r="H635" s="94">
        <f t="shared" si="40"/>
        <v>86</v>
      </c>
      <c r="I635" s="94">
        <f t="shared" si="41"/>
        <v>106.29</v>
      </c>
    </row>
    <row r="636" spans="1:9" x14ac:dyDescent="0.25">
      <c r="A636" s="95" t="s">
        <v>425</v>
      </c>
      <c r="B636" s="102">
        <v>1</v>
      </c>
      <c r="C636" s="101">
        <f t="shared" si="39"/>
        <v>161</v>
      </c>
      <c r="D636" s="93">
        <v>160</v>
      </c>
      <c r="E636" s="93">
        <v>1</v>
      </c>
      <c r="F636" s="94"/>
      <c r="G636" s="94">
        <v>4.3</v>
      </c>
      <c r="H636" s="94">
        <f t="shared" si="40"/>
        <v>8.6</v>
      </c>
      <c r="I636" s="94">
        <f t="shared" si="41"/>
        <v>10.63</v>
      </c>
    </row>
    <row r="637" spans="1:9" x14ac:dyDescent="0.25">
      <c r="A637" s="95" t="s">
        <v>425</v>
      </c>
      <c r="B637" s="102">
        <v>1</v>
      </c>
      <c r="C637" s="101">
        <f t="shared" si="39"/>
        <v>208</v>
      </c>
      <c r="D637" s="93">
        <v>160</v>
      </c>
      <c r="E637" s="93">
        <v>48</v>
      </c>
      <c r="F637" s="94"/>
      <c r="G637" s="94">
        <v>5.49</v>
      </c>
      <c r="H637" s="94">
        <f t="shared" si="40"/>
        <v>527.04</v>
      </c>
      <c r="I637" s="94">
        <f t="shared" si="41"/>
        <v>651.37</v>
      </c>
    </row>
    <row r="638" spans="1:9" x14ac:dyDescent="0.25">
      <c r="A638" s="95" t="s">
        <v>425</v>
      </c>
      <c r="B638" s="102">
        <v>1</v>
      </c>
      <c r="C638" s="101">
        <f t="shared" si="39"/>
        <v>168</v>
      </c>
      <c r="D638" s="93">
        <v>160</v>
      </c>
      <c r="E638" s="93">
        <v>8</v>
      </c>
      <c r="F638" s="94"/>
      <c r="G638" s="94">
        <v>5.49</v>
      </c>
      <c r="H638" s="94">
        <f t="shared" si="40"/>
        <v>87.84</v>
      </c>
      <c r="I638" s="94">
        <f t="shared" si="41"/>
        <v>108.56</v>
      </c>
    </row>
    <row r="639" spans="1:9" x14ac:dyDescent="0.25">
      <c r="A639" s="95" t="s">
        <v>425</v>
      </c>
      <c r="B639" s="102">
        <v>1</v>
      </c>
      <c r="C639" s="101">
        <f t="shared" si="39"/>
        <v>167</v>
      </c>
      <c r="D639" s="93">
        <v>160</v>
      </c>
      <c r="E639" s="93">
        <v>7</v>
      </c>
      <c r="F639" s="94"/>
      <c r="G639" s="94">
        <v>5.49</v>
      </c>
      <c r="H639" s="94">
        <f t="shared" si="40"/>
        <v>76.86</v>
      </c>
      <c r="I639" s="94">
        <f t="shared" si="41"/>
        <v>94.99</v>
      </c>
    </row>
    <row r="640" spans="1:9" x14ac:dyDescent="0.25">
      <c r="A640" s="95" t="s">
        <v>425</v>
      </c>
      <c r="B640" s="102">
        <v>1</v>
      </c>
      <c r="C640" s="101">
        <f t="shared" si="39"/>
        <v>162</v>
      </c>
      <c r="D640" s="93">
        <v>160</v>
      </c>
      <c r="E640" s="93">
        <v>2</v>
      </c>
      <c r="F640" s="94"/>
      <c r="G640" s="94">
        <v>5.49</v>
      </c>
      <c r="H640" s="94">
        <f t="shared" si="40"/>
        <v>21.96</v>
      </c>
      <c r="I640" s="94">
        <f t="shared" si="41"/>
        <v>27.14</v>
      </c>
    </row>
    <row r="641" spans="1:9" x14ac:dyDescent="0.25">
      <c r="A641" s="95" t="s">
        <v>425</v>
      </c>
      <c r="B641" s="102">
        <v>1</v>
      </c>
      <c r="C641" s="101">
        <f t="shared" si="39"/>
        <v>161</v>
      </c>
      <c r="D641" s="93">
        <v>160</v>
      </c>
      <c r="E641" s="93">
        <v>1</v>
      </c>
      <c r="F641" s="94"/>
      <c r="G641" s="94">
        <v>5.49</v>
      </c>
      <c r="H641" s="94">
        <f t="shared" si="40"/>
        <v>10.98</v>
      </c>
      <c r="I641" s="94">
        <f t="shared" si="41"/>
        <v>13.57</v>
      </c>
    </row>
    <row r="642" spans="1:9" x14ac:dyDescent="0.25">
      <c r="A642" s="95" t="s">
        <v>425</v>
      </c>
      <c r="B642" s="102">
        <v>1</v>
      </c>
      <c r="C642" s="101">
        <f t="shared" ref="C642:C705" si="42">D642+E642</f>
        <v>216</v>
      </c>
      <c r="D642" s="93">
        <v>160</v>
      </c>
      <c r="E642" s="93">
        <v>56</v>
      </c>
      <c r="F642" s="94"/>
      <c r="G642" s="94">
        <v>4.3</v>
      </c>
      <c r="H642" s="94">
        <f t="shared" ref="H642:H705" si="43">ROUND(G642*E642*2,2)</f>
        <v>481.6</v>
      </c>
      <c r="I642" s="94">
        <f t="shared" si="41"/>
        <v>595.21</v>
      </c>
    </row>
    <row r="643" spans="1:9" x14ac:dyDescent="0.25">
      <c r="A643" s="95" t="s">
        <v>425</v>
      </c>
      <c r="B643" s="102">
        <v>1</v>
      </c>
      <c r="C643" s="101">
        <f t="shared" si="42"/>
        <v>186</v>
      </c>
      <c r="D643" s="93">
        <v>160</v>
      </c>
      <c r="E643" s="93">
        <v>26</v>
      </c>
      <c r="F643" s="94"/>
      <c r="G643" s="94">
        <v>5.49</v>
      </c>
      <c r="H643" s="94">
        <f t="shared" si="43"/>
        <v>285.48</v>
      </c>
      <c r="I643" s="94">
        <f t="shared" ref="I643:I706" si="44">ROUND(H643*1.2359,2)</f>
        <v>352.82</v>
      </c>
    </row>
    <row r="644" spans="1:9" x14ac:dyDescent="0.25">
      <c r="A644" s="95" t="s">
        <v>425</v>
      </c>
      <c r="B644" s="102">
        <v>1</v>
      </c>
      <c r="C644" s="101">
        <f t="shared" si="42"/>
        <v>170</v>
      </c>
      <c r="D644" s="93">
        <v>160</v>
      </c>
      <c r="E644" s="93">
        <v>10</v>
      </c>
      <c r="F644" s="94"/>
      <c r="G644" s="94">
        <v>5.49</v>
      </c>
      <c r="H644" s="94">
        <f t="shared" si="43"/>
        <v>109.8</v>
      </c>
      <c r="I644" s="94">
        <f t="shared" si="44"/>
        <v>135.69999999999999</v>
      </c>
    </row>
    <row r="645" spans="1:9" x14ac:dyDescent="0.25">
      <c r="A645" s="95" t="s">
        <v>486</v>
      </c>
      <c r="B645" s="102">
        <v>1</v>
      </c>
      <c r="C645" s="101">
        <f t="shared" si="42"/>
        <v>168</v>
      </c>
      <c r="D645" s="93">
        <v>160</v>
      </c>
      <c r="E645" s="93">
        <v>8</v>
      </c>
      <c r="F645" s="94"/>
      <c r="G645" s="94">
        <v>6</v>
      </c>
      <c r="H645" s="94">
        <f t="shared" si="43"/>
        <v>96</v>
      </c>
      <c r="I645" s="94">
        <f t="shared" si="44"/>
        <v>118.65</v>
      </c>
    </row>
    <row r="646" spans="1:9" x14ac:dyDescent="0.25">
      <c r="A646" s="95" t="s">
        <v>486</v>
      </c>
      <c r="B646" s="102">
        <v>1</v>
      </c>
      <c r="C646" s="101">
        <f t="shared" si="42"/>
        <v>176</v>
      </c>
      <c r="D646" s="93">
        <v>160</v>
      </c>
      <c r="E646" s="93">
        <v>16</v>
      </c>
      <c r="F646" s="94"/>
      <c r="G646" s="94">
        <v>6</v>
      </c>
      <c r="H646" s="94">
        <f t="shared" si="43"/>
        <v>192</v>
      </c>
      <c r="I646" s="94">
        <f t="shared" si="44"/>
        <v>237.29</v>
      </c>
    </row>
    <row r="647" spans="1:9" x14ac:dyDescent="0.25">
      <c r="A647" s="95" t="s">
        <v>486</v>
      </c>
      <c r="B647" s="102">
        <v>1</v>
      </c>
      <c r="C647" s="101">
        <f t="shared" si="42"/>
        <v>180</v>
      </c>
      <c r="D647" s="93">
        <v>160</v>
      </c>
      <c r="E647" s="93">
        <v>20</v>
      </c>
      <c r="F647" s="94"/>
      <c r="G647" s="94">
        <v>6</v>
      </c>
      <c r="H647" s="94">
        <f t="shared" si="43"/>
        <v>240</v>
      </c>
      <c r="I647" s="94">
        <f t="shared" si="44"/>
        <v>296.62</v>
      </c>
    </row>
    <row r="648" spans="1:9" x14ac:dyDescent="0.25">
      <c r="A648" s="95" t="s">
        <v>486</v>
      </c>
      <c r="B648" s="102">
        <v>1</v>
      </c>
      <c r="C648" s="101">
        <f t="shared" si="42"/>
        <v>180</v>
      </c>
      <c r="D648" s="93">
        <v>160</v>
      </c>
      <c r="E648" s="93">
        <v>20</v>
      </c>
      <c r="F648" s="94"/>
      <c r="G648" s="94">
        <v>6</v>
      </c>
      <c r="H648" s="94">
        <f t="shared" si="43"/>
        <v>240</v>
      </c>
      <c r="I648" s="94">
        <f t="shared" si="44"/>
        <v>296.62</v>
      </c>
    </row>
    <row r="649" spans="1:9" x14ac:dyDescent="0.25">
      <c r="A649" s="95" t="s">
        <v>486</v>
      </c>
      <c r="B649" s="102">
        <v>1</v>
      </c>
      <c r="C649" s="101">
        <f t="shared" si="42"/>
        <v>162</v>
      </c>
      <c r="D649" s="93">
        <v>160</v>
      </c>
      <c r="E649" s="93">
        <v>2</v>
      </c>
      <c r="F649" s="94"/>
      <c r="G649" s="94">
        <v>5.7</v>
      </c>
      <c r="H649" s="94">
        <f t="shared" si="43"/>
        <v>22.8</v>
      </c>
      <c r="I649" s="94">
        <f t="shared" si="44"/>
        <v>28.18</v>
      </c>
    </row>
    <row r="650" spans="1:9" x14ac:dyDescent="0.25">
      <c r="A650" s="95" t="s">
        <v>486</v>
      </c>
      <c r="B650" s="102">
        <v>1</v>
      </c>
      <c r="C650" s="101">
        <f t="shared" si="42"/>
        <v>172</v>
      </c>
      <c r="D650" s="93">
        <v>160</v>
      </c>
      <c r="E650" s="93">
        <v>12</v>
      </c>
      <c r="F650" s="94"/>
      <c r="G650" s="94">
        <v>6</v>
      </c>
      <c r="H650" s="94">
        <f t="shared" si="43"/>
        <v>144</v>
      </c>
      <c r="I650" s="94">
        <f t="shared" si="44"/>
        <v>177.97</v>
      </c>
    </row>
    <row r="651" spans="1:9" x14ac:dyDescent="0.25">
      <c r="A651" s="95" t="s">
        <v>486</v>
      </c>
      <c r="B651" s="102">
        <v>1</v>
      </c>
      <c r="C651" s="101">
        <f t="shared" si="42"/>
        <v>188</v>
      </c>
      <c r="D651" s="93">
        <v>160</v>
      </c>
      <c r="E651" s="93">
        <v>28</v>
      </c>
      <c r="F651" s="94"/>
      <c r="G651" s="94">
        <v>6</v>
      </c>
      <c r="H651" s="94">
        <f t="shared" si="43"/>
        <v>336</v>
      </c>
      <c r="I651" s="94">
        <f t="shared" si="44"/>
        <v>415.26</v>
      </c>
    </row>
    <row r="652" spans="1:9" x14ac:dyDescent="0.25">
      <c r="A652" s="95" t="s">
        <v>486</v>
      </c>
      <c r="B652" s="102">
        <v>1</v>
      </c>
      <c r="C652" s="101">
        <f t="shared" si="42"/>
        <v>162</v>
      </c>
      <c r="D652" s="93">
        <v>160</v>
      </c>
      <c r="E652" s="93">
        <v>2</v>
      </c>
      <c r="F652" s="94"/>
      <c r="G652" s="94">
        <v>6</v>
      </c>
      <c r="H652" s="94">
        <f t="shared" si="43"/>
        <v>24</v>
      </c>
      <c r="I652" s="94">
        <f t="shared" si="44"/>
        <v>29.66</v>
      </c>
    </row>
    <row r="653" spans="1:9" x14ac:dyDescent="0.25">
      <c r="A653" s="95" t="s">
        <v>486</v>
      </c>
      <c r="B653" s="102">
        <v>1</v>
      </c>
      <c r="C653" s="101">
        <f t="shared" si="42"/>
        <v>180</v>
      </c>
      <c r="D653" s="93">
        <v>160</v>
      </c>
      <c r="E653" s="93">
        <v>20</v>
      </c>
      <c r="F653" s="94"/>
      <c r="G653" s="94">
        <v>6</v>
      </c>
      <c r="H653" s="94">
        <f t="shared" si="43"/>
        <v>240</v>
      </c>
      <c r="I653" s="94">
        <f t="shared" si="44"/>
        <v>296.62</v>
      </c>
    </row>
    <row r="654" spans="1:9" x14ac:dyDescent="0.25">
      <c r="A654" s="95" t="s">
        <v>486</v>
      </c>
      <c r="B654" s="102">
        <v>1</v>
      </c>
      <c r="C654" s="101">
        <f t="shared" si="42"/>
        <v>180</v>
      </c>
      <c r="D654" s="93">
        <v>160</v>
      </c>
      <c r="E654" s="93">
        <v>20</v>
      </c>
      <c r="F654" s="94"/>
      <c r="G654" s="94">
        <v>6</v>
      </c>
      <c r="H654" s="94">
        <f t="shared" si="43"/>
        <v>240</v>
      </c>
      <c r="I654" s="94">
        <f t="shared" si="44"/>
        <v>296.62</v>
      </c>
    </row>
    <row r="655" spans="1:9" x14ac:dyDescent="0.25">
      <c r="A655" s="95" t="s">
        <v>486</v>
      </c>
      <c r="B655" s="102">
        <v>1</v>
      </c>
      <c r="C655" s="101">
        <f t="shared" si="42"/>
        <v>168</v>
      </c>
      <c r="D655" s="93">
        <v>160</v>
      </c>
      <c r="E655" s="93">
        <v>8</v>
      </c>
      <c r="F655" s="94"/>
      <c r="G655" s="94">
        <v>6</v>
      </c>
      <c r="H655" s="94">
        <f t="shared" si="43"/>
        <v>96</v>
      </c>
      <c r="I655" s="94">
        <f t="shared" si="44"/>
        <v>118.65</v>
      </c>
    </row>
    <row r="656" spans="1:9" x14ac:dyDescent="0.25">
      <c r="A656" s="95" t="s">
        <v>486</v>
      </c>
      <c r="B656" s="102">
        <v>1</v>
      </c>
      <c r="C656" s="101">
        <f t="shared" si="42"/>
        <v>192</v>
      </c>
      <c r="D656" s="93">
        <v>160</v>
      </c>
      <c r="E656" s="93">
        <v>32</v>
      </c>
      <c r="F656" s="94"/>
      <c r="G656" s="94">
        <v>6</v>
      </c>
      <c r="H656" s="94">
        <f t="shared" si="43"/>
        <v>384</v>
      </c>
      <c r="I656" s="94">
        <f t="shared" si="44"/>
        <v>474.59</v>
      </c>
    </row>
    <row r="657" spans="1:9" x14ac:dyDescent="0.25">
      <c r="A657" s="95" t="s">
        <v>486</v>
      </c>
      <c r="B657" s="102">
        <v>1</v>
      </c>
      <c r="C657" s="101">
        <f t="shared" si="42"/>
        <v>176</v>
      </c>
      <c r="D657" s="93">
        <v>160</v>
      </c>
      <c r="E657" s="93">
        <v>16</v>
      </c>
      <c r="F657" s="94"/>
      <c r="G657" s="94">
        <v>6</v>
      </c>
      <c r="H657" s="94">
        <f t="shared" si="43"/>
        <v>192</v>
      </c>
      <c r="I657" s="94">
        <f t="shared" si="44"/>
        <v>237.29</v>
      </c>
    </row>
    <row r="658" spans="1:9" x14ac:dyDescent="0.25">
      <c r="A658" s="95" t="s">
        <v>486</v>
      </c>
      <c r="B658" s="102">
        <v>1</v>
      </c>
      <c r="C658" s="101">
        <f t="shared" si="42"/>
        <v>179</v>
      </c>
      <c r="D658" s="93">
        <v>160</v>
      </c>
      <c r="E658" s="93">
        <v>19</v>
      </c>
      <c r="F658" s="94"/>
      <c r="G658" s="94">
        <v>5.7</v>
      </c>
      <c r="H658" s="94">
        <f t="shared" si="43"/>
        <v>216.6</v>
      </c>
      <c r="I658" s="94">
        <f t="shared" si="44"/>
        <v>267.7</v>
      </c>
    </row>
    <row r="659" spans="1:9" x14ac:dyDescent="0.25">
      <c r="A659" s="95" t="s">
        <v>486</v>
      </c>
      <c r="B659" s="102">
        <v>1</v>
      </c>
      <c r="C659" s="101">
        <f t="shared" si="42"/>
        <v>170</v>
      </c>
      <c r="D659" s="93">
        <v>160</v>
      </c>
      <c r="E659" s="93">
        <v>10</v>
      </c>
      <c r="F659" s="94"/>
      <c r="G659" s="94">
        <v>5.7</v>
      </c>
      <c r="H659" s="94">
        <f t="shared" si="43"/>
        <v>114</v>
      </c>
      <c r="I659" s="94">
        <f t="shared" si="44"/>
        <v>140.88999999999999</v>
      </c>
    </row>
    <row r="660" spans="1:9" x14ac:dyDescent="0.25">
      <c r="A660" s="95" t="s">
        <v>486</v>
      </c>
      <c r="B660" s="102">
        <v>1</v>
      </c>
      <c r="C660" s="101">
        <f t="shared" si="42"/>
        <v>168</v>
      </c>
      <c r="D660" s="93">
        <v>160</v>
      </c>
      <c r="E660" s="93">
        <v>8</v>
      </c>
      <c r="F660" s="94"/>
      <c r="G660" s="94">
        <v>6</v>
      </c>
      <c r="H660" s="94">
        <f t="shared" si="43"/>
        <v>96</v>
      </c>
      <c r="I660" s="94">
        <f t="shared" si="44"/>
        <v>118.65</v>
      </c>
    </row>
    <row r="661" spans="1:9" x14ac:dyDescent="0.25">
      <c r="A661" s="95" t="s">
        <v>486</v>
      </c>
      <c r="B661" s="102">
        <v>1</v>
      </c>
      <c r="C661" s="101">
        <f t="shared" si="42"/>
        <v>168</v>
      </c>
      <c r="D661" s="93">
        <v>160</v>
      </c>
      <c r="E661" s="93">
        <v>8</v>
      </c>
      <c r="F661" s="94"/>
      <c r="G661" s="94">
        <v>6</v>
      </c>
      <c r="H661" s="94">
        <f t="shared" si="43"/>
        <v>96</v>
      </c>
      <c r="I661" s="94">
        <f t="shared" si="44"/>
        <v>118.65</v>
      </c>
    </row>
    <row r="662" spans="1:9" x14ac:dyDescent="0.25">
      <c r="A662" s="95" t="s">
        <v>486</v>
      </c>
      <c r="B662" s="102">
        <v>1</v>
      </c>
      <c r="C662" s="101">
        <f t="shared" si="42"/>
        <v>192</v>
      </c>
      <c r="D662" s="93">
        <v>160</v>
      </c>
      <c r="E662" s="93">
        <v>32</v>
      </c>
      <c r="F662" s="94"/>
      <c r="G662" s="94">
        <v>6</v>
      </c>
      <c r="H662" s="94">
        <f t="shared" si="43"/>
        <v>384</v>
      </c>
      <c r="I662" s="94">
        <f t="shared" si="44"/>
        <v>474.59</v>
      </c>
    </row>
    <row r="663" spans="1:9" x14ac:dyDescent="0.25">
      <c r="A663" s="95" t="s">
        <v>486</v>
      </c>
      <c r="B663" s="102">
        <v>1</v>
      </c>
      <c r="C663" s="101">
        <f t="shared" si="42"/>
        <v>180</v>
      </c>
      <c r="D663" s="93">
        <v>160</v>
      </c>
      <c r="E663" s="93">
        <v>20</v>
      </c>
      <c r="F663" s="94"/>
      <c r="G663" s="94">
        <v>6</v>
      </c>
      <c r="H663" s="94">
        <f t="shared" si="43"/>
        <v>240</v>
      </c>
      <c r="I663" s="94">
        <f t="shared" si="44"/>
        <v>296.62</v>
      </c>
    </row>
    <row r="664" spans="1:9" x14ac:dyDescent="0.25">
      <c r="A664" s="95" t="s">
        <v>486</v>
      </c>
      <c r="B664" s="102">
        <v>1</v>
      </c>
      <c r="C664" s="101">
        <f t="shared" si="42"/>
        <v>192</v>
      </c>
      <c r="D664" s="93">
        <v>160</v>
      </c>
      <c r="E664" s="93">
        <v>32</v>
      </c>
      <c r="F664" s="94"/>
      <c r="G664" s="94">
        <v>6</v>
      </c>
      <c r="H664" s="94">
        <f t="shared" si="43"/>
        <v>384</v>
      </c>
      <c r="I664" s="94">
        <f t="shared" si="44"/>
        <v>474.59</v>
      </c>
    </row>
    <row r="665" spans="1:9" x14ac:dyDescent="0.25">
      <c r="A665" s="95" t="s">
        <v>486</v>
      </c>
      <c r="B665" s="102">
        <v>1</v>
      </c>
      <c r="C665" s="101">
        <f t="shared" si="42"/>
        <v>170</v>
      </c>
      <c r="D665" s="93">
        <v>160</v>
      </c>
      <c r="E665" s="93">
        <v>10</v>
      </c>
      <c r="F665" s="94"/>
      <c r="G665" s="94">
        <v>6</v>
      </c>
      <c r="H665" s="94">
        <f t="shared" si="43"/>
        <v>120</v>
      </c>
      <c r="I665" s="94">
        <f t="shared" si="44"/>
        <v>148.31</v>
      </c>
    </row>
    <row r="666" spans="1:9" x14ac:dyDescent="0.25">
      <c r="A666" s="95" t="s">
        <v>486</v>
      </c>
      <c r="B666" s="102">
        <v>1</v>
      </c>
      <c r="C666" s="101">
        <f t="shared" si="42"/>
        <v>163</v>
      </c>
      <c r="D666" s="93">
        <v>160</v>
      </c>
      <c r="E666" s="93">
        <v>3</v>
      </c>
      <c r="F666" s="94"/>
      <c r="G666" s="94">
        <v>5.7</v>
      </c>
      <c r="H666" s="94">
        <f t="shared" si="43"/>
        <v>34.200000000000003</v>
      </c>
      <c r="I666" s="94">
        <f t="shared" si="44"/>
        <v>42.27</v>
      </c>
    </row>
    <row r="667" spans="1:9" x14ac:dyDescent="0.25">
      <c r="A667" s="95" t="s">
        <v>486</v>
      </c>
      <c r="B667" s="102">
        <v>1</v>
      </c>
      <c r="C667" s="101">
        <f t="shared" si="42"/>
        <v>162</v>
      </c>
      <c r="D667" s="93">
        <v>160</v>
      </c>
      <c r="E667" s="93">
        <v>2</v>
      </c>
      <c r="F667" s="94"/>
      <c r="G667" s="94">
        <v>5.7</v>
      </c>
      <c r="H667" s="94">
        <f t="shared" si="43"/>
        <v>22.8</v>
      </c>
      <c r="I667" s="94">
        <f t="shared" si="44"/>
        <v>28.18</v>
      </c>
    </row>
    <row r="668" spans="1:9" x14ac:dyDescent="0.25">
      <c r="A668" s="95" t="s">
        <v>486</v>
      </c>
      <c r="B668" s="102">
        <v>1</v>
      </c>
      <c r="C668" s="101">
        <f t="shared" si="42"/>
        <v>169</v>
      </c>
      <c r="D668" s="93">
        <v>160</v>
      </c>
      <c r="E668" s="93">
        <v>9</v>
      </c>
      <c r="F668" s="94"/>
      <c r="G668" s="94">
        <v>5.7</v>
      </c>
      <c r="H668" s="94">
        <f t="shared" si="43"/>
        <v>102.6</v>
      </c>
      <c r="I668" s="94">
        <f t="shared" si="44"/>
        <v>126.8</v>
      </c>
    </row>
    <row r="669" spans="1:9" x14ac:dyDescent="0.25">
      <c r="A669" s="95" t="s">
        <v>486</v>
      </c>
      <c r="B669" s="102">
        <v>1</v>
      </c>
      <c r="C669" s="101">
        <f t="shared" si="42"/>
        <v>162</v>
      </c>
      <c r="D669" s="93">
        <v>160</v>
      </c>
      <c r="E669" s="93">
        <v>2</v>
      </c>
      <c r="F669" s="94"/>
      <c r="G669" s="94">
        <v>6</v>
      </c>
      <c r="H669" s="94">
        <f t="shared" si="43"/>
        <v>24</v>
      </c>
      <c r="I669" s="94">
        <f t="shared" si="44"/>
        <v>29.66</v>
      </c>
    </row>
    <row r="670" spans="1:9" x14ac:dyDescent="0.25">
      <c r="A670" s="95" t="s">
        <v>487</v>
      </c>
      <c r="B670" s="102">
        <v>1</v>
      </c>
      <c r="C670" s="101">
        <f t="shared" si="42"/>
        <v>192</v>
      </c>
      <c r="D670" s="93">
        <v>160</v>
      </c>
      <c r="E670" s="93">
        <v>32</v>
      </c>
      <c r="F670" s="94"/>
      <c r="G670" s="94">
        <v>4.2</v>
      </c>
      <c r="H670" s="94">
        <f t="shared" si="43"/>
        <v>268.8</v>
      </c>
      <c r="I670" s="94">
        <f t="shared" si="44"/>
        <v>332.21</v>
      </c>
    </row>
    <row r="671" spans="1:9" x14ac:dyDescent="0.25">
      <c r="A671" s="95" t="s">
        <v>487</v>
      </c>
      <c r="B671" s="102">
        <v>1</v>
      </c>
      <c r="C671" s="101">
        <f t="shared" si="42"/>
        <v>180</v>
      </c>
      <c r="D671" s="93">
        <v>160</v>
      </c>
      <c r="E671" s="93">
        <v>20</v>
      </c>
      <c r="F671" s="94"/>
      <c r="G671" s="94">
        <v>4.2</v>
      </c>
      <c r="H671" s="94">
        <f t="shared" si="43"/>
        <v>168</v>
      </c>
      <c r="I671" s="94">
        <f t="shared" si="44"/>
        <v>207.63</v>
      </c>
    </row>
    <row r="672" spans="1:9" x14ac:dyDescent="0.25">
      <c r="A672" s="95" t="s">
        <v>487</v>
      </c>
      <c r="B672" s="102">
        <v>1</v>
      </c>
      <c r="C672" s="101">
        <f t="shared" si="42"/>
        <v>212</v>
      </c>
      <c r="D672" s="93">
        <v>160</v>
      </c>
      <c r="E672" s="93">
        <v>52</v>
      </c>
      <c r="F672" s="94"/>
      <c r="G672" s="94">
        <v>4.2</v>
      </c>
      <c r="H672" s="94">
        <f t="shared" si="43"/>
        <v>436.8</v>
      </c>
      <c r="I672" s="94">
        <f t="shared" si="44"/>
        <v>539.84</v>
      </c>
    </row>
    <row r="673" spans="1:9" x14ac:dyDescent="0.25">
      <c r="A673" s="95" t="s">
        <v>487</v>
      </c>
      <c r="B673" s="102">
        <v>1</v>
      </c>
      <c r="C673" s="101">
        <f t="shared" si="42"/>
        <v>192</v>
      </c>
      <c r="D673" s="93">
        <v>160</v>
      </c>
      <c r="E673" s="93">
        <v>32</v>
      </c>
      <c r="F673" s="94"/>
      <c r="G673" s="94">
        <v>4.2</v>
      </c>
      <c r="H673" s="94">
        <f t="shared" si="43"/>
        <v>268.8</v>
      </c>
      <c r="I673" s="94">
        <f t="shared" si="44"/>
        <v>332.21</v>
      </c>
    </row>
    <row r="674" spans="1:9" x14ac:dyDescent="0.25">
      <c r="A674" s="95" t="s">
        <v>487</v>
      </c>
      <c r="B674" s="102">
        <v>1</v>
      </c>
      <c r="C674" s="101">
        <f t="shared" si="42"/>
        <v>216</v>
      </c>
      <c r="D674" s="93">
        <v>160</v>
      </c>
      <c r="E674" s="93">
        <v>56</v>
      </c>
      <c r="F674" s="94"/>
      <c r="G674" s="94">
        <v>4.2</v>
      </c>
      <c r="H674" s="94">
        <f t="shared" si="43"/>
        <v>470.4</v>
      </c>
      <c r="I674" s="94">
        <f t="shared" si="44"/>
        <v>581.37</v>
      </c>
    </row>
    <row r="675" spans="1:9" x14ac:dyDescent="0.25">
      <c r="A675" s="95" t="s">
        <v>487</v>
      </c>
      <c r="B675" s="102">
        <v>1</v>
      </c>
      <c r="C675" s="101">
        <f t="shared" si="42"/>
        <v>180</v>
      </c>
      <c r="D675" s="93">
        <v>160</v>
      </c>
      <c r="E675" s="93">
        <v>20</v>
      </c>
      <c r="F675" s="94"/>
      <c r="G675" s="94">
        <v>4.2</v>
      </c>
      <c r="H675" s="94">
        <f t="shared" si="43"/>
        <v>168</v>
      </c>
      <c r="I675" s="94">
        <f t="shared" si="44"/>
        <v>207.63</v>
      </c>
    </row>
    <row r="676" spans="1:9" x14ac:dyDescent="0.25">
      <c r="A676" s="95" t="s">
        <v>487</v>
      </c>
      <c r="B676" s="102">
        <v>1</v>
      </c>
      <c r="C676" s="101">
        <f t="shared" si="42"/>
        <v>192</v>
      </c>
      <c r="D676" s="93">
        <v>160</v>
      </c>
      <c r="E676" s="93">
        <v>32</v>
      </c>
      <c r="F676" s="94"/>
      <c r="G676" s="94">
        <v>4.2</v>
      </c>
      <c r="H676" s="94">
        <f t="shared" si="43"/>
        <v>268.8</v>
      </c>
      <c r="I676" s="94">
        <f t="shared" si="44"/>
        <v>332.21</v>
      </c>
    </row>
    <row r="677" spans="1:9" x14ac:dyDescent="0.25">
      <c r="A677" s="95" t="s">
        <v>487</v>
      </c>
      <c r="B677" s="102">
        <v>1</v>
      </c>
      <c r="C677" s="101">
        <f t="shared" si="42"/>
        <v>180</v>
      </c>
      <c r="D677" s="93">
        <v>160</v>
      </c>
      <c r="E677" s="93">
        <v>20</v>
      </c>
      <c r="F677" s="94"/>
      <c r="G677" s="94">
        <v>4.2</v>
      </c>
      <c r="H677" s="94">
        <f t="shared" si="43"/>
        <v>168</v>
      </c>
      <c r="I677" s="94">
        <f t="shared" si="44"/>
        <v>207.63</v>
      </c>
    </row>
    <row r="678" spans="1:9" x14ac:dyDescent="0.25">
      <c r="A678" s="95" t="s">
        <v>488</v>
      </c>
      <c r="B678" s="102">
        <v>1</v>
      </c>
      <c r="C678" s="101">
        <f t="shared" si="42"/>
        <v>192</v>
      </c>
      <c r="D678" s="93">
        <v>160</v>
      </c>
      <c r="E678" s="93">
        <v>32</v>
      </c>
      <c r="F678" s="94"/>
      <c r="G678" s="94">
        <v>10.199999999999999</v>
      </c>
      <c r="H678" s="94">
        <f t="shared" si="43"/>
        <v>652.79999999999995</v>
      </c>
      <c r="I678" s="94">
        <f t="shared" si="44"/>
        <v>806.8</v>
      </c>
    </row>
    <row r="679" spans="1:9" x14ac:dyDescent="0.25">
      <c r="A679" s="95" t="s">
        <v>210</v>
      </c>
      <c r="B679" s="102">
        <v>1</v>
      </c>
      <c r="C679" s="101">
        <f t="shared" si="42"/>
        <v>172</v>
      </c>
      <c r="D679" s="93">
        <v>160</v>
      </c>
      <c r="E679" s="93">
        <v>12</v>
      </c>
      <c r="F679" s="94"/>
      <c r="G679" s="94">
        <v>6.5</v>
      </c>
      <c r="H679" s="94">
        <f t="shared" si="43"/>
        <v>156</v>
      </c>
      <c r="I679" s="94">
        <f t="shared" si="44"/>
        <v>192.8</v>
      </c>
    </row>
    <row r="680" spans="1:9" x14ac:dyDescent="0.25">
      <c r="A680" s="95" t="s">
        <v>490</v>
      </c>
      <c r="B680" s="102">
        <v>1</v>
      </c>
      <c r="C680" s="101">
        <f t="shared" si="42"/>
        <v>176</v>
      </c>
      <c r="D680" s="93">
        <v>160</v>
      </c>
      <c r="E680" s="93">
        <v>16</v>
      </c>
      <c r="F680" s="94"/>
      <c r="G680" s="94">
        <v>4.4000000000000004</v>
      </c>
      <c r="H680" s="94">
        <f t="shared" si="43"/>
        <v>140.80000000000001</v>
      </c>
      <c r="I680" s="94">
        <f t="shared" si="44"/>
        <v>174.01</v>
      </c>
    </row>
    <row r="681" spans="1:9" x14ac:dyDescent="0.25">
      <c r="A681" s="95" t="s">
        <v>490</v>
      </c>
      <c r="B681" s="102">
        <v>1</v>
      </c>
      <c r="C681" s="101">
        <f t="shared" si="42"/>
        <v>192</v>
      </c>
      <c r="D681" s="93">
        <v>160</v>
      </c>
      <c r="E681" s="93">
        <v>32</v>
      </c>
      <c r="F681" s="94"/>
      <c r="G681" s="94">
        <v>4.4000000000000004</v>
      </c>
      <c r="H681" s="94">
        <f t="shared" si="43"/>
        <v>281.60000000000002</v>
      </c>
      <c r="I681" s="94">
        <f t="shared" si="44"/>
        <v>348.03</v>
      </c>
    </row>
    <row r="682" spans="1:9" x14ac:dyDescent="0.25">
      <c r="A682" s="95" t="s">
        <v>490</v>
      </c>
      <c r="B682" s="102">
        <v>1</v>
      </c>
      <c r="C682" s="101">
        <f t="shared" si="42"/>
        <v>184</v>
      </c>
      <c r="D682" s="93">
        <v>160</v>
      </c>
      <c r="E682" s="93">
        <v>24</v>
      </c>
      <c r="F682" s="94"/>
      <c r="G682" s="94">
        <v>4.4000000000000004</v>
      </c>
      <c r="H682" s="94">
        <f t="shared" si="43"/>
        <v>211.2</v>
      </c>
      <c r="I682" s="94">
        <f t="shared" si="44"/>
        <v>261.02</v>
      </c>
    </row>
    <row r="683" spans="1:9" x14ac:dyDescent="0.25">
      <c r="A683" s="95" t="s">
        <v>490</v>
      </c>
      <c r="B683" s="102">
        <v>1</v>
      </c>
      <c r="C683" s="101">
        <f t="shared" si="42"/>
        <v>232</v>
      </c>
      <c r="D683" s="93">
        <v>160</v>
      </c>
      <c r="E683" s="93">
        <v>72</v>
      </c>
      <c r="F683" s="94"/>
      <c r="G683" s="94">
        <v>4.4000000000000004</v>
      </c>
      <c r="H683" s="94">
        <f t="shared" si="43"/>
        <v>633.6</v>
      </c>
      <c r="I683" s="94">
        <f t="shared" si="44"/>
        <v>783.07</v>
      </c>
    </row>
    <row r="684" spans="1:9" x14ac:dyDescent="0.25">
      <c r="A684" s="95" t="s">
        <v>490</v>
      </c>
      <c r="B684" s="102">
        <v>1</v>
      </c>
      <c r="C684" s="101">
        <f t="shared" si="42"/>
        <v>200</v>
      </c>
      <c r="D684" s="93">
        <v>160</v>
      </c>
      <c r="E684" s="93">
        <v>40</v>
      </c>
      <c r="F684" s="94"/>
      <c r="G684" s="94">
        <v>4.4000000000000004</v>
      </c>
      <c r="H684" s="94">
        <f t="shared" si="43"/>
        <v>352</v>
      </c>
      <c r="I684" s="94">
        <f t="shared" si="44"/>
        <v>435.04</v>
      </c>
    </row>
    <row r="685" spans="1:9" x14ac:dyDescent="0.25">
      <c r="A685" s="95" t="s">
        <v>490</v>
      </c>
      <c r="B685" s="102">
        <v>1</v>
      </c>
      <c r="C685" s="101">
        <f t="shared" si="42"/>
        <v>182</v>
      </c>
      <c r="D685" s="93">
        <v>160</v>
      </c>
      <c r="E685" s="93">
        <v>22</v>
      </c>
      <c r="F685" s="94"/>
      <c r="G685" s="94">
        <v>4.4000000000000004</v>
      </c>
      <c r="H685" s="94">
        <f t="shared" si="43"/>
        <v>193.6</v>
      </c>
      <c r="I685" s="94">
        <f t="shared" si="44"/>
        <v>239.27</v>
      </c>
    </row>
    <row r="686" spans="1:9" x14ac:dyDescent="0.25">
      <c r="A686" s="95" t="s">
        <v>490</v>
      </c>
      <c r="B686" s="102">
        <v>1</v>
      </c>
      <c r="C686" s="101">
        <f t="shared" si="42"/>
        <v>188</v>
      </c>
      <c r="D686" s="93">
        <v>160</v>
      </c>
      <c r="E686" s="93">
        <v>28</v>
      </c>
      <c r="F686" s="94"/>
      <c r="G686" s="94">
        <v>4.4000000000000004</v>
      </c>
      <c r="H686" s="94">
        <f t="shared" si="43"/>
        <v>246.4</v>
      </c>
      <c r="I686" s="94">
        <f t="shared" si="44"/>
        <v>304.52999999999997</v>
      </c>
    </row>
    <row r="687" spans="1:9" x14ac:dyDescent="0.25">
      <c r="A687" s="95" t="s">
        <v>490</v>
      </c>
      <c r="B687" s="102">
        <v>1</v>
      </c>
      <c r="C687" s="101">
        <f t="shared" si="42"/>
        <v>176</v>
      </c>
      <c r="D687" s="93">
        <v>160</v>
      </c>
      <c r="E687" s="93">
        <v>16</v>
      </c>
      <c r="F687" s="94"/>
      <c r="G687" s="94">
        <v>4.4000000000000004</v>
      </c>
      <c r="H687" s="94">
        <f t="shared" si="43"/>
        <v>140.80000000000001</v>
      </c>
      <c r="I687" s="94">
        <f t="shared" si="44"/>
        <v>174.01</v>
      </c>
    </row>
    <row r="688" spans="1:9" x14ac:dyDescent="0.25">
      <c r="A688" s="95" t="s">
        <v>490</v>
      </c>
      <c r="B688" s="102">
        <v>1</v>
      </c>
      <c r="C688" s="101">
        <f t="shared" si="42"/>
        <v>184</v>
      </c>
      <c r="D688" s="93">
        <v>160</v>
      </c>
      <c r="E688" s="93">
        <v>24</v>
      </c>
      <c r="F688" s="94"/>
      <c r="G688" s="94">
        <v>4.4000000000000004</v>
      </c>
      <c r="H688" s="94">
        <f t="shared" si="43"/>
        <v>211.2</v>
      </c>
      <c r="I688" s="94">
        <f t="shared" si="44"/>
        <v>261.02</v>
      </c>
    </row>
    <row r="689" spans="1:9" x14ac:dyDescent="0.25">
      <c r="A689" s="95" t="s">
        <v>490</v>
      </c>
      <c r="B689" s="102">
        <v>1</v>
      </c>
      <c r="C689" s="101">
        <f t="shared" si="42"/>
        <v>175</v>
      </c>
      <c r="D689" s="93">
        <v>160</v>
      </c>
      <c r="E689" s="93">
        <v>15</v>
      </c>
      <c r="F689" s="94"/>
      <c r="G689" s="94">
        <v>4.4000000000000004</v>
      </c>
      <c r="H689" s="94">
        <f t="shared" si="43"/>
        <v>132</v>
      </c>
      <c r="I689" s="94">
        <f t="shared" si="44"/>
        <v>163.13999999999999</v>
      </c>
    </row>
    <row r="690" spans="1:9" x14ac:dyDescent="0.25">
      <c r="A690" s="95" t="s">
        <v>491</v>
      </c>
      <c r="B690" s="102">
        <v>1</v>
      </c>
      <c r="C690" s="101">
        <f t="shared" si="42"/>
        <v>192</v>
      </c>
      <c r="D690" s="93">
        <v>160</v>
      </c>
      <c r="E690" s="93">
        <v>32</v>
      </c>
      <c r="F690" s="94"/>
      <c r="G690" s="94">
        <v>4.4000000000000004</v>
      </c>
      <c r="H690" s="94">
        <f t="shared" si="43"/>
        <v>281.60000000000002</v>
      </c>
      <c r="I690" s="94">
        <f t="shared" si="44"/>
        <v>348.03</v>
      </c>
    </row>
    <row r="691" spans="1:9" x14ac:dyDescent="0.25">
      <c r="A691" s="95" t="s">
        <v>491</v>
      </c>
      <c r="B691" s="102">
        <v>1</v>
      </c>
      <c r="C691" s="101">
        <f t="shared" si="42"/>
        <v>168</v>
      </c>
      <c r="D691" s="93">
        <v>160</v>
      </c>
      <c r="E691" s="93">
        <v>8</v>
      </c>
      <c r="F691" s="94"/>
      <c r="G691" s="94">
        <v>4.4000000000000004</v>
      </c>
      <c r="H691" s="94">
        <f t="shared" si="43"/>
        <v>70.400000000000006</v>
      </c>
      <c r="I691" s="94">
        <f t="shared" si="44"/>
        <v>87.01</v>
      </c>
    </row>
    <row r="692" spans="1:9" x14ac:dyDescent="0.25">
      <c r="A692" s="95" t="s">
        <v>491</v>
      </c>
      <c r="B692" s="102">
        <v>1</v>
      </c>
      <c r="C692" s="101">
        <f t="shared" si="42"/>
        <v>191</v>
      </c>
      <c r="D692" s="93">
        <v>160</v>
      </c>
      <c r="E692" s="93">
        <v>31</v>
      </c>
      <c r="F692" s="94"/>
      <c r="G692" s="94">
        <v>4.4000000000000004</v>
      </c>
      <c r="H692" s="94">
        <f t="shared" si="43"/>
        <v>272.8</v>
      </c>
      <c r="I692" s="94">
        <f t="shared" si="44"/>
        <v>337.15</v>
      </c>
    </row>
    <row r="693" spans="1:9" x14ac:dyDescent="0.25">
      <c r="A693" s="95" t="s">
        <v>491</v>
      </c>
      <c r="B693" s="102">
        <v>1</v>
      </c>
      <c r="C693" s="101">
        <f t="shared" si="42"/>
        <v>176</v>
      </c>
      <c r="D693" s="93">
        <v>160</v>
      </c>
      <c r="E693" s="93">
        <v>16</v>
      </c>
      <c r="F693" s="94"/>
      <c r="G693" s="94">
        <v>4.4000000000000004</v>
      </c>
      <c r="H693" s="94">
        <f t="shared" si="43"/>
        <v>140.80000000000001</v>
      </c>
      <c r="I693" s="94">
        <f t="shared" si="44"/>
        <v>174.01</v>
      </c>
    </row>
    <row r="694" spans="1:9" x14ac:dyDescent="0.25">
      <c r="A694" s="95" t="s">
        <v>491</v>
      </c>
      <c r="B694" s="102">
        <v>1</v>
      </c>
      <c r="C694" s="101">
        <f t="shared" si="42"/>
        <v>216</v>
      </c>
      <c r="D694" s="93">
        <v>160</v>
      </c>
      <c r="E694" s="93">
        <v>56</v>
      </c>
      <c r="F694" s="94"/>
      <c r="G694" s="94">
        <v>4.4000000000000004</v>
      </c>
      <c r="H694" s="94">
        <f t="shared" si="43"/>
        <v>492.8</v>
      </c>
      <c r="I694" s="94">
        <f t="shared" si="44"/>
        <v>609.04999999999995</v>
      </c>
    </row>
    <row r="695" spans="1:9" x14ac:dyDescent="0.25">
      <c r="A695" s="95" t="s">
        <v>491</v>
      </c>
      <c r="B695" s="102">
        <v>1</v>
      </c>
      <c r="C695" s="101">
        <f t="shared" si="42"/>
        <v>184</v>
      </c>
      <c r="D695" s="93">
        <v>160</v>
      </c>
      <c r="E695" s="93">
        <v>24</v>
      </c>
      <c r="F695" s="94"/>
      <c r="G695" s="94">
        <v>4.4000000000000004</v>
      </c>
      <c r="H695" s="94">
        <f t="shared" si="43"/>
        <v>211.2</v>
      </c>
      <c r="I695" s="94">
        <f t="shared" si="44"/>
        <v>261.02</v>
      </c>
    </row>
    <row r="696" spans="1:9" x14ac:dyDescent="0.25">
      <c r="A696" s="95" t="s">
        <v>491</v>
      </c>
      <c r="B696" s="102">
        <v>1</v>
      </c>
      <c r="C696" s="101">
        <f t="shared" si="42"/>
        <v>170</v>
      </c>
      <c r="D696" s="93">
        <v>160</v>
      </c>
      <c r="E696" s="93">
        <v>10</v>
      </c>
      <c r="F696" s="94"/>
      <c r="G696" s="94">
        <v>4.4000000000000004</v>
      </c>
      <c r="H696" s="94">
        <f t="shared" si="43"/>
        <v>88</v>
      </c>
      <c r="I696" s="94">
        <f t="shared" si="44"/>
        <v>108.76</v>
      </c>
    </row>
    <row r="697" spans="1:9" x14ac:dyDescent="0.25">
      <c r="A697" s="95" t="s">
        <v>491</v>
      </c>
      <c r="B697" s="102">
        <v>1</v>
      </c>
      <c r="C697" s="101">
        <f t="shared" si="42"/>
        <v>185</v>
      </c>
      <c r="D697" s="93">
        <v>160</v>
      </c>
      <c r="E697" s="93">
        <v>25</v>
      </c>
      <c r="F697" s="94"/>
      <c r="G697" s="94">
        <v>4.4000000000000004</v>
      </c>
      <c r="H697" s="94">
        <f t="shared" si="43"/>
        <v>220</v>
      </c>
      <c r="I697" s="94">
        <f t="shared" si="44"/>
        <v>271.89999999999998</v>
      </c>
    </row>
    <row r="698" spans="1:9" x14ac:dyDescent="0.25">
      <c r="A698" s="95" t="s">
        <v>491</v>
      </c>
      <c r="B698" s="102">
        <v>1</v>
      </c>
      <c r="C698" s="101">
        <f t="shared" si="42"/>
        <v>176</v>
      </c>
      <c r="D698" s="93">
        <v>160</v>
      </c>
      <c r="E698" s="93">
        <v>16</v>
      </c>
      <c r="F698" s="94"/>
      <c r="G698" s="94">
        <v>4.4000000000000004</v>
      </c>
      <c r="H698" s="94">
        <f t="shared" si="43"/>
        <v>140.80000000000001</v>
      </c>
      <c r="I698" s="94">
        <f t="shared" si="44"/>
        <v>174.01</v>
      </c>
    </row>
    <row r="699" spans="1:9" x14ac:dyDescent="0.25">
      <c r="A699" s="95" t="s">
        <v>491</v>
      </c>
      <c r="B699" s="102">
        <v>1</v>
      </c>
      <c r="C699" s="101">
        <f t="shared" si="42"/>
        <v>209</v>
      </c>
      <c r="D699" s="93">
        <v>160</v>
      </c>
      <c r="E699" s="93">
        <v>49</v>
      </c>
      <c r="F699" s="94"/>
      <c r="G699" s="94">
        <v>4.4000000000000004</v>
      </c>
      <c r="H699" s="94">
        <f t="shared" si="43"/>
        <v>431.2</v>
      </c>
      <c r="I699" s="94">
        <f t="shared" si="44"/>
        <v>532.91999999999996</v>
      </c>
    </row>
    <row r="700" spans="1:9" x14ac:dyDescent="0.25">
      <c r="A700" s="95" t="s">
        <v>491</v>
      </c>
      <c r="B700" s="102">
        <v>1</v>
      </c>
      <c r="C700" s="101">
        <f t="shared" si="42"/>
        <v>200</v>
      </c>
      <c r="D700" s="93">
        <v>160</v>
      </c>
      <c r="E700" s="93">
        <v>40</v>
      </c>
      <c r="F700" s="94"/>
      <c r="G700" s="94">
        <v>4.4000000000000004</v>
      </c>
      <c r="H700" s="94">
        <f t="shared" si="43"/>
        <v>352</v>
      </c>
      <c r="I700" s="94">
        <f t="shared" si="44"/>
        <v>435.04</v>
      </c>
    </row>
    <row r="701" spans="1:9" x14ac:dyDescent="0.25">
      <c r="A701" s="95" t="s">
        <v>491</v>
      </c>
      <c r="B701" s="102">
        <v>1</v>
      </c>
      <c r="C701" s="101">
        <f t="shared" si="42"/>
        <v>200</v>
      </c>
      <c r="D701" s="93">
        <v>160</v>
      </c>
      <c r="E701" s="93">
        <v>40</v>
      </c>
      <c r="F701" s="94"/>
      <c r="G701" s="94">
        <v>4.4000000000000004</v>
      </c>
      <c r="H701" s="94">
        <f t="shared" si="43"/>
        <v>352</v>
      </c>
      <c r="I701" s="94">
        <f t="shared" si="44"/>
        <v>435.04</v>
      </c>
    </row>
    <row r="702" spans="1:9" x14ac:dyDescent="0.25">
      <c r="A702" s="95" t="s">
        <v>491</v>
      </c>
      <c r="B702" s="102">
        <v>1</v>
      </c>
      <c r="C702" s="101">
        <f t="shared" si="42"/>
        <v>176</v>
      </c>
      <c r="D702" s="93">
        <v>160</v>
      </c>
      <c r="E702" s="93">
        <v>16</v>
      </c>
      <c r="F702" s="94"/>
      <c r="G702" s="94">
        <v>4.4000000000000004</v>
      </c>
      <c r="H702" s="94">
        <f t="shared" si="43"/>
        <v>140.80000000000001</v>
      </c>
      <c r="I702" s="94">
        <f t="shared" si="44"/>
        <v>174.01</v>
      </c>
    </row>
    <row r="703" spans="1:9" x14ac:dyDescent="0.25">
      <c r="A703" s="95" t="s">
        <v>491</v>
      </c>
      <c r="B703" s="102">
        <v>1</v>
      </c>
      <c r="C703" s="101">
        <f t="shared" si="42"/>
        <v>161</v>
      </c>
      <c r="D703" s="93">
        <v>160</v>
      </c>
      <c r="E703" s="93">
        <v>1</v>
      </c>
      <c r="F703" s="94"/>
      <c r="G703" s="94">
        <v>4.4000000000000004</v>
      </c>
      <c r="H703" s="94">
        <f t="shared" si="43"/>
        <v>8.8000000000000007</v>
      </c>
      <c r="I703" s="94">
        <f t="shared" si="44"/>
        <v>10.88</v>
      </c>
    </row>
    <row r="704" spans="1:9" x14ac:dyDescent="0.25">
      <c r="A704" s="95" t="s">
        <v>491</v>
      </c>
      <c r="B704" s="102">
        <v>1</v>
      </c>
      <c r="C704" s="101">
        <f t="shared" si="42"/>
        <v>196</v>
      </c>
      <c r="D704" s="93">
        <v>160</v>
      </c>
      <c r="E704" s="93">
        <v>36</v>
      </c>
      <c r="F704" s="94"/>
      <c r="G704" s="94">
        <v>4.4000000000000004</v>
      </c>
      <c r="H704" s="94">
        <f t="shared" si="43"/>
        <v>316.8</v>
      </c>
      <c r="I704" s="94">
        <f t="shared" si="44"/>
        <v>391.53</v>
      </c>
    </row>
    <row r="705" spans="1:9" x14ac:dyDescent="0.25">
      <c r="A705" s="95" t="s">
        <v>491</v>
      </c>
      <c r="B705" s="102">
        <v>1</v>
      </c>
      <c r="C705" s="101">
        <f t="shared" si="42"/>
        <v>164</v>
      </c>
      <c r="D705" s="93">
        <v>160</v>
      </c>
      <c r="E705" s="93">
        <v>4</v>
      </c>
      <c r="F705" s="94"/>
      <c r="G705" s="94">
        <v>4.4000000000000004</v>
      </c>
      <c r="H705" s="94">
        <f t="shared" si="43"/>
        <v>35.200000000000003</v>
      </c>
      <c r="I705" s="94">
        <f t="shared" si="44"/>
        <v>43.5</v>
      </c>
    </row>
    <row r="706" spans="1:9" x14ac:dyDescent="0.25">
      <c r="A706" s="95" t="s">
        <v>506</v>
      </c>
      <c r="B706" s="102">
        <v>1</v>
      </c>
      <c r="C706" s="101">
        <f t="shared" ref="C706:C717" si="45">D706+E706</f>
        <v>176</v>
      </c>
      <c r="D706" s="93">
        <v>160</v>
      </c>
      <c r="E706" s="93">
        <v>16</v>
      </c>
      <c r="F706" s="94"/>
      <c r="G706" s="94">
        <v>3.43</v>
      </c>
      <c r="H706" s="94">
        <f t="shared" ref="H706:H717" si="46">ROUND(G706*E706*2,2)</f>
        <v>109.76</v>
      </c>
      <c r="I706" s="94">
        <f t="shared" si="44"/>
        <v>135.65</v>
      </c>
    </row>
    <row r="707" spans="1:9" x14ac:dyDescent="0.25">
      <c r="A707" s="95" t="s">
        <v>492</v>
      </c>
      <c r="B707" s="102">
        <v>1</v>
      </c>
      <c r="C707" s="101">
        <f t="shared" si="45"/>
        <v>177</v>
      </c>
      <c r="D707" s="93">
        <v>160</v>
      </c>
      <c r="E707" s="93">
        <v>17</v>
      </c>
      <c r="F707" s="94"/>
      <c r="G707" s="94">
        <v>6.72</v>
      </c>
      <c r="H707" s="94">
        <f t="shared" si="46"/>
        <v>228.48</v>
      </c>
      <c r="I707" s="94">
        <f t="shared" ref="I707:I717" si="47">ROUND(H707*1.2359,2)</f>
        <v>282.38</v>
      </c>
    </row>
    <row r="708" spans="1:9" x14ac:dyDescent="0.25">
      <c r="A708" s="95" t="s">
        <v>507</v>
      </c>
      <c r="B708" s="102">
        <v>1</v>
      </c>
      <c r="C708" s="101">
        <f t="shared" si="45"/>
        <v>182</v>
      </c>
      <c r="D708" s="93">
        <v>160</v>
      </c>
      <c r="E708" s="93">
        <v>22</v>
      </c>
      <c r="F708" s="94"/>
      <c r="G708" s="94">
        <v>5.75</v>
      </c>
      <c r="H708" s="94">
        <f t="shared" si="46"/>
        <v>253</v>
      </c>
      <c r="I708" s="94">
        <f t="shared" si="47"/>
        <v>312.68</v>
      </c>
    </row>
    <row r="709" spans="1:9" x14ac:dyDescent="0.25">
      <c r="A709" s="95" t="s">
        <v>493</v>
      </c>
      <c r="B709" s="102">
        <v>1</v>
      </c>
      <c r="C709" s="101">
        <f t="shared" si="45"/>
        <v>168</v>
      </c>
      <c r="D709" s="93">
        <v>160</v>
      </c>
      <c r="E709" s="93">
        <v>8</v>
      </c>
      <c r="F709" s="94"/>
      <c r="G709" s="94">
        <v>3.67</v>
      </c>
      <c r="H709" s="94">
        <f t="shared" si="46"/>
        <v>58.72</v>
      </c>
      <c r="I709" s="94">
        <f t="shared" si="47"/>
        <v>72.569999999999993</v>
      </c>
    </row>
    <row r="710" spans="1:9" x14ac:dyDescent="0.25">
      <c r="A710" s="95" t="s">
        <v>493</v>
      </c>
      <c r="B710" s="102">
        <v>1</v>
      </c>
      <c r="C710" s="101">
        <f t="shared" si="45"/>
        <v>176</v>
      </c>
      <c r="D710" s="93">
        <v>160</v>
      </c>
      <c r="E710" s="93">
        <v>16</v>
      </c>
      <c r="F710" s="94"/>
      <c r="G710" s="94">
        <v>3.67</v>
      </c>
      <c r="H710" s="94">
        <f t="shared" si="46"/>
        <v>117.44</v>
      </c>
      <c r="I710" s="94">
        <f t="shared" si="47"/>
        <v>145.13999999999999</v>
      </c>
    </row>
    <row r="711" spans="1:9" x14ac:dyDescent="0.25">
      <c r="A711" s="95" t="s">
        <v>493</v>
      </c>
      <c r="B711" s="102">
        <v>1</v>
      </c>
      <c r="C711" s="101">
        <f t="shared" si="45"/>
        <v>164</v>
      </c>
      <c r="D711" s="93">
        <v>160</v>
      </c>
      <c r="E711" s="93">
        <v>4</v>
      </c>
      <c r="F711" s="94"/>
      <c r="G711" s="94">
        <v>3.67</v>
      </c>
      <c r="H711" s="94">
        <f t="shared" si="46"/>
        <v>29.36</v>
      </c>
      <c r="I711" s="94">
        <f t="shared" si="47"/>
        <v>36.29</v>
      </c>
    </row>
    <row r="712" spans="1:9" x14ac:dyDescent="0.25">
      <c r="A712" s="95" t="s">
        <v>493</v>
      </c>
      <c r="B712" s="102">
        <v>1</v>
      </c>
      <c r="C712" s="101">
        <f t="shared" si="45"/>
        <v>163</v>
      </c>
      <c r="D712" s="93">
        <v>160</v>
      </c>
      <c r="E712" s="93">
        <v>3</v>
      </c>
      <c r="F712" s="94"/>
      <c r="G712" s="94">
        <v>3.67</v>
      </c>
      <c r="H712" s="94">
        <f t="shared" si="46"/>
        <v>22.02</v>
      </c>
      <c r="I712" s="94">
        <f t="shared" si="47"/>
        <v>27.21</v>
      </c>
    </row>
    <row r="713" spans="1:9" x14ac:dyDescent="0.25">
      <c r="A713" s="95" t="s">
        <v>493</v>
      </c>
      <c r="B713" s="102">
        <v>1</v>
      </c>
      <c r="C713" s="101">
        <f t="shared" si="45"/>
        <v>177</v>
      </c>
      <c r="D713" s="93">
        <v>160</v>
      </c>
      <c r="E713" s="93">
        <v>17</v>
      </c>
      <c r="F713" s="94"/>
      <c r="G713" s="94">
        <v>3.67</v>
      </c>
      <c r="H713" s="94">
        <f t="shared" si="46"/>
        <v>124.78</v>
      </c>
      <c r="I713" s="94">
        <f t="shared" si="47"/>
        <v>154.22</v>
      </c>
    </row>
    <row r="714" spans="1:9" x14ac:dyDescent="0.25">
      <c r="A714" s="95" t="s">
        <v>493</v>
      </c>
      <c r="B714" s="102">
        <v>1</v>
      </c>
      <c r="C714" s="101">
        <f t="shared" si="45"/>
        <v>164</v>
      </c>
      <c r="D714" s="93">
        <v>160</v>
      </c>
      <c r="E714" s="93">
        <v>4</v>
      </c>
      <c r="F714" s="94"/>
      <c r="G714" s="94">
        <v>3.67</v>
      </c>
      <c r="H714" s="94">
        <f t="shared" si="46"/>
        <v>29.36</v>
      </c>
      <c r="I714" s="94">
        <f t="shared" si="47"/>
        <v>36.29</v>
      </c>
    </row>
    <row r="715" spans="1:9" x14ac:dyDescent="0.25">
      <c r="A715" s="95" t="s">
        <v>493</v>
      </c>
      <c r="B715" s="102">
        <v>1</v>
      </c>
      <c r="C715" s="101">
        <f t="shared" si="45"/>
        <v>174</v>
      </c>
      <c r="D715" s="93">
        <v>160</v>
      </c>
      <c r="E715" s="93">
        <v>14</v>
      </c>
      <c r="F715" s="94"/>
      <c r="G715" s="94">
        <v>3.67</v>
      </c>
      <c r="H715" s="94">
        <f t="shared" si="46"/>
        <v>102.76</v>
      </c>
      <c r="I715" s="94">
        <f t="shared" si="47"/>
        <v>127</v>
      </c>
    </row>
    <row r="716" spans="1:9" x14ac:dyDescent="0.25">
      <c r="A716" s="35" t="s">
        <v>33</v>
      </c>
      <c r="B716" s="102">
        <v>1</v>
      </c>
      <c r="C716" s="33">
        <f t="shared" si="45"/>
        <v>176</v>
      </c>
      <c r="D716" s="33">
        <v>160</v>
      </c>
      <c r="E716" s="33">
        <v>16</v>
      </c>
      <c r="F716" s="34">
        <v>1500</v>
      </c>
      <c r="G716" s="34">
        <f>ROUND(F716/D716,3)</f>
        <v>9.375</v>
      </c>
      <c r="H716" s="34">
        <f t="shared" si="46"/>
        <v>300</v>
      </c>
      <c r="I716" s="94">
        <f t="shared" si="47"/>
        <v>370.77</v>
      </c>
    </row>
    <row r="717" spans="1:9" x14ac:dyDescent="0.25">
      <c r="A717" s="35" t="s">
        <v>34</v>
      </c>
      <c r="B717" s="102">
        <v>1</v>
      </c>
      <c r="C717" s="33">
        <f t="shared" si="45"/>
        <v>236</v>
      </c>
      <c r="D717" s="33">
        <v>160</v>
      </c>
      <c r="E717" s="33">
        <v>76</v>
      </c>
      <c r="F717" s="34">
        <v>1360</v>
      </c>
      <c r="G717" s="34">
        <f>ROUND(F717/D717,3)</f>
        <v>8.5</v>
      </c>
      <c r="H717" s="34">
        <f t="shared" si="46"/>
        <v>1292</v>
      </c>
      <c r="I717" s="94">
        <f t="shared" si="47"/>
        <v>1596.78</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2AFD4-F60B-4B79-802F-4445333B4444}">
  <sheetPr>
    <tabColor theme="9" tint="0.59999389629810485"/>
  </sheetPr>
  <dimension ref="A1:I520"/>
  <sheetViews>
    <sheetView zoomScale="80" zoomScaleNormal="80" workbookViewId="0">
      <selection activeCell="H1" sqref="H1:I1"/>
    </sheetView>
  </sheetViews>
  <sheetFormatPr defaultRowHeight="16.5" x14ac:dyDescent="0.25"/>
  <cols>
    <col min="1" max="1" width="69.140625" style="82" customWidth="1"/>
    <col min="2" max="2" width="15.28515625" style="82" customWidth="1"/>
    <col min="3" max="3" width="11.5703125" style="82" customWidth="1"/>
    <col min="4" max="4" width="12.140625" style="82" customWidth="1"/>
    <col min="5" max="5" width="18.42578125" style="82" customWidth="1"/>
    <col min="6" max="6" width="11.85546875" style="82" customWidth="1"/>
    <col min="7" max="7" width="17.42578125" style="82" customWidth="1"/>
    <col min="8" max="8" width="18.28515625" style="82" customWidth="1"/>
    <col min="9" max="9" width="16.42578125" style="82" customWidth="1"/>
    <col min="10" max="16384" width="9.140625" style="82"/>
  </cols>
  <sheetData>
    <row r="1" spans="1:9" x14ac:dyDescent="0.25">
      <c r="H1" s="497" t="s">
        <v>779</v>
      </c>
      <c r="I1" s="497"/>
    </row>
    <row r="2" spans="1:9" s="83" customFormat="1" ht="30.75" customHeight="1" x14ac:dyDescent="0.25">
      <c r="A2" s="381" t="s">
        <v>427</v>
      </c>
      <c r="B2" s="381"/>
      <c r="C2" s="381"/>
      <c r="D2" s="381"/>
      <c r="E2" s="381"/>
      <c r="F2" s="381"/>
      <c r="G2" s="381"/>
      <c r="H2" s="381"/>
      <c r="I2" s="381"/>
    </row>
    <row r="4" spans="1:9" x14ac:dyDescent="0.25">
      <c r="A4" s="82" t="s">
        <v>497</v>
      </c>
    </row>
    <row r="5" spans="1:9" x14ac:dyDescent="0.25">
      <c r="A5" s="82" t="s">
        <v>511</v>
      </c>
    </row>
    <row r="6" spans="1:9" x14ac:dyDescent="0.25">
      <c r="E6" s="84"/>
      <c r="H6" s="85"/>
    </row>
    <row r="7" spans="1:9" ht="31.5" customHeight="1" x14ac:dyDescent="0.25">
      <c r="A7" s="382"/>
      <c r="B7" s="382" t="s">
        <v>3</v>
      </c>
      <c r="C7" s="380" t="s">
        <v>4</v>
      </c>
      <c r="D7" s="380"/>
      <c r="E7" s="380"/>
      <c r="F7" s="380" t="s">
        <v>2</v>
      </c>
      <c r="G7" s="380" t="s">
        <v>438</v>
      </c>
      <c r="H7" s="383" t="s">
        <v>29</v>
      </c>
      <c r="I7" s="384" t="s">
        <v>30</v>
      </c>
    </row>
    <row r="8" spans="1:9" ht="24" customHeight="1" x14ac:dyDescent="0.25">
      <c r="A8" s="382"/>
      <c r="B8" s="382"/>
      <c r="C8" s="378" t="s">
        <v>143</v>
      </c>
      <c r="D8" s="378" t="s">
        <v>496</v>
      </c>
      <c r="E8" s="380" t="s">
        <v>31</v>
      </c>
      <c r="F8" s="380"/>
      <c r="G8" s="380"/>
      <c r="H8" s="383"/>
      <c r="I8" s="384"/>
    </row>
    <row r="9" spans="1:9" ht="31.5" customHeight="1" x14ac:dyDescent="0.25">
      <c r="A9" s="382"/>
      <c r="B9" s="382"/>
      <c r="C9" s="379"/>
      <c r="D9" s="379"/>
      <c r="E9" s="380"/>
      <c r="F9" s="380"/>
      <c r="G9" s="380"/>
      <c r="H9" s="383"/>
      <c r="I9" s="384"/>
    </row>
    <row r="10" spans="1:9" x14ac:dyDescent="0.25">
      <c r="A10" s="31">
        <v>1</v>
      </c>
      <c r="B10" s="31">
        <v>2</v>
      </c>
      <c r="C10" s="31" t="s">
        <v>81</v>
      </c>
      <c r="D10" s="31">
        <v>4</v>
      </c>
      <c r="E10" s="31">
        <v>5</v>
      </c>
      <c r="F10" s="31">
        <v>6</v>
      </c>
      <c r="G10" s="31">
        <v>7</v>
      </c>
      <c r="H10" s="31">
        <v>8</v>
      </c>
      <c r="I10" s="31" t="s">
        <v>430</v>
      </c>
    </row>
    <row r="11" spans="1:9" s="83" customFormat="1" ht="17.25" customHeight="1" x14ac:dyDescent="0.25">
      <c r="A11" s="86" t="s">
        <v>0</v>
      </c>
      <c r="B11" s="87">
        <f t="shared" ref="B11" si="0">B12+B202+B393+B431</f>
        <v>505</v>
      </c>
      <c r="C11" s="87"/>
      <c r="D11" s="87"/>
      <c r="E11" s="87">
        <f>E12+E202+E393+E431</f>
        <v>10724.5</v>
      </c>
      <c r="F11" s="88"/>
      <c r="G11" s="88"/>
      <c r="H11" s="88">
        <f>H12+H202+H393+H431</f>
        <v>191780.43000000008</v>
      </c>
      <c r="I11" s="88">
        <f>I12+I202+I393+I431</f>
        <v>237021.42</v>
      </c>
    </row>
    <row r="12" spans="1:9" x14ac:dyDescent="0.25">
      <c r="A12" s="97" t="s">
        <v>495</v>
      </c>
      <c r="B12" s="90">
        <f t="shared" ref="B12" si="1">SUM(B13:B201)</f>
        <v>189</v>
      </c>
      <c r="C12" s="90"/>
      <c r="D12" s="90"/>
      <c r="E12" s="90">
        <f>SUM(E13:E201)</f>
        <v>4769</v>
      </c>
      <c r="F12" s="91"/>
      <c r="G12" s="91"/>
      <c r="H12" s="91">
        <f>SUM(H13:H201)</f>
        <v>106613.14000000007</v>
      </c>
      <c r="I12" s="91">
        <f>SUM(I13:I201)</f>
        <v>131763.15999999997</v>
      </c>
    </row>
    <row r="13" spans="1:9" x14ac:dyDescent="0.25">
      <c r="A13" s="92" t="s">
        <v>440</v>
      </c>
      <c r="B13" s="93">
        <v>1</v>
      </c>
      <c r="C13" s="93">
        <f t="shared" ref="C13:C78" si="2">D13+E13</f>
        <v>214</v>
      </c>
      <c r="D13" s="93">
        <v>184</v>
      </c>
      <c r="E13" s="93">
        <v>30</v>
      </c>
      <c r="F13" s="94"/>
      <c r="G13" s="94">
        <v>12.42</v>
      </c>
      <c r="H13" s="94">
        <f t="shared" ref="H13:H78" si="3">ROUND(G13*E13*2,2)</f>
        <v>745.2</v>
      </c>
      <c r="I13" s="94">
        <f>ROUND(H13*1.2359,2)</f>
        <v>920.99</v>
      </c>
    </row>
    <row r="14" spans="1:9" x14ac:dyDescent="0.25">
      <c r="A14" s="92" t="s">
        <v>440</v>
      </c>
      <c r="B14" s="93">
        <v>1</v>
      </c>
      <c r="C14" s="93">
        <f t="shared" si="2"/>
        <v>187</v>
      </c>
      <c r="D14" s="93">
        <v>184</v>
      </c>
      <c r="E14" s="93">
        <v>3</v>
      </c>
      <c r="F14" s="94"/>
      <c r="G14" s="94">
        <v>12.42</v>
      </c>
      <c r="H14" s="94">
        <f t="shared" si="3"/>
        <v>74.52</v>
      </c>
      <c r="I14" s="94">
        <f t="shared" ref="I14:I77" si="4">ROUND(H14*1.2359,2)</f>
        <v>92.1</v>
      </c>
    </row>
    <row r="15" spans="1:9" x14ac:dyDescent="0.25">
      <c r="A15" s="92" t="s">
        <v>151</v>
      </c>
      <c r="B15" s="93">
        <v>1</v>
      </c>
      <c r="C15" s="93">
        <f t="shared" si="2"/>
        <v>232</v>
      </c>
      <c r="D15" s="93">
        <v>184</v>
      </c>
      <c r="E15" s="93">
        <v>48</v>
      </c>
      <c r="F15" s="94"/>
      <c r="G15" s="94">
        <v>9.76</v>
      </c>
      <c r="H15" s="94">
        <f t="shared" si="3"/>
        <v>936.96</v>
      </c>
      <c r="I15" s="94">
        <f t="shared" si="4"/>
        <v>1157.99</v>
      </c>
    </row>
    <row r="16" spans="1:9" x14ac:dyDescent="0.25">
      <c r="A16" s="92" t="s">
        <v>151</v>
      </c>
      <c r="B16" s="93">
        <v>1</v>
      </c>
      <c r="C16" s="93">
        <f t="shared" si="2"/>
        <v>192</v>
      </c>
      <c r="D16" s="93">
        <v>184</v>
      </c>
      <c r="E16" s="93">
        <v>8</v>
      </c>
      <c r="F16" s="94"/>
      <c r="G16" s="94">
        <v>9.76</v>
      </c>
      <c r="H16" s="94">
        <f t="shared" si="3"/>
        <v>156.16</v>
      </c>
      <c r="I16" s="94">
        <f t="shared" si="4"/>
        <v>193</v>
      </c>
    </row>
    <row r="17" spans="1:9" x14ac:dyDescent="0.25">
      <c r="A17" s="92" t="s">
        <v>151</v>
      </c>
      <c r="B17" s="93">
        <v>1</v>
      </c>
      <c r="C17" s="93">
        <f t="shared" si="2"/>
        <v>220</v>
      </c>
      <c r="D17" s="93">
        <v>184</v>
      </c>
      <c r="E17" s="93">
        <v>36</v>
      </c>
      <c r="F17" s="94"/>
      <c r="G17" s="94">
        <v>9.76</v>
      </c>
      <c r="H17" s="94">
        <f t="shared" si="3"/>
        <v>702.72</v>
      </c>
      <c r="I17" s="94">
        <f t="shared" si="4"/>
        <v>868.49</v>
      </c>
    </row>
    <row r="18" spans="1:9" x14ac:dyDescent="0.25">
      <c r="A18" s="92" t="s">
        <v>151</v>
      </c>
      <c r="B18" s="93">
        <v>1</v>
      </c>
      <c r="C18" s="93">
        <f t="shared" si="2"/>
        <v>215</v>
      </c>
      <c r="D18" s="93">
        <v>184</v>
      </c>
      <c r="E18" s="93">
        <v>31</v>
      </c>
      <c r="F18" s="94"/>
      <c r="G18" s="94">
        <v>9.76</v>
      </c>
      <c r="H18" s="94">
        <f t="shared" si="3"/>
        <v>605.12</v>
      </c>
      <c r="I18" s="94">
        <f t="shared" si="4"/>
        <v>747.87</v>
      </c>
    </row>
    <row r="19" spans="1:9" x14ac:dyDescent="0.25">
      <c r="A19" s="92" t="s">
        <v>151</v>
      </c>
      <c r="B19" s="93">
        <v>1</v>
      </c>
      <c r="C19" s="93">
        <f t="shared" si="2"/>
        <v>204</v>
      </c>
      <c r="D19" s="93">
        <v>184</v>
      </c>
      <c r="E19" s="93">
        <v>20</v>
      </c>
      <c r="F19" s="94"/>
      <c r="G19" s="94">
        <v>9.76</v>
      </c>
      <c r="H19" s="94">
        <f t="shared" si="3"/>
        <v>390.4</v>
      </c>
      <c r="I19" s="94">
        <f t="shared" si="4"/>
        <v>482.5</v>
      </c>
    </row>
    <row r="20" spans="1:9" x14ac:dyDescent="0.25">
      <c r="A20" s="92" t="s">
        <v>151</v>
      </c>
      <c r="B20" s="93">
        <v>1</v>
      </c>
      <c r="C20" s="93">
        <f t="shared" si="2"/>
        <v>210</v>
      </c>
      <c r="D20" s="93">
        <v>184</v>
      </c>
      <c r="E20" s="93">
        <v>26</v>
      </c>
      <c r="F20" s="94"/>
      <c r="G20" s="94">
        <v>8.8699999999999992</v>
      </c>
      <c r="H20" s="94">
        <f t="shared" si="3"/>
        <v>461.24</v>
      </c>
      <c r="I20" s="94">
        <f t="shared" si="4"/>
        <v>570.04999999999995</v>
      </c>
    </row>
    <row r="21" spans="1:9" x14ac:dyDescent="0.25">
      <c r="A21" s="92" t="s">
        <v>151</v>
      </c>
      <c r="B21" s="93">
        <v>1</v>
      </c>
      <c r="C21" s="93">
        <f t="shared" si="2"/>
        <v>248</v>
      </c>
      <c r="D21" s="93">
        <v>184</v>
      </c>
      <c r="E21" s="93">
        <v>64</v>
      </c>
      <c r="F21" s="94"/>
      <c r="G21" s="94">
        <v>9.76</v>
      </c>
      <c r="H21" s="94">
        <f t="shared" si="3"/>
        <v>1249.28</v>
      </c>
      <c r="I21" s="94">
        <f t="shared" si="4"/>
        <v>1543.99</v>
      </c>
    </row>
    <row r="22" spans="1:9" x14ac:dyDescent="0.25">
      <c r="A22" s="92" t="s">
        <v>151</v>
      </c>
      <c r="B22" s="93">
        <v>1</v>
      </c>
      <c r="C22" s="93">
        <f t="shared" si="2"/>
        <v>195</v>
      </c>
      <c r="D22" s="93">
        <v>184</v>
      </c>
      <c r="E22" s="93">
        <v>11</v>
      </c>
      <c r="F22" s="94"/>
      <c r="G22" s="94">
        <v>9.76</v>
      </c>
      <c r="H22" s="94">
        <f t="shared" si="3"/>
        <v>214.72</v>
      </c>
      <c r="I22" s="94">
        <f t="shared" si="4"/>
        <v>265.37</v>
      </c>
    </row>
    <row r="23" spans="1:9" x14ac:dyDescent="0.25">
      <c r="A23" s="92" t="s">
        <v>151</v>
      </c>
      <c r="B23" s="93">
        <v>1</v>
      </c>
      <c r="C23" s="93">
        <f t="shared" si="2"/>
        <v>196</v>
      </c>
      <c r="D23" s="93">
        <v>184</v>
      </c>
      <c r="E23" s="93">
        <v>12</v>
      </c>
      <c r="F23" s="94"/>
      <c r="G23" s="94">
        <v>8.8699999999999992</v>
      </c>
      <c r="H23" s="94">
        <f t="shared" si="3"/>
        <v>212.88</v>
      </c>
      <c r="I23" s="94">
        <f t="shared" si="4"/>
        <v>263.10000000000002</v>
      </c>
    </row>
    <row r="24" spans="1:9" x14ac:dyDescent="0.25">
      <c r="A24" s="92" t="s">
        <v>441</v>
      </c>
      <c r="B24" s="93">
        <v>1</v>
      </c>
      <c r="C24" s="93">
        <f t="shared" si="2"/>
        <v>227</v>
      </c>
      <c r="D24" s="93">
        <v>184</v>
      </c>
      <c r="E24" s="93">
        <v>43</v>
      </c>
      <c r="F24" s="94"/>
      <c r="G24" s="94">
        <v>14.75</v>
      </c>
      <c r="H24" s="94">
        <f t="shared" si="3"/>
        <v>1268.5</v>
      </c>
      <c r="I24" s="94">
        <f t="shared" si="4"/>
        <v>1567.74</v>
      </c>
    </row>
    <row r="25" spans="1:9" x14ac:dyDescent="0.25">
      <c r="A25" s="92" t="s">
        <v>441</v>
      </c>
      <c r="B25" s="93">
        <v>1</v>
      </c>
      <c r="C25" s="93">
        <f t="shared" si="2"/>
        <v>210</v>
      </c>
      <c r="D25" s="93">
        <v>184</v>
      </c>
      <c r="E25" s="93">
        <v>26</v>
      </c>
      <c r="F25" s="94"/>
      <c r="G25" s="94">
        <v>14.75</v>
      </c>
      <c r="H25" s="94">
        <f t="shared" si="3"/>
        <v>767</v>
      </c>
      <c r="I25" s="94">
        <f t="shared" si="4"/>
        <v>947.94</v>
      </c>
    </row>
    <row r="26" spans="1:9" x14ac:dyDescent="0.25">
      <c r="A26" s="92" t="s">
        <v>441</v>
      </c>
      <c r="B26" s="93">
        <v>1</v>
      </c>
      <c r="C26" s="93">
        <f t="shared" si="2"/>
        <v>185</v>
      </c>
      <c r="D26" s="93">
        <v>184</v>
      </c>
      <c r="E26" s="93">
        <v>1</v>
      </c>
      <c r="F26" s="94"/>
      <c r="G26" s="94">
        <v>10.56</v>
      </c>
      <c r="H26" s="94">
        <f t="shared" si="3"/>
        <v>21.12</v>
      </c>
      <c r="I26" s="94">
        <f t="shared" si="4"/>
        <v>26.1</v>
      </c>
    </row>
    <row r="27" spans="1:9" x14ac:dyDescent="0.25">
      <c r="A27" s="92" t="s">
        <v>441</v>
      </c>
      <c r="B27" s="93">
        <v>1</v>
      </c>
      <c r="C27" s="93">
        <f t="shared" si="2"/>
        <v>212</v>
      </c>
      <c r="D27" s="93">
        <v>184</v>
      </c>
      <c r="E27" s="93">
        <v>28</v>
      </c>
      <c r="F27" s="94"/>
      <c r="G27" s="94">
        <v>10.56</v>
      </c>
      <c r="H27" s="94">
        <f t="shared" si="3"/>
        <v>591.36</v>
      </c>
      <c r="I27" s="94">
        <f t="shared" si="4"/>
        <v>730.86</v>
      </c>
    </row>
    <row r="28" spans="1:9" x14ac:dyDescent="0.25">
      <c r="A28" s="92" t="s">
        <v>441</v>
      </c>
      <c r="B28" s="93">
        <v>1</v>
      </c>
      <c r="C28" s="93">
        <f t="shared" si="2"/>
        <v>238</v>
      </c>
      <c r="D28" s="93">
        <v>184</v>
      </c>
      <c r="E28" s="93">
        <v>54</v>
      </c>
      <c r="F28" s="94"/>
      <c r="G28" s="94">
        <v>14.75</v>
      </c>
      <c r="H28" s="94">
        <f t="shared" si="3"/>
        <v>1593</v>
      </c>
      <c r="I28" s="94">
        <f t="shared" si="4"/>
        <v>1968.79</v>
      </c>
    </row>
    <row r="29" spans="1:9" x14ac:dyDescent="0.25">
      <c r="A29" s="92" t="s">
        <v>441</v>
      </c>
      <c r="B29" s="93">
        <v>1</v>
      </c>
      <c r="C29" s="93">
        <f t="shared" si="2"/>
        <v>208</v>
      </c>
      <c r="D29" s="93">
        <v>184</v>
      </c>
      <c r="E29" s="93">
        <v>24</v>
      </c>
      <c r="F29" s="94"/>
      <c r="G29" s="94">
        <v>14.75</v>
      </c>
      <c r="H29" s="94">
        <f t="shared" si="3"/>
        <v>708</v>
      </c>
      <c r="I29" s="94">
        <f t="shared" si="4"/>
        <v>875.02</v>
      </c>
    </row>
    <row r="30" spans="1:9" x14ac:dyDescent="0.25">
      <c r="A30" s="92" t="s">
        <v>441</v>
      </c>
      <c r="B30" s="93">
        <v>1</v>
      </c>
      <c r="C30" s="93">
        <f t="shared" si="2"/>
        <v>198</v>
      </c>
      <c r="D30" s="93">
        <v>184</v>
      </c>
      <c r="E30" s="93">
        <v>14</v>
      </c>
      <c r="F30" s="94"/>
      <c r="G30" s="94">
        <v>10.56</v>
      </c>
      <c r="H30" s="94">
        <f t="shared" si="3"/>
        <v>295.68</v>
      </c>
      <c r="I30" s="94">
        <f t="shared" si="4"/>
        <v>365.43</v>
      </c>
    </row>
    <row r="31" spans="1:9" x14ac:dyDescent="0.25">
      <c r="A31" s="92" t="s">
        <v>441</v>
      </c>
      <c r="B31" s="93">
        <v>1</v>
      </c>
      <c r="C31" s="93">
        <f t="shared" si="2"/>
        <v>212</v>
      </c>
      <c r="D31" s="93">
        <v>184</v>
      </c>
      <c r="E31" s="93">
        <v>28</v>
      </c>
      <c r="F31" s="94"/>
      <c r="G31" s="94">
        <v>14.75</v>
      </c>
      <c r="H31" s="94">
        <f t="shared" si="3"/>
        <v>826</v>
      </c>
      <c r="I31" s="94">
        <f t="shared" si="4"/>
        <v>1020.85</v>
      </c>
    </row>
    <row r="32" spans="1:9" x14ac:dyDescent="0.25">
      <c r="A32" s="92" t="s">
        <v>441</v>
      </c>
      <c r="B32" s="93">
        <v>1</v>
      </c>
      <c r="C32" s="93">
        <f t="shared" si="2"/>
        <v>235</v>
      </c>
      <c r="D32" s="93">
        <v>184</v>
      </c>
      <c r="E32" s="93">
        <v>51</v>
      </c>
      <c r="F32" s="94"/>
      <c r="G32" s="94">
        <v>14.61</v>
      </c>
      <c r="H32" s="94">
        <f t="shared" si="3"/>
        <v>1490.22</v>
      </c>
      <c r="I32" s="94">
        <f t="shared" si="4"/>
        <v>1841.76</v>
      </c>
    </row>
    <row r="33" spans="1:9" x14ac:dyDescent="0.25">
      <c r="A33" s="92" t="s">
        <v>441</v>
      </c>
      <c r="B33" s="93">
        <v>1</v>
      </c>
      <c r="C33" s="93">
        <f t="shared" si="2"/>
        <v>188</v>
      </c>
      <c r="D33" s="93">
        <v>184</v>
      </c>
      <c r="E33" s="93">
        <v>4</v>
      </c>
      <c r="F33" s="94"/>
      <c r="G33" s="94">
        <v>14.75</v>
      </c>
      <c r="H33" s="94">
        <f t="shared" si="3"/>
        <v>118</v>
      </c>
      <c r="I33" s="94">
        <f t="shared" si="4"/>
        <v>145.84</v>
      </c>
    </row>
    <row r="34" spans="1:9" x14ac:dyDescent="0.25">
      <c r="A34" s="92" t="s">
        <v>441</v>
      </c>
      <c r="B34" s="93">
        <v>1</v>
      </c>
      <c r="C34" s="93">
        <f t="shared" si="2"/>
        <v>216</v>
      </c>
      <c r="D34" s="93">
        <v>184</v>
      </c>
      <c r="E34" s="93">
        <v>32</v>
      </c>
      <c r="F34" s="94"/>
      <c r="G34" s="94">
        <v>14.61</v>
      </c>
      <c r="H34" s="94">
        <f t="shared" si="3"/>
        <v>935.04</v>
      </c>
      <c r="I34" s="94">
        <f t="shared" si="4"/>
        <v>1155.6199999999999</v>
      </c>
    </row>
    <row r="35" spans="1:9" x14ac:dyDescent="0.25">
      <c r="A35" s="92" t="s">
        <v>441</v>
      </c>
      <c r="B35" s="93">
        <v>1</v>
      </c>
      <c r="C35" s="93">
        <f t="shared" si="2"/>
        <v>226</v>
      </c>
      <c r="D35" s="93">
        <v>184</v>
      </c>
      <c r="E35" s="93">
        <v>42</v>
      </c>
      <c r="F35" s="94"/>
      <c r="G35" s="94">
        <v>14.75</v>
      </c>
      <c r="H35" s="94">
        <f t="shared" si="3"/>
        <v>1239</v>
      </c>
      <c r="I35" s="94">
        <f t="shared" si="4"/>
        <v>1531.28</v>
      </c>
    </row>
    <row r="36" spans="1:9" x14ac:dyDescent="0.25">
      <c r="A36" s="92" t="s">
        <v>441</v>
      </c>
      <c r="B36" s="93">
        <v>1</v>
      </c>
      <c r="C36" s="93">
        <f t="shared" si="2"/>
        <v>200</v>
      </c>
      <c r="D36" s="93">
        <v>184</v>
      </c>
      <c r="E36" s="93">
        <v>16</v>
      </c>
      <c r="F36" s="94"/>
      <c r="G36" s="94">
        <v>10.35</v>
      </c>
      <c r="H36" s="94">
        <f t="shared" si="3"/>
        <v>331.2</v>
      </c>
      <c r="I36" s="94">
        <f t="shared" si="4"/>
        <v>409.33</v>
      </c>
    </row>
    <row r="37" spans="1:9" x14ac:dyDescent="0.25">
      <c r="A37" s="92" t="s">
        <v>441</v>
      </c>
      <c r="B37" s="93">
        <v>1</v>
      </c>
      <c r="C37" s="93">
        <f t="shared" si="2"/>
        <v>200</v>
      </c>
      <c r="D37" s="93">
        <v>184</v>
      </c>
      <c r="E37" s="93">
        <v>16</v>
      </c>
      <c r="F37" s="94"/>
      <c r="G37" s="94">
        <v>10.35</v>
      </c>
      <c r="H37" s="94">
        <f t="shared" si="3"/>
        <v>331.2</v>
      </c>
      <c r="I37" s="94">
        <f t="shared" si="4"/>
        <v>409.33</v>
      </c>
    </row>
    <row r="38" spans="1:9" x14ac:dyDescent="0.25">
      <c r="A38" s="92" t="s">
        <v>441</v>
      </c>
      <c r="B38" s="93">
        <v>1</v>
      </c>
      <c r="C38" s="93">
        <f t="shared" si="2"/>
        <v>225</v>
      </c>
      <c r="D38" s="93">
        <v>184</v>
      </c>
      <c r="E38" s="93">
        <v>41</v>
      </c>
      <c r="F38" s="94"/>
      <c r="G38" s="94">
        <v>14.25</v>
      </c>
      <c r="H38" s="94">
        <f t="shared" si="3"/>
        <v>1168.5</v>
      </c>
      <c r="I38" s="94">
        <f t="shared" si="4"/>
        <v>1444.15</v>
      </c>
    </row>
    <row r="39" spans="1:9" x14ac:dyDescent="0.25">
      <c r="A39" s="92" t="s">
        <v>441</v>
      </c>
      <c r="B39" s="93">
        <v>1</v>
      </c>
      <c r="C39" s="93">
        <f t="shared" si="2"/>
        <v>239</v>
      </c>
      <c r="D39" s="93">
        <v>184</v>
      </c>
      <c r="E39" s="93">
        <v>55</v>
      </c>
      <c r="F39" s="94"/>
      <c r="G39" s="94">
        <v>14.75</v>
      </c>
      <c r="H39" s="94">
        <f t="shared" si="3"/>
        <v>1622.5</v>
      </c>
      <c r="I39" s="94">
        <f t="shared" si="4"/>
        <v>2005.25</v>
      </c>
    </row>
    <row r="40" spans="1:9" x14ac:dyDescent="0.25">
      <c r="A40" s="92" t="s">
        <v>441</v>
      </c>
      <c r="B40" s="93">
        <v>1</v>
      </c>
      <c r="C40" s="93">
        <f t="shared" si="2"/>
        <v>193</v>
      </c>
      <c r="D40" s="93">
        <v>184</v>
      </c>
      <c r="E40" s="93">
        <v>9</v>
      </c>
      <c r="F40" s="94"/>
      <c r="G40" s="94">
        <v>14.25</v>
      </c>
      <c r="H40" s="94">
        <f t="shared" si="3"/>
        <v>256.5</v>
      </c>
      <c r="I40" s="94">
        <f t="shared" si="4"/>
        <v>317.01</v>
      </c>
    </row>
    <row r="41" spans="1:9" x14ac:dyDescent="0.25">
      <c r="A41" s="92" t="s">
        <v>441</v>
      </c>
      <c r="B41" s="93">
        <v>1</v>
      </c>
      <c r="C41" s="93">
        <f t="shared" si="2"/>
        <v>193</v>
      </c>
      <c r="D41" s="93">
        <v>184</v>
      </c>
      <c r="E41" s="93">
        <v>9</v>
      </c>
      <c r="F41" s="94"/>
      <c r="G41" s="94">
        <v>14.25</v>
      </c>
      <c r="H41" s="94">
        <f t="shared" si="3"/>
        <v>256.5</v>
      </c>
      <c r="I41" s="94">
        <f t="shared" si="4"/>
        <v>317.01</v>
      </c>
    </row>
    <row r="42" spans="1:9" x14ac:dyDescent="0.25">
      <c r="A42" s="92" t="s">
        <v>441</v>
      </c>
      <c r="B42" s="93">
        <v>1</v>
      </c>
      <c r="C42" s="93">
        <f t="shared" si="2"/>
        <v>228</v>
      </c>
      <c r="D42" s="93">
        <v>184</v>
      </c>
      <c r="E42" s="93">
        <v>44</v>
      </c>
      <c r="F42" s="94"/>
      <c r="G42" s="94">
        <v>14.25</v>
      </c>
      <c r="H42" s="94">
        <f t="shared" si="3"/>
        <v>1254</v>
      </c>
      <c r="I42" s="94">
        <f t="shared" si="4"/>
        <v>1549.82</v>
      </c>
    </row>
    <row r="43" spans="1:9" x14ac:dyDescent="0.25">
      <c r="A43" s="92" t="s">
        <v>441</v>
      </c>
      <c r="B43" s="93">
        <v>1</v>
      </c>
      <c r="C43" s="93">
        <f t="shared" si="2"/>
        <v>187</v>
      </c>
      <c r="D43" s="93">
        <v>184</v>
      </c>
      <c r="E43" s="93">
        <v>3</v>
      </c>
      <c r="F43" s="94"/>
      <c r="G43" s="94">
        <v>14.46</v>
      </c>
      <c r="H43" s="94">
        <f t="shared" si="3"/>
        <v>86.76</v>
      </c>
      <c r="I43" s="94">
        <f t="shared" si="4"/>
        <v>107.23</v>
      </c>
    </row>
    <row r="44" spans="1:9" x14ac:dyDescent="0.25">
      <c r="A44" s="92" t="s">
        <v>441</v>
      </c>
      <c r="B44" s="93">
        <v>1</v>
      </c>
      <c r="C44" s="93">
        <f t="shared" si="2"/>
        <v>217</v>
      </c>
      <c r="D44" s="93">
        <v>184</v>
      </c>
      <c r="E44" s="93">
        <v>33</v>
      </c>
      <c r="F44" s="94"/>
      <c r="G44" s="94">
        <v>14.25</v>
      </c>
      <c r="H44" s="94">
        <f t="shared" si="3"/>
        <v>940.5</v>
      </c>
      <c r="I44" s="94">
        <f t="shared" si="4"/>
        <v>1162.3599999999999</v>
      </c>
    </row>
    <row r="45" spans="1:9" x14ac:dyDescent="0.25">
      <c r="A45" s="92" t="s">
        <v>441</v>
      </c>
      <c r="B45" s="93">
        <v>1</v>
      </c>
      <c r="C45" s="93">
        <f t="shared" si="2"/>
        <v>199</v>
      </c>
      <c r="D45" s="93">
        <v>184</v>
      </c>
      <c r="E45" s="93">
        <v>15</v>
      </c>
      <c r="F45" s="94"/>
      <c r="G45" s="94">
        <v>14.25</v>
      </c>
      <c r="H45" s="94">
        <f t="shared" si="3"/>
        <v>427.5</v>
      </c>
      <c r="I45" s="94">
        <f t="shared" si="4"/>
        <v>528.35</v>
      </c>
    </row>
    <row r="46" spans="1:9" x14ac:dyDescent="0.25">
      <c r="A46" s="92" t="s">
        <v>441</v>
      </c>
      <c r="B46" s="93">
        <v>1</v>
      </c>
      <c r="C46" s="93">
        <f t="shared" si="2"/>
        <v>185</v>
      </c>
      <c r="D46" s="93">
        <v>184</v>
      </c>
      <c r="E46" s="93">
        <v>1</v>
      </c>
      <c r="F46" s="94"/>
      <c r="G46" s="94">
        <v>14.46</v>
      </c>
      <c r="H46" s="94">
        <f t="shared" si="3"/>
        <v>28.92</v>
      </c>
      <c r="I46" s="94">
        <f t="shared" si="4"/>
        <v>35.74</v>
      </c>
    </row>
    <row r="47" spans="1:9" x14ac:dyDescent="0.25">
      <c r="A47" s="92" t="s">
        <v>442</v>
      </c>
      <c r="B47" s="93">
        <v>1</v>
      </c>
      <c r="C47" s="93">
        <f t="shared" si="2"/>
        <v>200</v>
      </c>
      <c r="D47" s="93">
        <v>184</v>
      </c>
      <c r="E47" s="93">
        <v>16</v>
      </c>
      <c r="F47" s="94"/>
      <c r="G47" s="94">
        <v>15.62</v>
      </c>
      <c r="H47" s="94">
        <f t="shared" si="3"/>
        <v>499.84</v>
      </c>
      <c r="I47" s="94">
        <f t="shared" si="4"/>
        <v>617.75</v>
      </c>
    </row>
    <row r="48" spans="1:9" x14ac:dyDescent="0.25">
      <c r="A48" s="92" t="s">
        <v>442</v>
      </c>
      <c r="B48" s="93">
        <v>1</v>
      </c>
      <c r="C48" s="93">
        <f t="shared" si="2"/>
        <v>208</v>
      </c>
      <c r="D48" s="93">
        <v>184</v>
      </c>
      <c r="E48" s="93">
        <v>24</v>
      </c>
      <c r="F48" s="94"/>
      <c r="G48" s="94">
        <v>15.47</v>
      </c>
      <c r="H48" s="94">
        <f t="shared" si="3"/>
        <v>742.56</v>
      </c>
      <c r="I48" s="94">
        <f t="shared" si="4"/>
        <v>917.73</v>
      </c>
    </row>
    <row r="49" spans="1:9" x14ac:dyDescent="0.25">
      <c r="A49" s="92" t="s">
        <v>509</v>
      </c>
      <c r="B49" s="93">
        <v>1</v>
      </c>
      <c r="C49" s="93">
        <f t="shared" si="2"/>
        <v>200</v>
      </c>
      <c r="D49" s="93">
        <v>184</v>
      </c>
      <c r="E49" s="93">
        <v>16</v>
      </c>
      <c r="F49" s="94"/>
      <c r="G49" s="94">
        <v>15.47</v>
      </c>
      <c r="H49" s="94">
        <f t="shared" si="3"/>
        <v>495.04</v>
      </c>
      <c r="I49" s="94">
        <f t="shared" si="4"/>
        <v>611.82000000000005</v>
      </c>
    </row>
    <row r="50" spans="1:9" x14ac:dyDescent="0.25">
      <c r="A50" s="92" t="s">
        <v>443</v>
      </c>
      <c r="B50" s="93">
        <v>1</v>
      </c>
      <c r="C50" s="93">
        <f t="shared" si="2"/>
        <v>212</v>
      </c>
      <c r="D50" s="93">
        <v>184</v>
      </c>
      <c r="E50" s="93">
        <v>28</v>
      </c>
      <c r="F50" s="94"/>
      <c r="G50" s="94">
        <v>10.56</v>
      </c>
      <c r="H50" s="94">
        <f t="shared" si="3"/>
        <v>591.36</v>
      </c>
      <c r="I50" s="94">
        <f t="shared" si="4"/>
        <v>730.86</v>
      </c>
    </row>
    <row r="51" spans="1:9" x14ac:dyDescent="0.25">
      <c r="A51" s="92" t="s">
        <v>444</v>
      </c>
      <c r="B51" s="93">
        <v>1</v>
      </c>
      <c r="C51" s="93">
        <f t="shared" si="2"/>
        <v>196</v>
      </c>
      <c r="D51" s="93">
        <v>184</v>
      </c>
      <c r="E51" s="93">
        <v>12</v>
      </c>
      <c r="F51" s="94"/>
      <c r="G51" s="94">
        <v>10.35</v>
      </c>
      <c r="H51" s="94">
        <f t="shared" si="3"/>
        <v>248.4</v>
      </c>
      <c r="I51" s="94">
        <f t="shared" si="4"/>
        <v>307</v>
      </c>
    </row>
    <row r="52" spans="1:9" x14ac:dyDescent="0.25">
      <c r="A52" s="92" t="s">
        <v>444</v>
      </c>
      <c r="B52" s="93">
        <v>1</v>
      </c>
      <c r="C52" s="93">
        <f t="shared" si="2"/>
        <v>212</v>
      </c>
      <c r="D52" s="93">
        <v>184</v>
      </c>
      <c r="E52" s="93">
        <v>28</v>
      </c>
      <c r="F52" s="94"/>
      <c r="G52" s="94">
        <v>12.96</v>
      </c>
      <c r="H52" s="94">
        <f t="shared" si="3"/>
        <v>725.76</v>
      </c>
      <c r="I52" s="94">
        <f t="shared" si="4"/>
        <v>896.97</v>
      </c>
    </row>
    <row r="53" spans="1:9" x14ac:dyDescent="0.25">
      <c r="A53" s="92" t="s">
        <v>445</v>
      </c>
      <c r="B53" s="93">
        <v>1</v>
      </c>
      <c r="C53" s="93">
        <f t="shared" si="2"/>
        <v>216</v>
      </c>
      <c r="D53" s="93">
        <v>184</v>
      </c>
      <c r="E53" s="93">
        <v>32</v>
      </c>
      <c r="F53" s="94"/>
      <c r="G53" s="94">
        <v>10.56</v>
      </c>
      <c r="H53" s="94">
        <f t="shared" si="3"/>
        <v>675.84</v>
      </c>
      <c r="I53" s="94">
        <f t="shared" si="4"/>
        <v>835.27</v>
      </c>
    </row>
    <row r="54" spans="1:9" x14ac:dyDescent="0.25">
      <c r="A54" s="92" t="s">
        <v>445</v>
      </c>
      <c r="B54" s="93">
        <v>1</v>
      </c>
      <c r="C54" s="93">
        <f t="shared" si="2"/>
        <v>216</v>
      </c>
      <c r="D54" s="93">
        <v>184</v>
      </c>
      <c r="E54" s="93">
        <v>32</v>
      </c>
      <c r="F54" s="94"/>
      <c r="G54" s="94">
        <v>10.56</v>
      </c>
      <c r="H54" s="94">
        <f t="shared" si="3"/>
        <v>675.84</v>
      </c>
      <c r="I54" s="94">
        <f t="shared" si="4"/>
        <v>835.27</v>
      </c>
    </row>
    <row r="55" spans="1:9" x14ac:dyDescent="0.25">
      <c r="A55" s="92" t="s">
        <v>445</v>
      </c>
      <c r="B55" s="93">
        <v>1</v>
      </c>
      <c r="C55" s="93">
        <f t="shared" si="2"/>
        <v>216</v>
      </c>
      <c r="D55" s="93">
        <v>184</v>
      </c>
      <c r="E55" s="93">
        <v>32</v>
      </c>
      <c r="F55" s="94"/>
      <c r="G55" s="94">
        <v>10.56</v>
      </c>
      <c r="H55" s="94">
        <f t="shared" si="3"/>
        <v>675.84</v>
      </c>
      <c r="I55" s="94">
        <f t="shared" si="4"/>
        <v>835.27</v>
      </c>
    </row>
    <row r="56" spans="1:9" x14ac:dyDescent="0.25">
      <c r="A56" s="92" t="s">
        <v>445</v>
      </c>
      <c r="B56" s="93">
        <v>1</v>
      </c>
      <c r="C56" s="93">
        <f t="shared" si="2"/>
        <v>216</v>
      </c>
      <c r="D56" s="93">
        <v>184</v>
      </c>
      <c r="E56" s="93">
        <v>32</v>
      </c>
      <c r="F56" s="94"/>
      <c r="G56" s="94">
        <v>10.56</v>
      </c>
      <c r="H56" s="94">
        <f t="shared" si="3"/>
        <v>675.84</v>
      </c>
      <c r="I56" s="94">
        <f t="shared" si="4"/>
        <v>835.27</v>
      </c>
    </row>
    <row r="57" spans="1:9" x14ac:dyDescent="0.25">
      <c r="A57" s="92" t="s">
        <v>445</v>
      </c>
      <c r="B57" s="93">
        <v>1</v>
      </c>
      <c r="C57" s="93">
        <f t="shared" si="2"/>
        <v>212</v>
      </c>
      <c r="D57" s="93">
        <v>184</v>
      </c>
      <c r="E57" s="93">
        <v>28</v>
      </c>
      <c r="F57" s="94"/>
      <c r="G57" s="94">
        <v>10.56</v>
      </c>
      <c r="H57" s="94">
        <f t="shared" si="3"/>
        <v>591.36</v>
      </c>
      <c r="I57" s="94">
        <f t="shared" si="4"/>
        <v>730.86</v>
      </c>
    </row>
    <row r="58" spans="1:9" x14ac:dyDescent="0.25">
      <c r="A58" s="92" t="s">
        <v>445</v>
      </c>
      <c r="B58" s="93">
        <v>1</v>
      </c>
      <c r="C58" s="93">
        <f t="shared" si="2"/>
        <v>202</v>
      </c>
      <c r="D58" s="93">
        <v>184</v>
      </c>
      <c r="E58" s="93">
        <v>18</v>
      </c>
      <c r="F58" s="94"/>
      <c r="G58" s="94">
        <v>14.61</v>
      </c>
      <c r="H58" s="94">
        <f t="shared" si="3"/>
        <v>525.96</v>
      </c>
      <c r="I58" s="94">
        <f t="shared" si="4"/>
        <v>650.03</v>
      </c>
    </row>
    <row r="59" spans="1:9" x14ac:dyDescent="0.25">
      <c r="A59" s="92" t="s">
        <v>445</v>
      </c>
      <c r="B59" s="93">
        <v>1</v>
      </c>
      <c r="C59" s="93">
        <f t="shared" si="2"/>
        <v>216</v>
      </c>
      <c r="D59" s="93">
        <v>184</v>
      </c>
      <c r="E59" s="93">
        <v>32</v>
      </c>
      <c r="F59" s="94"/>
      <c r="G59" s="94">
        <v>10.56</v>
      </c>
      <c r="H59" s="94">
        <f t="shared" si="3"/>
        <v>675.84</v>
      </c>
      <c r="I59" s="94">
        <f t="shared" si="4"/>
        <v>835.27</v>
      </c>
    </row>
    <row r="60" spans="1:9" x14ac:dyDescent="0.25">
      <c r="A60" s="92" t="s">
        <v>445</v>
      </c>
      <c r="B60" s="93">
        <v>1</v>
      </c>
      <c r="C60" s="93">
        <f t="shared" si="2"/>
        <v>203</v>
      </c>
      <c r="D60" s="93">
        <v>184</v>
      </c>
      <c r="E60" s="93">
        <v>19</v>
      </c>
      <c r="F60" s="94"/>
      <c r="G60" s="94">
        <v>14.46</v>
      </c>
      <c r="H60" s="94">
        <f t="shared" si="3"/>
        <v>549.48</v>
      </c>
      <c r="I60" s="94">
        <f t="shared" si="4"/>
        <v>679.1</v>
      </c>
    </row>
    <row r="61" spans="1:9" x14ac:dyDescent="0.25">
      <c r="A61" s="92" t="s">
        <v>445</v>
      </c>
      <c r="B61" s="93">
        <v>1</v>
      </c>
      <c r="C61" s="93">
        <f t="shared" si="2"/>
        <v>192</v>
      </c>
      <c r="D61" s="93">
        <v>184</v>
      </c>
      <c r="E61" s="93">
        <v>8</v>
      </c>
      <c r="F61" s="94"/>
      <c r="G61" s="94">
        <v>10.35</v>
      </c>
      <c r="H61" s="94">
        <f t="shared" si="3"/>
        <v>165.6</v>
      </c>
      <c r="I61" s="94">
        <f t="shared" si="4"/>
        <v>204.67</v>
      </c>
    </row>
    <row r="62" spans="1:9" x14ac:dyDescent="0.25">
      <c r="A62" s="92" t="s">
        <v>445</v>
      </c>
      <c r="B62" s="93">
        <v>1</v>
      </c>
      <c r="C62" s="93">
        <f t="shared" si="2"/>
        <v>185</v>
      </c>
      <c r="D62" s="93">
        <v>184</v>
      </c>
      <c r="E62" s="93">
        <v>1</v>
      </c>
      <c r="F62" s="94"/>
      <c r="G62" s="94">
        <v>14.46</v>
      </c>
      <c r="H62" s="94">
        <f t="shared" si="3"/>
        <v>28.92</v>
      </c>
      <c r="I62" s="94">
        <f t="shared" si="4"/>
        <v>35.74</v>
      </c>
    </row>
    <row r="63" spans="1:9" x14ac:dyDescent="0.25">
      <c r="A63" s="92" t="s">
        <v>445</v>
      </c>
      <c r="B63" s="93">
        <v>1</v>
      </c>
      <c r="C63" s="93">
        <f t="shared" si="2"/>
        <v>210</v>
      </c>
      <c r="D63" s="93">
        <v>184</v>
      </c>
      <c r="E63" s="93">
        <v>26</v>
      </c>
      <c r="F63" s="94"/>
      <c r="G63" s="94">
        <v>10.199999999999999</v>
      </c>
      <c r="H63" s="94">
        <f t="shared" si="3"/>
        <v>530.4</v>
      </c>
      <c r="I63" s="94">
        <f t="shared" si="4"/>
        <v>655.52</v>
      </c>
    </row>
    <row r="64" spans="1:9" x14ac:dyDescent="0.25">
      <c r="A64" s="92" t="s">
        <v>445</v>
      </c>
      <c r="B64" s="93">
        <v>1</v>
      </c>
      <c r="C64" s="93">
        <f t="shared" si="2"/>
        <v>194</v>
      </c>
      <c r="D64" s="93">
        <v>184</v>
      </c>
      <c r="E64" s="93">
        <v>10</v>
      </c>
      <c r="F64" s="94"/>
      <c r="G64" s="94">
        <v>10.46</v>
      </c>
      <c r="H64" s="94">
        <f t="shared" si="3"/>
        <v>209.2</v>
      </c>
      <c r="I64" s="94">
        <f t="shared" si="4"/>
        <v>258.55</v>
      </c>
    </row>
    <row r="65" spans="1:9" x14ac:dyDescent="0.25">
      <c r="A65" s="92" t="s">
        <v>445</v>
      </c>
      <c r="B65" s="93">
        <v>1</v>
      </c>
      <c r="C65" s="93">
        <f t="shared" si="2"/>
        <v>187</v>
      </c>
      <c r="D65" s="93">
        <v>184</v>
      </c>
      <c r="E65" s="93">
        <v>3</v>
      </c>
      <c r="F65" s="94"/>
      <c r="G65" s="94">
        <v>14.46</v>
      </c>
      <c r="H65" s="94">
        <f t="shared" si="3"/>
        <v>86.76</v>
      </c>
      <c r="I65" s="94">
        <f t="shared" si="4"/>
        <v>107.23</v>
      </c>
    </row>
    <row r="66" spans="1:9" x14ac:dyDescent="0.25">
      <c r="A66" s="92" t="s">
        <v>445</v>
      </c>
      <c r="B66" s="93">
        <v>1</v>
      </c>
      <c r="C66" s="93">
        <f t="shared" si="2"/>
        <v>192</v>
      </c>
      <c r="D66" s="93">
        <v>184</v>
      </c>
      <c r="E66" s="93">
        <v>8</v>
      </c>
      <c r="F66" s="94"/>
      <c r="G66" s="94">
        <v>10.35</v>
      </c>
      <c r="H66" s="94">
        <f t="shared" si="3"/>
        <v>165.6</v>
      </c>
      <c r="I66" s="94">
        <f t="shared" si="4"/>
        <v>204.67</v>
      </c>
    </row>
    <row r="67" spans="1:9" x14ac:dyDescent="0.25">
      <c r="A67" s="92" t="s">
        <v>445</v>
      </c>
      <c r="B67" s="93">
        <v>1</v>
      </c>
      <c r="C67" s="93">
        <f t="shared" si="2"/>
        <v>216</v>
      </c>
      <c r="D67" s="93">
        <v>184</v>
      </c>
      <c r="E67" s="93">
        <v>32</v>
      </c>
      <c r="F67" s="94"/>
      <c r="G67" s="94">
        <v>10.199999999999999</v>
      </c>
      <c r="H67" s="94">
        <f t="shared" si="3"/>
        <v>652.79999999999995</v>
      </c>
      <c r="I67" s="94">
        <f t="shared" si="4"/>
        <v>806.8</v>
      </c>
    </row>
    <row r="68" spans="1:9" x14ac:dyDescent="0.25">
      <c r="A68" s="92" t="s">
        <v>445</v>
      </c>
      <c r="B68" s="93">
        <v>1</v>
      </c>
      <c r="C68" s="93">
        <f t="shared" si="2"/>
        <v>216</v>
      </c>
      <c r="D68" s="93">
        <v>184</v>
      </c>
      <c r="E68" s="93">
        <v>32</v>
      </c>
      <c r="F68" s="94"/>
      <c r="G68" s="94">
        <v>10.199999999999999</v>
      </c>
      <c r="H68" s="94">
        <f t="shared" si="3"/>
        <v>652.79999999999995</v>
      </c>
      <c r="I68" s="94">
        <f t="shared" si="4"/>
        <v>806.8</v>
      </c>
    </row>
    <row r="69" spans="1:9" x14ac:dyDescent="0.25">
      <c r="A69" s="92" t="s">
        <v>445</v>
      </c>
      <c r="B69" s="93">
        <v>1</v>
      </c>
      <c r="C69" s="93">
        <f t="shared" si="2"/>
        <v>198</v>
      </c>
      <c r="D69" s="93">
        <v>184</v>
      </c>
      <c r="E69" s="93">
        <v>14</v>
      </c>
      <c r="F69" s="94"/>
      <c r="G69" s="94">
        <v>10.199999999999999</v>
      </c>
      <c r="H69" s="94">
        <f t="shared" si="3"/>
        <v>285.60000000000002</v>
      </c>
      <c r="I69" s="94">
        <f t="shared" si="4"/>
        <v>352.97</v>
      </c>
    </row>
    <row r="70" spans="1:9" x14ac:dyDescent="0.25">
      <c r="A70" s="92" t="s">
        <v>445</v>
      </c>
      <c r="B70" s="93">
        <v>1</v>
      </c>
      <c r="C70" s="93">
        <f t="shared" si="2"/>
        <v>195</v>
      </c>
      <c r="D70" s="93">
        <v>184</v>
      </c>
      <c r="E70" s="93">
        <v>11</v>
      </c>
      <c r="F70" s="94"/>
      <c r="G70" s="94">
        <v>10.199999999999999</v>
      </c>
      <c r="H70" s="94">
        <f t="shared" si="3"/>
        <v>224.4</v>
      </c>
      <c r="I70" s="94">
        <f t="shared" si="4"/>
        <v>277.33999999999997</v>
      </c>
    </row>
    <row r="71" spans="1:9" x14ac:dyDescent="0.25">
      <c r="A71" s="92" t="s">
        <v>446</v>
      </c>
      <c r="B71" s="93">
        <v>1</v>
      </c>
      <c r="C71" s="93">
        <f t="shared" si="2"/>
        <v>196</v>
      </c>
      <c r="D71" s="93">
        <v>184</v>
      </c>
      <c r="E71" s="93">
        <v>12</v>
      </c>
      <c r="F71" s="94"/>
      <c r="G71" s="94">
        <v>12.42</v>
      </c>
      <c r="H71" s="94">
        <f t="shared" si="3"/>
        <v>298.08</v>
      </c>
      <c r="I71" s="94">
        <f t="shared" si="4"/>
        <v>368.4</v>
      </c>
    </row>
    <row r="72" spans="1:9" x14ac:dyDescent="0.25">
      <c r="A72" s="92" t="s">
        <v>446</v>
      </c>
      <c r="B72" s="93">
        <v>1</v>
      </c>
      <c r="C72" s="93">
        <f t="shared" si="2"/>
        <v>213</v>
      </c>
      <c r="D72" s="93">
        <v>184</v>
      </c>
      <c r="E72" s="93">
        <v>29</v>
      </c>
      <c r="F72" s="94"/>
      <c r="G72" s="94">
        <v>12.42</v>
      </c>
      <c r="H72" s="94">
        <f t="shared" si="3"/>
        <v>720.36</v>
      </c>
      <c r="I72" s="94">
        <f t="shared" si="4"/>
        <v>890.29</v>
      </c>
    </row>
    <row r="73" spans="1:9" x14ac:dyDescent="0.25">
      <c r="A73" s="92" t="s">
        <v>446</v>
      </c>
      <c r="B73" s="93">
        <v>1</v>
      </c>
      <c r="C73" s="93">
        <f t="shared" si="2"/>
        <v>202</v>
      </c>
      <c r="D73" s="93">
        <v>184</v>
      </c>
      <c r="E73" s="93">
        <v>18</v>
      </c>
      <c r="F73" s="94"/>
      <c r="G73" s="94">
        <v>12</v>
      </c>
      <c r="H73" s="94">
        <f t="shared" si="3"/>
        <v>432</v>
      </c>
      <c r="I73" s="94">
        <f t="shared" si="4"/>
        <v>533.91</v>
      </c>
    </row>
    <row r="74" spans="1:9" x14ac:dyDescent="0.25">
      <c r="A74" s="92" t="s">
        <v>500</v>
      </c>
      <c r="B74" s="93">
        <v>1</v>
      </c>
      <c r="C74" s="93">
        <f t="shared" si="2"/>
        <v>212</v>
      </c>
      <c r="D74" s="93">
        <v>184</v>
      </c>
      <c r="E74" s="93">
        <v>28</v>
      </c>
      <c r="F74" s="94"/>
      <c r="G74" s="94">
        <v>12.96</v>
      </c>
      <c r="H74" s="94">
        <f t="shared" si="3"/>
        <v>725.76</v>
      </c>
      <c r="I74" s="94">
        <f t="shared" si="4"/>
        <v>896.97</v>
      </c>
    </row>
    <row r="75" spans="1:9" x14ac:dyDescent="0.25">
      <c r="A75" s="92" t="s">
        <v>447</v>
      </c>
      <c r="B75" s="93">
        <v>1</v>
      </c>
      <c r="C75" s="93">
        <f t="shared" si="2"/>
        <v>199</v>
      </c>
      <c r="D75" s="93">
        <v>184</v>
      </c>
      <c r="E75" s="93">
        <v>15</v>
      </c>
      <c r="F75" s="94"/>
      <c r="G75" s="94">
        <v>12.96</v>
      </c>
      <c r="H75" s="94">
        <f t="shared" si="3"/>
        <v>388.8</v>
      </c>
      <c r="I75" s="94">
        <f t="shared" si="4"/>
        <v>480.52</v>
      </c>
    </row>
    <row r="76" spans="1:9" x14ac:dyDescent="0.25">
      <c r="A76" s="92" t="s">
        <v>448</v>
      </c>
      <c r="B76" s="93">
        <v>1</v>
      </c>
      <c r="C76" s="93">
        <f t="shared" si="2"/>
        <v>204</v>
      </c>
      <c r="D76" s="93">
        <v>184</v>
      </c>
      <c r="E76" s="93">
        <v>20</v>
      </c>
      <c r="F76" s="94"/>
      <c r="G76" s="94">
        <v>14.023999999999999</v>
      </c>
      <c r="H76" s="94">
        <f t="shared" si="3"/>
        <v>560.96</v>
      </c>
      <c r="I76" s="94">
        <f t="shared" si="4"/>
        <v>693.29</v>
      </c>
    </row>
    <row r="77" spans="1:9" x14ac:dyDescent="0.25">
      <c r="A77" s="92" t="s">
        <v>449</v>
      </c>
      <c r="B77" s="93">
        <v>1</v>
      </c>
      <c r="C77" s="93">
        <f t="shared" si="2"/>
        <v>214</v>
      </c>
      <c r="D77" s="93">
        <v>184</v>
      </c>
      <c r="E77" s="93">
        <v>30</v>
      </c>
      <c r="F77" s="94"/>
      <c r="G77" s="94">
        <v>10.56</v>
      </c>
      <c r="H77" s="94">
        <f t="shared" si="3"/>
        <v>633.6</v>
      </c>
      <c r="I77" s="94">
        <f t="shared" si="4"/>
        <v>783.07</v>
      </c>
    </row>
    <row r="78" spans="1:9" x14ac:dyDescent="0.25">
      <c r="A78" s="92" t="s">
        <v>449</v>
      </c>
      <c r="B78" s="93">
        <v>1</v>
      </c>
      <c r="C78" s="93">
        <f t="shared" si="2"/>
        <v>187</v>
      </c>
      <c r="D78" s="93">
        <v>184</v>
      </c>
      <c r="E78" s="93">
        <v>3</v>
      </c>
      <c r="F78" s="94"/>
      <c r="G78" s="94">
        <v>10.56</v>
      </c>
      <c r="H78" s="94">
        <f t="shared" si="3"/>
        <v>63.36</v>
      </c>
      <c r="I78" s="94">
        <f t="shared" ref="I78:I141" si="5">ROUND(H78*1.2359,2)</f>
        <v>78.31</v>
      </c>
    </row>
    <row r="79" spans="1:9" x14ac:dyDescent="0.25">
      <c r="A79" s="92" t="s">
        <v>449</v>
      </c>
      <c r="B79" s="93">
        <v>1</v>
      </c>
      <c r="C79" s="93">
        <f t="shared" ref="C79:C142" si="6">D79+E79</f>
        <v>200</v>
      </c>
      <c r="D79" s="93">
        <v>184</v>
      </c>
      <c r="E79" s="93">
        <v>16</v>
      </c>
      <c r="F79" s="94"/>
      <c r="G79" s="94">
        <v>10.199999999999999</v>
      </c>
      <c r="H79" s="94">
        <f t="shared" ref="H79:H142" si="7">ROUND(G79*E79*2,2)</f>
        <v>326.39999999999998</v>
      </c>
      <c r="I79" s="94">
        <f t="shared" si="5"/>
        <v>403.4</v>
      </c>
    </row>
    <row r="80" spans="1:9" x14ac:dyDescent="0.25">
      <c r="A80" s="92" t="s">
        <v>449</v>
      </c>
      <c r="B80" s="93">
        <v>1</v>
      </c>
      <c r="C80" s="93">
        <f t="shared" si="6"/>
        <v>220</v>
      </c>
      <c r="D80" s="93">
        <v>184</v>
      </c>
      <c r="E80" s="93">
        <v>36</v>
      </c>
      <c r="F80" s="94"/>
      <c r="G80" s="94">
        <v>10.199999999999999</v>
      </c>
      <c r="H80" s="94">
        <f t="shared" si="7"/>
        <v>734.4</v>
      </c>
      <c r="I80" s="94">
        <f t="shared" si="5"/>
        <v>907.64</v>
      </c>
    </row>
    <row r="81" spans="1:9" x14ac:dyDescent="0.25">
      <c r="A81" s="92" t="s">
        <v>449</v>
      </c>
      <c r="B81" s="93">
        <v>1</v>
      </c>
      <c r="C81" s="93">
        <f t="shared" si="6"/>
        <v>201</v>
      </c>
      <c r="D81" s="93">
        <v>184</v>
      </c>
      <c r="E81" s="93">
        <v>17</v>
      </c>
      <c r="F81" s="94"/>
      <c r="G81" s="94">
        <v>10.199999999999999</v>
      </c>
      <c r="H81" s="94">
        <f t="shared" si="7"/>
        <v>346.8</v>
      </c>
      <c r="I81" s="94">
        <f t="shared" si="5"/>
        <v>428.61</v>
      </c>
    </row>
    <row r="82" spans="1:9" x14ac:dyDescent="0.25">
      <c r="A82" s="92" t="s">
        <v>449</v>
      </c>
      <c r="B82" s="93">
        <v>1</v>
      </c>
      <c r="C82" s="93">
        <f t="shared" si="6"/>
        <v>188</v>
      </c>
      <c r="D82" s="93">
        <v>184</v>
      </c>
      <c r="E82" s="93">
        <v>4</v>
      </c>
      <c r="F82" s="94"/>
      <c r="G82" s="94">
        <v>10.35</v>
      </c>
      <c r="H82" s="94">
        <f t="shared" si="7"/>
        <v>82.8</v>
      </c>
      <c r="I82" s="94">
        <f t="shared" si="5"/>
        <v>102.33</v>
      </c>
    </row>
    <row r="83" spans="1:9" x14ac:dyDescent="0.25">
      <c r="A83" s="92" t="s">
        <v>449</v>
      </c>
      <c r="B83" s="93">
        <v>1</v>
      </c>
      <c r="C83" s="93">
        <f t="shared" si="6"/>
        <v>198</v>
      </c>
      <c r="D83" s="93">
        <v>184</v>
      </c>
      <c r="E83" s="93">
        <v>14</v>
      </c>
      <c r="F83" s="94"/>
      <c r="G83" s="94">
        <v>10.35</v>
      </c>
      <c r="H83" s="94">
        <f t="shared" si="7"/>
        <v>289.8</v>
      </c>
      <c r="I83" s="94">
        <f t="shared" si="5"/>
        <v>358.16</v>
      </c>
    </row>
    <row r="84" spans="1:9" x14ac:dyDescent="0.25">
      <c r="A84" s="92" t="s">
        <v>449</v>
      </c>
      <c r="B84" s="93">
        <v>1</v>
      </c>
      <c r="C84" s="93">
        <f t="shared" si="6"/>
        <v>221</v>
      </c>
      <c r="D84" s="93">
        <v>184</v>
      </c>
      <c r="E84" s="93">
        <v>37</v>
      </c>
      <c r="F84" s="94"/>
      <c r="G84" s="94">
        <v>10.199999999999999</v>
      </c>
      <c r="H84" s="94">
        <f t="shared" si="7"/>
        <v>754.8</v>
      </c>
      <c r="I84" s="94">
        <f t="shared" si="5"/>
        <v>932.86</v>
      </c>
    </row>
    <row r="85" spans="1:9" x14ac:dyDescent="0.25">
      <c r="A85" s="92" t="s">
        <v>449</v>
      </c>
      <c r="B85" s="93">
        <v>1</v>
      </c>
      <c r="C85" s="93">
        <f t="shared" si="6"/>
        <v>210</v>
      </c>
      <c r="D85" s="93">
        <v>184</v>
      </c>
      <c r="E85" s="93">
        <v>26</v>
      </c>
      <c r="F85" s="94"/>
      <c r="G85" s="94">
        <v>10.199999999999999</v>
      </c>
      <c r="H85" s="94">
        <f t="shared" si="7"/>
        <v>530.4</v>
      </c>
      <c r="I85" s="94">
        <f t="shared" si="5"/>
        <v>655.52</v>
      </c>
    </row>
    <row r="86" spans="1:9" x14ac:dyDescent="0.25">
      <c r="A86" s="92" t="s">
        <v>449</v>
      </c>
      <c r="B86" s="93">
        <v>1</v>
      </c>
      <c r="C86" s="93">
        <f t="shared" si="6"/>
        <v>221</v>
      </c>
      <c r="D86" s="93">
        <v>184</v>
      </c>
      <c r="E86" s="93">
        <v>37</v>
      </c>
      <c r="F86" s="94"/>
      <c r="G86" s="94">
        <v>10.199999999999999</v>
      </c>
      <c r="H86" s="94">
        <f t="shared" si="7"/>
        <v>754.8</v>
      </c>
      <c r="I86" s="94">
        <f t="shared" si="5"/>
        <v>932.86</v>
      </c>
    </row>
    <row r="87" spans="1:9" x14ac:dyDescent="0.25">
      <c r="A87" s="92" t="s">
        <v>501</v>
      </c>
      <c r="B87" s="93">
        <v>1</v>
      </c>
      <c r="C87" s="93">
        <f t="shared" si="6"/>
        <v>199</v>
      </c>
      <c r="D87" s="93">
        <v>184</v>
      </c>
      <c r="E87" s="93">
        <v>15</v>
      </c>
      <c r="F87" s="94"/>
      <c r="G87" s="94">
        <v>10.56</v>
      </c>
      <c r="H87" s="94">
        <f t="shared" si="7"/>
        <v>316.8</v>
      </c>
      <c r="I87" s="94">
        <f t="shared" si="5"/>
        <v>391.53</v>
      </c>
    </row>
    <row r="88" spans="1:9" x14ac:dyDescent="0.25">
      <c r="A88" s="92" t="s">
        <v>450</v>
      </c>
      <c r="B88" s="93">
        <v>1</v>
      </c>
      <c r="C88" s="93">
        <f t="shared" si="6"/>
        <v>216</v>
      </c>
      <c r="D88" s="93">
        <v>184</v>
      </c>
      <c r="E88" s="93">
        <v>32</v>
      </c>
      <c r="F88" s="94"/>
      <c r="G88" s="94">
        <v>11.18</v>
      </c>
      <c r="H88" s="94">
        <f t="shared" si="7"/>
        <v>715.52</v>
      </c>
      <c r="I88" s="94">
        <f t="shared" si="5"/>
        <v>884.31</v>
      </c>
    </row>
    <row r="89" spans="1:9" x14ac:dyDescent="0.25">
      <c r="A89" s="92" t="s">
        <v>450</v>
      </c>
      <c r="B89" s="93">
        <v>1</v>
      </c>
      <c r="C89" s="93">
        <f t="shared" si="6"/>
        <v>232</v>
      </c>
      <c r="D89" s="93">
        <v>184</v>
      </c>
      <c r="E89" s="93">
        <v>48</v>
      </c>
      <c r="F89" s="94"/>
      <c r="G89" s="94">
        <v>11.18</v>
      </c>
      <c r="H89" s="94">
        <f t="shared" si="7"/>
        <v>1073.28</v>
      </c>
      <c r="I89" s="94">
        <f t="shared" si="5"/>
        <v>1326.47</v>
      </c>
    </row>
    <row r="90" spans="1:9" x14ac:dyDescent="0.25">
      <c r="A90" s="92" t="s">
        <v>450</v>
      </c>
      <c r="B90" s="93">
        <v>1</v>
      </c>
      <c r="C90" s="93">
        <f t="shared" si="6"/>
        <v>192</v>
      </c>
      <c r="D90" s="93">
        <v>184</v>
      </c>
      <c r="E90" s="93">
        <v>8</v>
      </c>
      <c r="F90" s="94"/>
      <c r="G90" s="94">
        <v>11.18</v>
      </c>
      <c r="H90" s="94">
        <f t="shared" si="7"/>
        <v>178.88</v>
      </c>
      <c r="I90" s="94">
        <f t="shared" si="5"/>
        <v>221.08</v>
      </c>
    </row>
    <row r="91" spans="1:9" x14ac:dyDescent="0.25">
      <c r="A91" s="92" t="s">
        <v>451</v>
      </c>
      <c r="B91" s="93">
        <v>1</v>
      </c>
      <c r="C91" s="93">
        <f t="shared" si="6"/>
        <v>232</v>
      </c>
      <c r="D91" s="93">
        <v>184</v>
      </c>
      <c r="E91" s="93">
        <v>48</v>
      </c>
      <c r="F91" s="94"/>
      <c r="G91" s="94">
        <v>10.56</v>
      </c>
      <c r="H91" s="94">
        <f t="shared" si="7"/>
        <v>1013.76</v>
      </c>
      <c r="I91" s="94">
        <f t="shared" si="5"/>
        <v>1252.9100000000001</v>
      </c>
    </row>
    <row r="92" spans="1:9" x14ac:dyDescent="0.25">
      <c r="A92" s="92" t="s">
        <v>451</v>
      </c>
      <c r="B92" s="93">
        <v>1</v>
      </c>
      <c r="C92" s="93">
        <f t="shared" si="6"/>
        <v>240</v>
      </c>
      <c r="D92" s="93">
        <v>184</v>
      </c>
      <c r="E92" s="93">
        <v>56</v>
      </c>
      <c r="F92" s="94"/>
      <c r="G92" s="94">
        <v>10.56</v>
      </c>
      <c r="H92" s="94">
        <f t="shared" si="7"/>
        <v>1182.72</v>
      </c>
      <c r="I92" s="94">
        <f t="shared" si="5"/>
        <v>1461.72</v>
      </c>
    </row>
    <row r="93" spans="1:9" x14ac:dyDescent="0.25">
      <c r="A93" s="92" t="s">
        <v>451</v>
      </c>
      <c r="B93" s="93">
        <v>1</v>
      </c>
      <c r="C93" s="93">
        <f t="shared" si="6"/>
        <v>224</v>
      </c>
      <c r="D93" s="93">
        <v>184</v>
      </c>
      <c r="E93" s="93">
        <v>40</v>
      </c>
      <c r="F93" s="94"/>
      <c r="G93" s="94">
        <v>10.46</v>
      </c>
      <c r="H93" s="94">
        <f t="shared" si="7"/>
        <v>836.8</v>
      </c>
      <c r="I93" s="94">
        <f t="shared" si="5"/>
        <v>1034.2</v>
      </c>
    </row>
    <row r="94" spans="1:9" x14ac:dyDescent="0.25">
      <c r="A94" s="92" t="s">
        <v>451</v>
      </c>
      <c r="B94" s="93">
        <v>1</v>
      </c>
      <c r="C94" s="93">
        <f t="shared" si="6"/>
        <v>208</v>
      </c>
      <c r="D94" s="93">
        <v>184</v>
      </c>
      <c r="E94" s="93">
        <v>24</v>
      </c>
      <c r="F94" s="94"/>
      <c r="G94" s="94">
        <v>10.56</v>
      </c>
      <c r="H94" s="94">
        <f t="shared" si="7"/>
        <v>506.88</v>
      </c>
      <c r="I94" s="94">
        <f t="shared" si="5"/>
        <v>626.45000000000005</v>
      </c>
    </row>
    <row r="95" spans="1:9" x14ac:dyDescent="0.25">
      <c r="A95" s="92" t="s">
        <v>451</v>
      </c>
      <c r="B95" s="93">
        <v>1</v>
      </c>
      <c r="C95" s="93">
        <f t="shared" si="6"/>
        <v>240</v>
      </c>
      <c r="D95" s="93">
        <v>184</v>
      </c>
      <c r="E95" s="93">
        <v>56</v>
      </c>
      <c r="F95" s="94"/>
      <c r="G95" s="94">
        <v>10.35</v>
      </c>
      <c r="H95" s="94">
        <f t="shared" si="7"/>
        <v>1159.2</v>
      </c>
      <c r="I95" s="94">
        <f t="shared" si="5"/>
        <v>1432.66</v>
      </c>
    </row>
    <row r="96" spans="1:9" x14ac:dyDescent="0.25">
      <c r="A96" s="92" t="s">
        <v>451</v>
      </c>
      <c r="B96" s="93">
        <v>1</v>
      </c>
      <c r="C96" s="93">
        <f t="shared" si="6"/>
        <v>223</v>
      </c>
      <c r="D96" s="93">
        <v>184</v>
      </c>
      <c r="E96" s="93">
        <v>39</v>
      </c>
      <c r="F96" s="94"/>
      <c r="G96" s="94">
        <v>10.199999999999999</v>
      </c>
      <c r="H96" s="94">
        <f t="shared" si="7"/>
        <v>795.6</v>
      </c>
      <c r="I96" s="94">
        <f t="shared" si="5"/>
        <v>983.28</v>
      </c>
    </row>
    <row r="97" spans="1:9" x14ac:dyDescent="0.25">
      <c r="A97" s="92" t="s">
        <v>451</v>
      </c>
      <c r="B97" s="93">
        <v>1</v>
      </c>
      <c r="C97" s="93">
        <f t="shared" si="6"/>
        <v>240</v>
      </c>
      <c r="D97" s="93">
        <v>184</v>
      </c>
      <c r="E97" s="93">
        <v>56</v>
      </c>
      <c r="F97" s="94"/>
      <c r="G97" s="94">
        <v>10.199999999999999</v>
      </c>
      <c r="H97" s="94">
        <f t="shared" si="7"/>
        <v>1142.4000000000001</v>
      </c>
      <c r="I97" s="94">
        <f t="shared" si="5"/>
        <v>1411.89</v>
      </c>
    </row>
    <row r="98" spans="1:9" x14ac:dyDescent="0.25">
      <c r="A98" s="92" t="s">
        <v>452</v>
      </c>
      <c r="B98" s="93">
        <v>1</v>
      </c>
      <c r="C98" s="93">
        <f t="shared" si="6"/>
        <v>207</v>
      </c>
      <c r="D98" s="93">
        <v>184</v>
      </c>
      <c r="E98" s="93">
        <v>23</v>
      </c>
      <c r="F98" s="94"/>
      <c r="G98" s="94">
        <v>10.199999999999999</v>
      </c>
      <c r="H98" s="94">
        <f t="shared" si="7"/>
        <v>469.2</v>
      </c>
      <c r="I98" s="94">
        <f t="shared" si="5"/>
        <v>579.88</v>
      </c>
    </row>
    <row r="99" spans="1:9" x14ac:dyDescent="0.25">
      <c r="A99" s="92" t="s">
        <v>452</v>
      </c>
      <c r="B99" s="93">
        <v>1</v>
      </c>
      <c r="C99" s="93">
        <f t="shared" si="6"/>
        <v>218</v>
      </c>
      <c r="D99" s="93">
        <v>184</v>
      </c>
      <c r="E99" s="93">
        <v>34</v>
      </c>
      <c r="F99" s="94"/>
      <c r="G99" s="94">
        <v>10.199999999999999</v>
      </c>
      <c r="H99" s="94">
        <f t="shared" si="7"/>
        <v>693.6</v>
      </c>
      <c r="I99" s="94">
        <f t="shared" si="5"/>
        <v>857.22</v>
      </c>
    </row>
    <row r="100" spans="1:9" x14ac:dyDescent="0.25">
      <c r="A100" s="92" t="s">
        <v>453</v>
      </c>
      <c r="B100" s="93">
        <v>1</v>
      </c>
      <c r="C100" s="93">
        <f t="shared" si="6"/>
        <v>240</v>
      </c>
      <c r="D100" s="93">
        <v>184</v>
      </c>
      <c r="E100" s="93">
        <v>56</v>
      </c>
      <c r="F100" s="94"/>
      <c r="G100" s="94">
        <v>15.24</v>
      </c>
      <c r="H100" s="94">
        <f t="shared" si="7"/>
        <v>1706.88</v>
      </c>
      <c r="I100" s="94">
        <f t="shared" si="5"/>
        <v>2109.5300000000002</v>
      </c>
    </row>
    <row r="101" spans="1:9" x14ac:dyDescent="0.25">
      <c r="A101" s="92" t="s">
        <v>454</v>
      </c>
      <c r="B101" s="93">
        <v>1</v>
      </c>
      <c r="C101" s="93">
        <f t="shared" si="6"/>
        <v>200</v>
      </c>
      <c r="D101" s="93">
        <v>184</v>
      </c>
      <c r="E101" s="93">
        <v>16</v>
      </c>
      <c r="F101" s="94"/>
      <c r="G101" s="94">
        <v>12.96</v>
      </c>
      <c r="H101" s="94">
        <f t="shared" si="7"/>
        <v>414.72</v>
      </c>
      <c r="I101" s="94">
        <f t="shared" si="5"/>
        <v>512.54999999999995</v>
      </c>
    </row>
    <row r="102" spans="1:9" x14ac:dyDescent="0.25">
      <c r="A102" s="92" t="s">
        <v>454</v>
      </c>
      <c r="B102" s="93">
        <v>1</v>
      </c>
      <c r="C102" s="93">
        <f t="shared" si="6"/>
        <v>204</v>
      </c>
      <c r="D102" s="93">
        <v>184</v>
      </c>
      <c r="E102" s="93">
        <v>20</v>
      </c>
      <c r="F102" s="94"/>
      <c r="G102" s="94">
        <v>12.96</v>
      </c>
      <c r="H102" s="94">
        <f t="shared" si="7"/>
        <v>518.4</v>
      </c>
      <c r="I102" s="94">
        <f t="shared" si="5"/>
        <v>640.69000000000005</v>
      </c>
    </row>
    <row r="103" spans="1:9" x14ac:dyDescent="0.25">
      <c r="A103" s="92" t="s">
        <v>502</v>
      </c>
      <c r="B103" s="93">
        <v>1</v>
      </c>
      <c r="C103" s="93">
        <f t="shared" si="6"/>
        <v>204</v>
      </c>
      <c r="D103" s="93">
        <v>184</v>
      </c>
      <c r="E103" s="93">
        <v>20</v>
      </c>
      <c r="F103" s="94"/>
      <c r="G103" s="94">
        <v>10.56</v>
      </c>
      <c r="H103" s="94">
        <f t="shared" si="7"/>
        <v>422.4</v>
      </c>
      <c r="I103" s="94">
        <f t="shared" si="5"/>
        <v>522.04</v>
      </c>
    </row>
    <row r="104" spans="1:9" x14ac:dyDescent="0.25">
      <c r="A104" s="92" t="s">
        <v>502</v>
      </c>
      <c r="B104" s="93">
        <v>1</v>
      </c>
      <c r="C104" s="93">
        <f t="shared" si="6"/>
        <v>199</v>
      </c>
      <c r="D104" s="93">
        <v>184</v>
      </c>
      <c r="E104" s="93">
        <v>15</v>
      </c>
      <c r="F104" s="94"/>
      <c r="G104" s="94">
        <v>10.56</v>
      </c>
      <c r="H104" s="94">
        <f t="shared" si="7"/>
        <v>316.8</v>
      </c>
      <c r="I104" s="94">
        <f t="shared" si="5"/>
        <v>391.53</v>
      </c>
    </row>
    <row r="105" spans="1:9" x14ac:dyDescent="0.25">
      <c r="A105" s="92" t="s">
        <v>457</v>
      </c>
      <c r="B105" s="93">
        <v>1</v>
      </c>
      <c r="C105" s="93">
        <f t="shared" si="6"/>
        <v>216</v>
      </c>
      <c r="D105" s="93">
        <v>184</v>
      </c>
      <c r="E105" s="93">
        <v>32</v>
      </c>
      <c r="F105" s="94"/>
      <c r="G105" s="94">
        <v>16.77</v>
      </c>
      <c r="H105" s="94">
        <f t="shared" si="7"/>
        <v>1073.28</v>
      </c>
      <c r="I105" s="94">
        <f t="shared" si="5"/>
        <v>1326.47</v>
      </c>
    </row>
    <row r="106" spans="1:9" x14ac:dyDescent="0.25">
      <c r="A106" s="92" t="s">
        <v>458</v>
      </c>
      <c r="B106" s="93">
        <v>1</v>
      </c>
      <c r="C106" s="93">
        <f t="shared" si="6"/>
        <v>216</v>
      </c>
      <c r="D106" s="93">
        <v>184</v>
      </c>
      <c r="E106" s="93">
        <v>32</v>
      </c>
      <c r="F106" s="94"/>
      <c r="G106" s="94">
        <v>14.01</v>
      </c>
      <c r="H106" s="94">
        <f t="shared" si="7"/>
        <v>896.64</v>
      </c>
      <c r="I106" s="94">
        <f t="shared" si="5"/>
        <v>1108.1600000000001</v>
      </c>
    </row>
    <row r="107" spans="1:9" x14ac:dyDescent="0.25">
      <c r="A107" s="92" t="s">
        <v>458</v>
      </c>
      <c r="B107" s="93">
        <v>1</v>
      </c>
      <c r="C107" s="93">
        <f t="shared" si="6"/>
        <v>200</v>
      </c>
      <c r="D107" s="93">
        <v>184</v>
      </c>
      <c r="E107" s="93">
        <v>16</v>
      </c>
      <c r="F107" s="94"/>
      <c r="G107" s="94">
        <v>14.01</v>
      </c>
      <c r="H107" s="94">
        <f t="shared" si="7"/>
        <v>448.32</v>
      </c>
      <c r="I107" s="94">
        <f t="shared" si="5"/>
        <v>554.08000000000004</v>
      </c>
    </row>
    <row r="108" spans="1:9" x14ac:dyDescent="0.25">
      <c r="A108" s="92" t="s">
        <v>458</v>
      </c>
      <c r="B108" s="93">
        <v>1</v>
      </c>
      <c r="C108" s="93">
        <f t="shared" si="6"/>
        <v>203</v>
      </c>
      <c r="D108" s="93">
        <v>184</v>
      </c>
      <c r="E108" s="93">
        <v>19</v>
      </c>
      <c r="F108" s="94"/>
      <c r="G108" s="94">
        <v>14.01</v>
      </c>
      <c r="H108" s="94">
        <f t="shared" si="7"/>
        <v>532.38</v>
      </c>
      <c r="I108" s="94">
        <f t="shared" si="5"/>
        <v>657.97</v>
      </c>
    </row>
    <row r="109" spans="1:9" x14ac:dyDescent="0.25">
      <c r="A109" s="92" t="s">
        <v>458</v>
      </c>
      <c r="B109" s="93">
        <v>1</v>
      </c>
      <c r="C109" s="93">
        <f t="shared" si="6"/>
        <v>200</v>
      </c>
      <c r="D109" s="93">
        <v>184</v>
      </c>
      <c r="E109" s="93">
        <v>16</v>
      </c>
      <c r="F109" s="94"/>
      <c r="G109" s="94">
        <v>13.74</v>
      </c>
      <c r="H109" s="94">
        <f t="shared" si="7"/>
        <v>439.68</v>
      </c>
      <c r="I109" s="94">
        <f t="shared" si="5"/>
        <v>543.4</v>
      </c>
    </row>
    <row r="110" spans="1:9" x14ac:dyDescent="0.25">
      <c r="A110" s="92" t="s">
        <v>458</v>
      </c>
      <c r="B110" s="93">
        <v>1</v>
      </c>
      <c r="C110" s="93">
        <f t="shared" si="6"/>
        <v>215</v>
      </c>
      <c r="D110" s="93">
        <v>184</v>
      </c>
      <c r="E110" s="93">
        <v>31</v>
      </c>
      <c r="F110" s="94"/>
      <c r="G110" s="94">
        <v>13.74</v>
      </c>
      <c r="H110" s="94">
        <f t="shared" si="7"/>
        <v>851.88</v>
      </c>
      <c r="I110" s="94">
        <f t="shared" si="5"/>
        <v>1052.8399999999999</v>
      </c>
    </row>
    <row r="111" spans="1:9" x14ac:dyDescent="0.25">
      <c r="A111" s="92" t="s">
        <v>458</v>
      </c>
      <c r="B111" s="93">
        <v>1</v>
      </c>
      <c r="C111" s="93">
        <f t="shared" si="6"/>
        <v>201</v>
      </c>
      <c r="D111" s="93">
        <v>184</v>
      </c>
      <c r="E111" s="93">
        <v>17</v>
      </c>
      <c r="F111" s="94"/>
      <c r="G111" s="94">
        <v>13.54</v>
      </c>
      <c r="H111" s="94">
        <f t="shared" si="7"/>
        <v>460.36</v>
      </c>
      <c r="I111" s="94">
        <f t="shared" si="5"/>
        <v>568.96</v>
      </c>
    </row>
    <row r="112" spans="1:9" x14ac:dyDescent="0.25">
      <c r="A112" s="92" t="s">
        <v>458</v>
      </c>
      <c r="B112" s="93">
        <v>1</v>
      </c>
      <c r="C112" s="93">
        <f t="shared" si="6"/>
        <v>192</v>
      </c>
      <c r="D112" s="93">
        <v>184</v>
      </c>
      <c r="E112" s="93">
        <v>8</v>
      </c>
      <c r="F112" s="94"/>
      <c r="G112" s="94">
        <v>13.54</v>
      </c>
      <c r="H112" s="94">
        <f t="shared" si="7"/>
        <v>216.64</v>
      </c>
      <c r="I112" s="94">
        <f t="shared" si="5"/>
        <v>267.75</v>
      </c>
    </row>
    <row r="113" spans="1:9" x14ac:dyDescent="0.25">
      <c r="A113" s="92" t="s">
        <v>459</v>
      </c>
      <c r="B113" s="93">
        <v>1</v>
      </c>
      <c r="C113" s="93">
        <f t="shared" si="6"/>
        <v>200</v>
      </c>
      <c r="D113" s="93">
        <v>184</v>
      </c>
      <c r="E113" s="93">
        <v>16</v>
      </c>
      <c r="F113" s="94"/>
      <c r="G113" s="94">
        <v>10.199999999999999</v>
      </c>
      <c r="H113" s="94">
        <f t="shared" si="7"/>
        <v>326.39999999999998</v>
      </c>
      <c r="I113" s="94">
        <f t="shared" si="5"/>
        <v>403.4</v>
      </c>
    </row>
    <row r="114" spans="1:9" x14ac:dyDescent="0.25">
      <c r="A114" s="92" t="s">
        <v>459</v>
      </c>
      <c r="B114" s="93">
        <v>1</v>
      </c>
      <c r="C114" s="93">
        <f t="shared" si="6"/>
        <v>192</v>
      </c>
      <c r="D114" s="93">
        <v>184</v>
      </c>
      <c r="E114" s="93">
        <v>8</v>
      </c>
      <c r="F114" s="94"/>
      <c r="G114" s="94">
        <v>10.199999999999999</v>
      </c>
      <c r="H114" s="94">
        <f t="shared" si="7"/>
        <v>163.19999999999999</v>
      </c>
      <c r="I114" s="94">
        <f t="shared" si="5"/>
        <v>201.7</v>
      </c>
    </row>
    <row r="115" spans="1:9" x14ac:dyDescent="0.25">
      <c r="A115" s="92" t="s">
        <v>459</v>
      </c>
      <c r="B115" s="93">
        <v>1</v>
      </c>
      <c r="C115" s="93">
        <f t="shared" si="6"/>
        <v>216</v>
      </c>
      <c r="D115" s="93">
        <v>184</v>
      </c>
      <c r="E115" s="93">
        <v>32</v>
      </c>
      <c r="F115" s="94"/>
      <c r="G115" s="94">
        <v>10.199999999999999</v>
      </c>
      <c r="H115" s="94">
        <f t="shared" si="7"/>
        <v>652.79999999999995</v>
      </c>
      <c r="I115" s="94">
        <f t="shared" si="5"/>
        <v>806.8</v>
      </c>
    </row>
    <row r="116" spans="1:9" x14ac:dyDescent="0.25">
      <c r="A116" s="92" t="s">
        <v>460</v>
      </c>
      <c r="B116" s="93">
        <v>1</v>
      </c>
      <c r="C116" s="93">
        <f t="shared" si="6"/>
        <v>204</v>
      </c>
      <c r="D116" s="93">
        <v>184</v>
      </c>
      <c r="E116" s="93">
        <v>20</v>
      </c>
      <c r="F116" s="94"/>
      <c r="G116" s="94">
        <v>10.56</v>
      </c>
      <c r="H116" s="94">
        <f t="shared" si="7"/>
        <v>422.4</v>
      </c>
      <c r="I116" s="94">
        <f t="shared" si="5"/>
        <v>522.04</v>
      </c>
    </row>
    <row r="117" spans="1:9" x14ac:dyDescent="0.25">
      <c r="A117" s="92" t="s">
        <v>460</v>
      </c>
      <c r="B117" s="93">
        <v>1</v>
      </c>
      <c r="C117" s="93">
        <f t="shared" si="6"/>
        <v>216</v>
      </c>
      <c r="D117" s="93">
        <v>184</v>
      </c>
      <c r="E117" s="93">
        <v>32</v>
      </c>
      <c r="F117" s="94"/>
      <c r="G117" s="94">
        <v>10.199999999999999</v>
      </c>
      <c r="H117" s="94">
        <f t="shared" si="7"/>
        <v>652.79999999999995</v>
      </c>
      <c r="I117" s="94">
        <f t="shared" si="5"/>
        <v>806.8</v>
      </c>
    </row>
    <row r="118" spans="1:9" x14ac:dyDescent="0.25">
      <c r="A118" s="92" t="s">
        <v>460</v>
      </c>
      <c r="B118" s="93">
        <v>1</v>
      </c>
      <c r="C118" s="93">
        <f t="shared" si="6"/>
        <v>216</v>
      </c>
      <c r="D118" s="93">
        <v>184</v>
      </c>
      <c r="E118" s="93">
        <v>32</v>
      </c>
      <c r="F118" s="94"/>
      <c r="G118" s="94">
        <v>10.199999999999999</v>
      </c>
      <c r="H118" s="94">
        <f t="shared" si="7"/>
        <v>652.79999999999995</v>
      </c>
      <c r="I118" s="94">
        <f t="shared" si="5"/>
        <v>806.8</v>
      </c>
    </row>
    <row r="119" spans="1:9" x14ac:dyDescent="0.25">
      <c r="A119" s="92" t="s">
        <v>488</v>
      </c>
      <c r="B119" s="93">
        <v>1</v>
      </c>
      <c r="C119" s="93">
        <f t="shared" si="6"/>
        <v>216</v>
      </c>
      <c r="D119" s="93">
        <v>184</v>
      </c>
      <c r="E119" s="93">
        <v>32</v>
      </c>
      <c r="F119" s="94"/>
      <c r="G119" s="94">
        <v>10.199999999999999</v>
      </c>
      <c r="H119" s="94">
        <f t="shared" si="7"/>
        <v>652.79999999999995</v>
      </c>
      <c r="I119" s="94">
        <f t="shared" si="5"/>
        <v>806.8</v>
      </c>
    </row>
    <row r="120" spans="1:9" x14ac:dyDescent="0.25">
      <c r="A120" s="92" t="s">
        <v>461</v>
      </c>
      <c r="B120" s="93">
        <v>1</v>
      </c>
      <c r="C120" s="93">
        <f t="shared" si="6"/>
        <v>201</v>
      </c>
      <c r="D120" s="93">
        <v>184</v>
      </c>
      <c r="E120" s="93">
        <v>17</v>
      </c>
      <c r="F120" s="94"/>
      <c r="G120" s="94">
        <v>14.78</v>
      </c>
      <c r="H120" s="94">
        <f t="shared" si="7"/>
        <v>502.52</v>
      </c>
      <c r="I120" s="94">
        <f t="shared" si="5"/>
        <v>621.05999999999995</v>
      </c>
    </row>
    <row r="121" spans="1:9" x14ac:dyDescent="0.25">
      <c r="A121" s="92" t="s">
        <v>462</v>
      </c>
      <c r="B121" s="93">
        <v>1</v>
      </c>
      <c r="C121" s="93">
        <f t="shared" si="6"/>
        <v>220</v>
      </c>
      <c r="D121" s="93">
        <v>184</v>
      </c>
      <c r="E121" s="93">
        <v>36</v>
      </c>
      <c r="F121" s="94"/>
      <c r="G121" s="94">
        <v>16.91</v>
      </c>
      <c r="H121" s="94">
        <f t="shared" si="7"/>
        <v>1217.52</v>
      </c>
      <c r="I121" s="94">
        <f t="shared" si="5"/>
        <v>1504.73</v>
      </c>
    </row>
    <row r="122" spans="1:9" x14ac:dyDescent="0.25">
      <c r="A122" s="92" t="s">
        <v>462</v>
      </c>
      <c r="B122" s="93">
        <v>1</v>
      </c>
      <c r="C122" s="93">
        <f t="shared" si="6"/>
        <v>228</v>
      </c>
      <c r="D122" s="93">
        <v>184</v>
      </c>
      <c r="E122" s="93">
        <v>44</v>
      </c>
      <c r="F122" s="94"/>
      <c r="G122" s="94">
        <v>16.75</v>
      </c>
      <c r="H122" s="94">
        <f t="shared" si="7"/>
        <v>1474</v>
      </c>
      <c r="I122" s="94">
        <f t="shared" si="5"/>
        <v>1821.72</v>
      </c>
    </row>
    <row r="123" spans="1:9" x14ac:dyDescent="0.25">
      <c r="A123" s="92" t="s">
        <v>245</v>
      </c>
      <c r="B123" s="93">
        <v>1</v>
      </c>
      <c r="C123" s="93">
        <f t="shared" si="6"/>
        <v>201</v>
      </c>
      <c r="D123" s="93">
        <v>184</v>
      </c>
      <c r="E123" s="93">
        <v>17</v>
      </c>
      <c r="F123" s="94">
        <v>1492.34</v>
      </c>
      <c r="G123" s="94">
        <f>F123/168.17</f>
        <v>8.8739965511089967</v>
      </c>
      <c r="H123" s="94">
        <f t="shared" si="7"/>
        <v>301.72000000000003</v>
      </c>
      <c r="I123" s="94">
        <f t="shared" si="5"/>
        <v>372.9</v>
      </c>
    </row>
    <row r="124" spans="1:9" x14ac:dyDescent="0.25">
      <c r="A124" s="92" t="s">
        <v>245</v>
      </c>
      <c r="B124" s="93">
        <v>1</v>
      </c>
      <c r="C124" s="93">
        <f t="shared" si="6"/>
        <v>195</v>
      </c>
      <c r="D124" s="93">
        <v>184</v>
      </c>
      <c r="E124" s="93">
        <v>11</v>
      </c>
      <c r="F124" s="94">
        <v>1641.58</v>
      </c>
      <c r="G124" s="94">
        <f t="shared" ref="G124:G187" si="8">F124/168.17</f>
        <v>9.7614318844026879</v>
      </c>
      <c r="H124" s="94">
        <f t="shared" si="7"/>
        <v>214.75</v>
      </c>
      <c r="I124" s="94">
        <f t="shared" si="5"/>
        <v>265.41000000000003</v>
      </c>
    </row>
    <row r="125" spans="1:9" x14ac:dyDescent="0.25">
      <c r="A125" s="92" t="s">
        <v>245</v>
      </c>
      <c r="B125" s="93">
        <v>1</v>
      </c>
      <c r="C125" s="93">
        <f t="shared" si="6"/>
        <v>228</v>
      </c>
      <c r="D125" s="93">
        <v>184</v>
      </c>
      <c r="E125" s="93">
        <v>44</v>
      </c>
      <c r="F125" s="94">
        <v>1641.58</v>
      </c>
      <c r="G125" s="94">
        <f t="shared" si="8"/>
        <v>9.7614318844026879</v>
      </c>
      <c r="H125" s="94">
        <f t="shared" si="7"/>
        <v>859.01</v>
      </c>
      <c r="I125" s="94">
        <f t="shared" si="5"/>
        <v>1061.6500000000001</v>
      </c>
    </row>
    <row r="126" spans="1:9" x14ac:dyDescent="0.25">
      <c r="A126" s="92" t="s">
        <v>245</v>
      </c>
      <c r="B126" s="93">
        <v>1</v>
      </c>
      <c r="C126" s="93">
        <f t="shared" si="6"/>
        <v>205</v>
      </c>
      <c r="D126" s="93">
        <v>184</v>
      </c>
      <c r="E126" s="93">
        <v>21</v>
      </c>
      <c r="F126" s="94">
        <v>1641.58</v>
      </c>
      <c r="G126" s="94">
        <f t="shared" si="8"/>
        <v>9.7614318844026879</v>
      </c>
      <c r="H126" s="94">
        <f t="shared" si="7"/>
        <v>409.98</v>
      </c>
      <c r="I126" s="94">
        <f t="shared" si="5"/>
        <v>506.69</v>
      </c>
    </row>
    <row r="127" spans="1:9" x14ac:dyDescent="0.25">
      <c r="A127" s="92" t="s">
        <v>245</v>
      </c>
      <c r="B127" s="93">
        <v>1</v>
      </c>
      <c r="C127" s="93">
        <f t="shared" si="6"/>
        <v>196</v>
      </c>
      <c r="D127" s="93">
        <v>184</v>
      </c>
      <c r="E127" s="93">
        <v>12</v>
      </c>
      <c r="F127" s="94">
        <v>1641.58</v>
      </c>
      <c r="G127" s="94">
        <f t="shared" si="8"/>
        <v>9.7614318844026879</v>
      </c>
      <c r="H127" s="94">
        <f t="shared" si="7"/>
        <v>234.27</v>
      </c>
      <c r="I127" s="94">
        <f t="shared" si="5"/>
        <v>289.52999999999997</v>
      </c>
    </row>
    <row r="128" spans="1:9" x14ac:dyDescent="0.25">
      <c r="A128" s="92" t="s">
        <v>245</v>
      </c>
      <c r="B128" s="93">
        <v>1</v>
      </c>
      <c r="C128" s="93">
        <f t="shared" si="6"/>
        <v>234</v>
      </c>
      <c r="D128" s="93">
        <v>184</v>
      </c>
      <c r="E128" s="93">
        <v>50</v>
      </c>
      <c r="F128" s="94">
        <v>1641.58</v>
      </c>
      <c r="G128" s="94">
        <f t="shared" si="8"/>
        <v>9.7614318844026879</v>
      </c>
      <c r="H128" s="94">
        <f t="shared" si="7"/>
        <v>976.14</v>
      </c>
      <c r="I128" s="94">
        <f t="shared" si="5"/>
        <v>1206.4100000000001</v>
      </c>
    </row>
    <row r="129" spans="1:9" x14ac:dyDescent="0.25">
      <c r="A129" s="92" t="s">
        <v>245</v>
      </c>
      <c r="B129" s="93">
        <v>1</v>
      </c>
      <c r="C129" s="93">
        <f t="shared" si="6"/>
        <v>211</v>
      </c>
      <c r="D129" s="93">
        <v>184</v>
      </c>
      <c r="E129" s="93">
        <v>27</v>
      </c>
      <c r="F129" s="94">
        <v>1641.58</v>
      </c>
      <c r="G129" s="94">
        <f t="shared" si="8"/>
        <v>9.7614318844026879</v>
      </c>
      <c r="H129" s="94">
        <f t="shared" si="7"/>
        <v>527.12</v>
      </c>
      <c r="I129" s="94">
        <f t="shared" si="5"/>
        <v>651.47</v>
      </c>
    </row>
    <row r="130" spans="1:9" x14ac:dyDescent="0.25">
      <c r="A130" s="92" t="s">
        <v>245</v>
      </c>
      <c r="B130" s="93">
        <v>1</v>
      </c>
      <c r="C130" s="93">
        <f t="shared" si="6"/>
        <v>196</v>
      </c>
      <c r="D130" s="93">
        <v>184</v>
      </c>
      <c r="E130" s="93">
        <v>12</v>
      </c>
      <c r="F130" s="94">
        <v>1641.58</v>
      </c>
      <c r="G130" s="94">
        <f t="shared" si="8"/>
        <v>9.7614318844026879</v>
      </c>
      <c r="H130" s="94">
        <f t="shared" si="7"/>
        <v>234.27</v>
      </c>
      <c r="I130" s="94">
        <f t="shared" si="5"/>
        <v>289.52999999999997</v>
      </c>
    </row>
    <row r="131" spans="1:9" x14ac:dyDescent="0.25">
      <c r="A131" s="92" t="s">
        <v>245</v>
      </c>
      <c r="B131" s="93">
        <v>1</v>
      </c>
      <c r="C131" s="93">
        <f t="shared" si="6"/>
        <v>210</v>
      </c>
      <c r="D131" s="93">
        <v>184</v>
      </c>
      <c r="E131" s="93">
        <v>26</v>
      </c>
      <c r="F131" s="94">
        <v>1641.58</v>
      </c>
      <c r="G131" s="94">
        <f t="shared" si="8"/>
        <v>9.7614318844026879</v>
      </c>
      <c r="H131" s="94">
        <f t="shared" si="7"/>
        <v>507.59</v>
      </c>
      <c r="I131" s="94">
        <f t="shared" si="5"/>
        <v>627.33000000000004</v>
      </c>
    </row>
    <row r="132" spans="1:9" x14ac:dyDescent="0.25">
      <c r="A132" s="92" t="s">
        <v>245</v>
      </c>
      <c r="B132" s="93">
        <v>1</v>
      </c>
      <c r="C132" s="93">
        <f t="shared" si="6"/>
        <v>200</v>
      </c>
      <c r="D132" s="93">
        <v>184</v>
      </c>
      <c r="E132" s="93">
        <v>16</v>
      </c>
      <c r="F132" s="94">
        <v>1641.58</v>
      </c>
      <c r="G132" s="94">
        <f t="shared" si="8"/>
        <v>9.7614318844026879</v>
      </c>
      <c r="H132" s="94">
        <f t="shared" si="7"/>
        <v>312.37</v>
      </c>
      <c r="I132" s="94">
        <f t="shared" si="5"/>
        <v>386.06</v>
      </c>
    </row>
    <row r="133" spans="1:9" x14ac:dyDescent="0.25">
      <c r="A133" s="92" t="s">
        <v>245</v>
      </c>
      <c r="B133" s="93">
        <v>1</v>
      </c>
      <c r="C133" s="93">
        <f t="shared" si="6"/>
        <v>205</v>
      </c>
      <c r="D133" s="93">
        <v>184</v>
      </c>
      <c r="E133" s="93">
        <v>21</v>
      </c>
      <c r="F133" s="94">
        <v>1641.58</v>
      </c>
      <c r="G133" s="94">
        <f t="shared" si="8"/>
        <v>9.7614318844026879</v>
      </c>
      <c r="H133" s="94">
        <f t="shared" si="7"/>
        <v>409.98</v>
      </c>
      <c r="I133" s="94">
        <f t="shared" si="5"/>
        <v>506.69</v>
      </c>
    </row>
    <row r="134" spans="1:9" x14ac:dyDescent="0.25">
      <c r="A134" s="92" t="s">
        <v>245</v>
      </c>
      <c r="B134" s="93">
        <v>1</v>
      </c>
      <c r="C134" s="93">
        <f t="shared" si="6"/>
        <v>241</v>
      </c>
      <c r="D134" s="93">
        <v>184</v>
      </c>
      <c r="E134" s="93">
        <v>57</v>
      </c>
      <c r="F134" s="94">
        <v>1492.34</v>
      </c>
      <c r="G134" s="94">
        <f t="shared" si="8"/>
        <v>8.8739965511089967</v>
      </c>
      <c r="H134" s="94">
        <f t="shared" si="7"/>
        <v>1011.64</v>
      </c>
      <c r="I134" s="94">
        <f t="shared" si="5"/>
        <v>1250.29</v>
      </c>
    </row>
    <row r="135" spans="1:9" x14ac:dyDescent="0.25">
      <c r="A135" s="92" t="s">
        <v>245</v>
      </c>
      <c r="B135" s="93">
        <v>1</v>
      </c>
      <c r="C135" s="93">
        <f t="shared" si="6"/>
        <v>243</v>
      </c>
      <c r="D135" s="93">
        <v>184</v>
      </c>
      <c r="E135" s="93">
        <v>59</v>
      </c>
      <c r="F135" s="94">
        <v>1492.34</v>
      </c>
      <c r="G135" s="94">
        <f t="shared" si="8"/>
        <v>8.8739965511089967</v>
      </c>
      <c r="H135" s="94">
        <f t="shared" si="7"/>
        <v>1047.1300000000001</v>
      </c>
      <c r="I135" s="94">
        <f t="shared" si="5"/>
        <v>1294.1500000000001</v>
      </c>
    </row>
    <row r="136" spans="1:9" x14ac:dyDescent="0.25">
      <c r="A136" s="92" t="s">
        <v>245</v>
      </c>
      <c r="B136" s="93">
        <v>1</v>
      </c>
      <c r="C136" s="93">
        <f t="shared" si="6"/>
        <v>205</v>
      </c>
      <c r="D136" s="93">
        <v>184</v>
      </c>
      <c r="E136" s="93">
        <v>21</v>
      </c>
      <c r="F136" s="94">
        <v>1492.34</v>
      </c>
      <c r="G136" s="94">
        <f t="shared" si="8"/>
        <v>8.8739965511089967</v>
      </c>
      <c r="H136" s="94">
        <f t="shared" si="7"/>
        <v>372.71</v>
      </c>
      <c r="I136" s="94">
        <f t="shared" si="5"/>
        <v>460.63</v>
      </c>
    </row>
    <row r="137" spans="1:9" x14ac:dyDescent="0.25">
      <c r="A137" s="92" t="s">
        <v>245</v>
      </c>
      <c r="B137" s="93">
        <v>1</v>
      </c>
      <c r="C137" s="93">
        <f t="shared" si="6"/>
        <v>200</v>
      </c>
      <c r="D137" s="93">
        <v>184</v>
      </c>
      <c r="E137" s="93">
        <v>16</v>
      </c>
      <c r="F137" s="94">
        <v>1492.34</v>
      </c>
      <c r="G137" s="94">
        <f t="shared" si="8"/>
        <v>8.8739965511089967</v>
      </c>
      <c r="H137" s="94">
        <f t="shared" si="7"/>
        <v>283.97000000000003</v>
      </c>
      <c r="I137" s="94">
        <f t="shared" si="5"/>
        <v>350.96</v>
      </c>
    </row>
    <row r="138" spans="1:9" x14ac:dyDescent="0.25">
      <c r="A138" s="92" t="s">
        <v>245</v>
      </c>
      <c r="B138" s="93">
        <v>1</v>
      </c>
      <c r="C138" s="93">
        <f t="shared" si="6"/>
        <v>192</v>
      </c>
      <c r="D138" s="93">
        <v>184</v>
      </c>
      <c r="E138" s="93">
        <v>8</v>
      </c>
      <c r="F138" s="94">
        <v>1492.34</v>
      </c>
      <c r="G138" s="94">
        <f t="shared" si="8"/>
        <v>8.8739965511089967</v>
      </c>
      <c r="H138" s="94">
        <f t="shared" si="7"/>
        <v>141.97999999999999</v>
      </c>
      <c r="I138" s="94">
        <f t="shared" si="5"/>
        <v>175.47</v>
      </c>
    </row>
    <row r="139" spans="1:9" x14ac:dyDescent="0.25">
      <c r="A139" s="92" t="s">
        <v>245</v>
      </c>
      <c r="B139" s="93">
        <v>1</v>
      </c>
      <c r="C139" s="93">
        <f t="shared" si="6"/>
        <v>245</v>
      </c>
      <c r="D139" s="93">
        <v>184</v>
      </c>
      <c r="E139" s="93">
        <v>61</v>
      </c>
      <c r="F139" s="94">
        <v>1492.34</v>
      </c>
      <c r="G139" s="94">
        <f t="shared" si="8"/>
        <v>8.8739965511089967</v>
      </c>
      <c r="H139" s="94">
        <f t="shared" si="7"/>
        <v>1082.6300000000001</v>
      </c>
      <c r="I139" s="94">
        <f t="shared" si="5"/>
        <v>1338.02</v>
      </c>
    </row>
    <row r="140" spans="1:9" x14ac:dyDescent="0.25">
      <c r="A140" s="92" t="s">
        <v>245</v>
      </c>
      <c r="B140" s="93">
        <v>1</v>
      </c>
      <c r="C140" s="93">
        <f t="shared" si="6"/>
        <v>189</v>
      </c>
      <c r="D140" s="93">
        <v>184</v>
      </c>
      <c r="E140" s="93">
        <v>5</v>
      </c>
      <c r="F140" s="94">
        <v>1492.34</v>
      </c>
      <c r="G140" s="94">
        <f t="shared" si="8"/>
        <v>8.8739965511089967</v>
      </c>
      <c r="H140" s="94">
        <f t="shared" si="7"/>
        <v>88.74</v>
      </c>
      <c r="I140" s="94">
        <f t="shared" si="5"/>
        <v>109.67</v>
      </c>
    </row>
    <row r="141" spans="1:9" x14ac:dyDescent="0.25">
      <c r="A141" s="92" t="s">
        <v>245</v>
      </c>
      <c r="B141" s="93">
        <v>1</v>
      </c>
      <c r="C141" s="93">
        <f t="shared" si="6"/>
        <v>221</v>
      </c>
      <c r="D141" s="93">
        <v>184</v>
      </c>
      <c r="E141" s="93">
        <v>37</v>
      </c>
      <c r="F141" s="94">
        <v>1641.58</v>
      </c>
      <c r="G141" s="94">
        <f t="shared" si="8"/>
        <v>9.7614318844026879</v>
      </c>
      <c r="H141" s="94">
        <f t="shared" si="7"/>
        <v>722.35</v>
      </c>
      <c r="I141" s="94">
        <f t="shared" si="5"/>
        <v>892.75</v>
      </c>
    </row>
    <row r="142" spans="1:9" x14ac:dyDescent="0.25">
      <c r="A142" s="92" t="s">
        <v>245</v>
      </c>
      <c r="B142" s="93">
        <v>1</v>
      </c>
      <c r="C142" s="93">
        <f t="shared" si="6"/>
        <v>234</v>
      </c>
      <c r="D142" s="93">
        <v>184</v>
      </c>
      <c r="E142" s="93">
        <v>50</v>
      </c>
      <c r="F142" s="94">
        <v>1641.58</v>
      </c>
      <c r="G142" s="94">
        <f t="shared" si="8"/>
        <v>9.7614318844026879</v>
      </c>
      <c r="H142" s="94">
        <f t="shared" si="7"/>
        <v>976.14</v>
      </c>
      <c r="I142" s="94">
        <f t="shared" ref="I142:I201" si="9">ROUND(H142*1.2359,2)</f>
        <v>1206.4100000000001</v>
      </c>
    </row>
    <row r="143" spans="1:9" x14ac:dyDescent="0.25">
      <c r="A143" s="92" t="s">
        <v>245</v>
      </c>
      <c r="B143" s="93">
        <v>1</v>
      </c>
      <c r="C143" s="93">
        <f t="shared" ref="C143:C201" si="10">D143+E143</f>
        <v>205</v>
      </c>
      <c r="D143" s="93">
        <v>184</v>
      </c>
      <c r="E143" s="93">
        <v>21</v>
      </c>
      <c r="F143" s="94">
        <v>1641.58</v>
      </c>
      <c r="G143" s="94">
        <f t="shared" si="8"/>
        <v>9.7614318844026879</v>
      </c>
      <c r="H143" s="94">
        <f t="shared" ref="H143:H201" si="11">ROUND(G143*E143*2,2)</f>
        <v>409.98</v>
      </c>
      <c r="I143" s="94">
        <f t="shared" si="9"/>
        <v>506.69</v>
      </c>
    </row>
    <row r="144" spans="1:9" x14ac:dyDescent="0.25">
      <c r="A144" s="92" t="s">
        <v>245</v>
      </c>
      <c r="B144" s="93">
        <v>1</v>
      </c>
      <c r="C144" s="93">
        <f t="shared" si="10"/>
        <v>199</v>
      </c>
      <c r="D144" s="93">
        <v>184</v>
      </c>
      <c r="E144" s="93">
        <v>15</v>
      </c>
      <c r="F144" s="94">
        <v>1641.58</v>
      </c>
      <c r="G144" s="94">
        <f t="shared" si="8"/>
        <v>9.7614318844026879</v>
      </c>
      <c r="H144" s="94">
        <f t="shared" si="11"/>
        <v>292.83999999999997</v>
      </c>
      <c r="I144" s="94">
        <f t="shared" si="9"/>
        <v>361.92</v>
      </c>
    </row>
    <row r="145" spans="1:9" x14ac:dyDescent="0.25">
      <c r="A145" s="92" t="s">
        <v>245</v>
      </c>
      <c r="B145" s="93">
        <v>1</v>
      </c>
      <c r="C145" s="93">
        <f t="shared" si="10"/>
        <v>196</v>
      </c>
      <c r="D145" s="93">
        <v>184</v>
      </c>
      <c r="E145" s="93">
        <v>12</v>
      </c>
      <c r="F145" s="94">
        <v>1641.58</v>
      </c>
      <c r="G145" s="94">
        <f t="shared" si="8"/>
        <v>9.7614318844026879</v>
      </c>
      <c r="H145" s="94">
        <f t="shared" si="11"/>
        <v>234.27</v>
      </c>
      <c r="I145" s="94">
        <f t="shared" si="9"/>
        <v>289.52999999999997</v>
      </c>
    </row>
    <row r="146" spans="1:9" x14ac:dyDescent="0.25">
      <c r="A146" s="92" t="s">
        <v>245</v>
      </c>
      <c r="B146" s="93">
        <v>1</v>
      </c>
      <c r="C146" s="93">
        <f t="shared" si="10"/>
        <v>236</v>
      </c>
      <c r="D146" s="93">
        <v>184</v>
      </c>
      <c r="E146" s="93">
        <v>52</v>
      </c>
      <c r="F146" s="94">
        <v>1641.58</v>
      </c>
      <c r="G146" s="94">
        <f t="shared" si="8"/>
        <v>9.7614318844026879</v>
      </c>
      <c r="H146" s="94">
        <f t="shared" si="11"/>
        <v>1015.19</v>
      </c>
      <c r="I146" s="94">
        <f t="shared" si="9"/>
        <v>1254.67</v>
      </c>
    </row>
    <row r="147" spans="1:9" x14ac:dyDescent="0.25">
      <c r="A147" s="92" t="s">
        <v>245</v>
      </c>
      <c r="B147" s="93">
        <v>1</v>
      </c>
      <c r="C147" s="93">
        <f t="shared" si="10"/>
        <v>204</v>
      </c>
      <c r="D147" s="93">
        <v>184</v>
      </c>
      <c r="E147" s="93">
        <v>20</v>
      </c>
      <c r="F147" s="94">
        <v>1641.58</v>
      </c>
      <c r="G147" s="94">
        <f t="shared" si="8"/>
        <v>9.7614318844026879</v>
      </c>
      <c r="H147" s="94">
        <f t="shared" si="11"/>
        <v>390.46</v>
      </c>
      <c r="I147" s="94">
        <f t="shared" si="9"/>
        <v>482.57</v>
      </c>
    </row>
    <row r="148" spans="1:9" x14ac:dyDescent="0.25">
      <c r="A148" s="92" t="s">
        <v>245</v>
      </c>
      <c r="B148" s="93">
        <v>1</v>
      </c>
      <c r="C148" s="93">
        <f t="shared" si="10"/>
        <v>192</v>
      </c>
      <c r="D148" s="93">
        <v>184</v>
      </c>
      <c r="E148" s="93">
        <v>8</v>
      </c>
      <c r="F148" s="94">
        <v>1641.58</v>
      </c>
      <c r="G148" s="94">
        <f t="shared" si="8"/>
        <v>9.7614318844026879</v>
      </c>
      <c r="H148" s="94">
        <f t="shared" si="11"/>
        <v>156.18</v>
      </c>
      <c r="I148" s="94">
        <f t="shared" si="9"/>
        <v>193.02</v>
      </c>
    </row>
    <row r="149" spans="1:9" x14ac:dyDescent="0.25">
      <c r="A149" s="92" t="s">
        <v>245</v>
      </c>
      <c r="B149" s="93">
        <v>1</v>
      </c>
      <c r="C149" s="93">
        <f t="shared" si="10"/>
        <v>196</v>
      </c>
      <c r="D149" s="93">
        <v>184</v>
      </c>
      <c r="E149" s="93">
        <v>12</v>
      </c>
      <c r="F149" s="94">
        <v>1641.58</v>
      </c>
      <c r="G149" s="94">
        <f t="shared" si="8"/>
        <v>9.7614318844026879</v>
      </c>
      <c r="H149" s="94">
        <f t="shared" si="11"/>
        <v>234.27</v>
      </c>
      <c r="I149" s="94">
        <f t="shared" si="9"/>
        <v>289.52999999999997</v>
      </c>
    </row>
    <row r="150" spans="1:9" x14ac:dyDescent="0.25">
      <c r="A150" s="92" t="s">
        <v>245</v>
      </c>
      <c r="B150" s="93">
        <v>1</v>
      </c>
      <c r="C150" s="93">
        <f t="shared" si="10"/>
        <v>205</v>
      </c>
      <c r="D150" s="93">
        <v>184</v>
      </c>
      <c r="E150" s="93">
        <v>21</v>
      </c>
      <c r="F150" s="94">
        <v>1492.34</v>
      </c>
      <c r="G150" s="94">
        <f t="shared" si="8"/>
        <v>8.8739965511089967</v>
      </c>
      <c r="H150" s="94">
        <f t="shared" si="11"/>
        <v>372.71</v>
      </c>
      <c r="I150" s="94">
        <f t="shared" si="9"/>
        <v>460.63</v>
      </c>
    </row>
    <row r="151" spans="1:9" x14ac:dyDescent="0.25">
      <c r="A151" s="92" t="s">
        <v>245</v>
      </c>
      <c r="B151" s="93">
        <v>1</v>
      </c>
      <c r="C151" s="93">
        <f t="shared" si="10"/>
        <v>227</v>
      </c>
      <c r="D151" s="93">
        <v>184</v>
      </c>
      <c r="E151" s="93">
        <v>43</v>
      </c>
      <c r="F151" s="94">
        <v>1641.58</v>
      </c>
      <c r="G151" s="94">
        <f t="shared" si="8"/>
        <v>9.7614318844026879</v>
      </c>
      <c r="H151" s="94">
        <f t="shared" si="11"/>
        <v>839.48</v>
      </c>
      <c r="I151" s="94">
        <f t="shared" si="9"/>
        <v>1037.51</v>
      </c>
    </row>
    <row r="152" spans="1:9" x14ac:dyDescent="0.25">
      <c r="A152" s="92" t="s">
        <v>245</v>
      </c>
      <c r="B152" s="93">
        <v>1</v>
      </c>
      <c r="C152" s="93">
        <f t="shared" si="10"/>
        <v>224</v>
      </c>
      <c r="D152" s="93">
        <v>184</v>
      </c>
      <c r="E152" s="93">
        <v>40</v>
      </c>
      <c r="F152" s="94">
        <v>1641.58</v>
      </c>
      <c r="G152" s="94">
        <f t="shared" si="8"/>
        <v>9.7614318844026879</v>
      </c>
      <c r="H152" s="94">
        <f t="shared" si="11"/>
        <v>780.91</v>
      </c>
      <c r="I152" s="94">
        <f t="shared" si="9"/>
        <v>965.13</v>
      </c>
    </row>
    <row r="153" spans="1:9" x14ac:dyDescent="0.25">
      <c r="A153" s="92" t="s">
        <v>245</v>
      </c>
      <c r="B153" s="93">
        <v>1</v>
      </c>
      <c r="C153" s="93">
        <f t="shared" si="10"/>
        <v>193</v>
      </c>
      <c r="D153" s="93">
        <v>184</v>
      </c>
      <c r="E153" s="93">
        <v>9</v>
      </c>
      <c r="F153" s="94">
        <v>1641.58</v>
      </c>
      <c r="G153" s="94">
        <f t="shared" si="8"/>
        <v>9.7614318844026879</v>
      </c>
      <c r="H153" s="94">
        <f t="shared" si="11"/>
        <v>175.71</v>
      </c>
      <c r="I153" s="94">
        <f t="shared" si="9"/>
        <v>217.16</v>
      </c>
    </row>
    <row r="154" spans="1:9" x14ac:dyDescent="0.25">
      <c r="A154" s="92" t="s">
        <v>245</v>
      </c>
      <c r="B154" s="93">
        <v>1</v>
      </c>
      <c r="C154" s="93">
        <f t="shared" si="10"/>
        <v>215</v>
      </c>
      <c r="D154" s="93">
        <v>184</v>
      </c>
      <c r="E154" s="93">
        <v>31</v>
      </c>
      <c r="F154" s="94">
        <v>1641.58</v>
      </c>
      <c r="G154" s="94">
        <f t="shared" si="8"/>
        <v>9.7614318844026879</v>
      </c>
      <c r="H154" s="94">
        <f t="shared" si="11"/>
        <v>605.21</v>
      </c>
      <c r="I154" s="94">
        <f t="shared" si="9"/>
        <v>747.98</v>
      </c>
    </row>
    <row r="155" spans="1:9" x14ac:dyDescent="0.25">
      <c r="A155" s="92" t="s">
        <v>245</v>
      </c>
      <c r="B155" s="93">
        <v>1</v>
      </c>
      <c r="C155" s="93">
        <f t="shared" si="10"/>
        <v>215</v>
      </c>
      <c r="D155" s="93">
        <v>184</v>
      </c>
      <c r="E155" s="93">
        <v>31</v>
      </c>
      <c r="F155" s="94">
        <v>1641.58</v>
      </c>
      <c r="G155" s="94">
        <f t="shared" si="8"/>
        <v>9.7614318844026879</v>
      </c>
      <c r="H155" s="94">
        <f t="shared" si="11"/>
        <v>605.21</v>
      </c>
      <c r="I155" s="94">
        <f t="shared" si="9"/>
        <v>747.98</v>
      </c>
    </row>
    <row r="156" spans="1:9" x14ac:dyDescent="0.25">
      <c r="A156" s="92" t="s">
        <v>245</v>
      </c>
      <c r="B156" s="93">
        <v>1</v>
      </c>
      <c r="C156" s="93">
        <f t="shared" si="10"/>
        <v>197</v>
      </c>
      <c r="D156" s="93">
        <v>184</v>
      </c>
      <c r="E156" s="93">
        <v>13</v>
      </c>
      <c r="F156" s="94">
        <v>1641.58</v>
      </c>
      <c r="G156" s="94">
        <f t="shared" si="8"/>
        <v>9.7614318844026879</v>
      </c>
      <c r="H156" s="94">
        <f t="shared" si="11"/>
        <v>253.8</v>
      </c>
      <c r="I156" s="94">
        <f t="shared" si="9"/>
        <v>313.67</v>
      </c>
    </row>
    <row r="157" spans="1:9" x14ac:dyDescent="0.25">
      <c r="A157" s="92" t="s">
        <v>245</v>
      </c>
      <c r="B157" s="93">
        <v>1</v>
      </c>
      <c r="C157" s="93">
        <f t="shared" si="10"/>
        <v>196</v>
      </c>
      <c r="D157" s="93">
        <v>184</v>
      </c>
      <c r="E157" s="93">
        <v>12</v>
      </c>
      <c r="F157" s="94">
        <v>1641.58</v>
      </c>
      <c r="G157" s="94">
        <f t="shared" si="8"/>
        <v>9.7614318844026879</v>
      </c>
      <c r="H157" s="94">
        <f t="shared" si="11"/>
        <v>234.27</v>
      </c>
      <c r="I157" s="94">
        <f t="shared" si="9"/>
        <v>289.52999999999997</v>
      </c>
    </row>
    <row r="158" spans="1:9" x14ac:dyDescent="0.25">
      <c r="A158" s="92" t="s">
        <v>245</v>
      </c>
      <c r="B158" s="93">
        <v>1</v>
      </c>
      <c r="C158" s="93">
        <f t="shared" si="10"/>
        <v>197</v>
      </c>
      <c r="D158" s="93">
        <v>184</v>
      </c>
      <c r="E158" s="93">
        <v>13</v>
      </c>
      <c r="F158" s="94">
        <v>1492.34</v>
      </c>
      <c r="G158" s="94">
        <f t="shared" si="8"/>
        <v>8.8739965511089967</v>
      </c>
      <c r="H158" s="94">
        <f t="shared" si="11"/>
        <v>230.72</v>
      </c>
      <c r="I158" s="94">
        <f t="shared" si="9"/>
        <v>285.14999999999998</v>
      </c>
    </row>
    <row r="159" spans="1:9" x14ac:dyDescent="0.25">
      <c r="A159" s="92" t="s">
        <v>245</v>
      </c>
      <c r="B159" s="93">
        <v>1</v>
      </c>
      <c r="C159" s="93">
        <f t="shared" si="10"/>
        <v>196</v>
      </c>
      <c r="D159" s="93">
        <v>184</v>
      </c>
      <c r="E159" s="93">
        <v>12</v>
      </c>
      <c r="F159" s="94">
        <v>1492.34</v>
      </c>
      <c r="G159" s="94">
        <f t="shared" si="8"/>
        <v>8.8739965511089967</v>
      </c>
      <c r="H159" s="94">
        <f t="shared" si="11"/>
        <v>212.98</v>
      </c>
      <c r="I159" s="94">
        <f t="shared" si="9"/>
        <v>263.22000000000003</v>
      </c>
    </row>
    <row r="160" spans="1:9" x14ac:dyDescent="0.25">
      <c r="A160" s="92" t="s">
        <v>245</v>
      </c>
      <c r="B160" s="93">
        <v>1</v>
      </c>
      <c r="C160" s="93">
        <f t="shared" si="10"/>
        <v>223</v>
      </c>
      <c r="D160" s="93">
        <v>184</v>
      </c>
      <c r="E160" s="93">
        <v>39</v>
      </c>
      <c r="F160" s="94">
        <v>1641.58</v>
      </c>
      <c r="G160" s="94">
        <f t="shared" si="8"/>
        <v>9.7614318844026879</v>
      </c>
      <c r="H160" s="94">
        <f t="shared" si="11"/>
        <v>761.39</v>
      </c>
      <c r="I160" s="94">
        <f t="shared" si="9"/>
        <v>941</v>
      </c>
    </row>
    <row r="161" spans="1:9" x14ac:dyDescent="0.25">
      <c r="A161" s="92" t="s">
        <v>245</v>
      </c>
      <c r="B161" s="93">
        <v>1</v>
      </c>
      <c r="C161" s="93">
        <f t="shared" si="10"/>
        <v>188</v>
      </c>
      <c r="D161" s="93">
        <v>184</v>
      </c>
      <c r="E161" s="93">
        <v>4</v>
      </c>
      <c r="F161" s="94">
        <v>1641.58</v>
      </c>
      <c r="G161" s="94">
        <f t="shared" si="8"/>
        <v>9.7614318844026879</v>
      </c>
      <c r="H161" s="94">
        <f t="shared" si="11"/>
        <v>78.09</v>
      </c>
      <c r="I161" s="94">
        <f t="shared" si="9"/>
        <v>96.51</v>
      </c>
    </row>
    <row r="162" spans="1:9" x14ac:dyDescent="0.25">
      <c r="A162" s="92" t="s">
        <v>245</v>
      </c>
      <c r="B162" s="93">
        <v>1</v>
      </c>
      <c r="C162" s="93">
        <f t="shared" si="10"/>
        <v>200</v>
      </c>
      <c r="D162" s="93">
        <v>184</v>
      </c>
      <c r="E162" s="93">
        <v>16</v>
      </c>
      <c r="F162" s="94">
        <v>1641.58</v>
      </c>
      <c r="G162" s="94">
        <f t="shared" si="8"/>
        <v>9.7614318844026879</v>
      </c>
      <c r="H162" s="94">
        <f t="shared" si="11"/>
        <v>312.37</v>
      </c>
      <c r="I162" s="94">
        <f t="shared" si="9"/>
        <v>386.06</v>
      </c>
    </row>
    <row r="163" spans="1:9" x14ac:dyDescent="0.25">
      <c r="A163" s="92" t="s">
        <v>245</v>
      </c>
      <c r="B163" s="93">
        <v>1</v>
      </c>
      <c r="C163" s="93">
        <f t="shared" si="10"/>
        <v>234</v>
      </c>
      <c r="D163" s="93">
        <v>184</v>
      </c>
      <c r="E163" s="93">
        <v>50</v>
      </c>
      <c r="F163" s="94">
        <v>1641.58</v>
      </c>
      <c r="G163" s="94">
        <f t="shared" si="8"/>
        <v>9.7614318844026879</v>
      </c>
      <c r="H163" s="94">
        <f t="shared" si="11"/>
        <v>976.14</v>
      </c>
      <c r="I163" s="94">
        <f t="shared" si="9"/>
        <v>1206.4100000000001</v>
      </c>
    </row>
    <row r="164" spans="1:9" x14ac:dyDescent="0.25">
      <c r="A164" s="92" t="s">
        <v>245</v>
      </c>
      <c r="B164" s="93">
        <v>1</v>
      </c>
      <c r="C164" s="93">
        <f t="shared" si="10"/>
        <v>205</v>
      </c>
      <c r="D164" s="93">
        <v>184</v>
      </c>
      <c r="E164" s="93">
        <v>21</v>
      </c>
      <c r="F164" s="94">
        <v>1641.58</v>
      </c>
      <c r="G164" s="94">
        <f t="shared" si="8"/>
        <v>9.7614318844026879</v>
      </c>
      <c r="H164" s="94">
        <f t="shared" si="11"/>
        <v>409.98</v>
      </c>
      <c r="I164" s="94">
        <f t="shared" si="9"/>
        <v>506.69</v>
      </c>
    </row>
    <row r="165" spans="1:9" x14ac:dyDescent="0.25">
      <c r="A165" s="92" t="s">
        <v>245</v>
      </c>
      <c r="B165" s="93">
        <v>1</v>
      </c>
      <c r="C165" s="93">
        <f t="shared" si="10"/>
        <v>223</v>
      </c>
      <c r="D165" s="93">
        <v>184</v>
      </c>
      <c r="E165" s="93">
        <v>39</v>
      </c>
      <c r="F165" s="94">
        <v>1641.58</v>
      </c>
      <c r="G165" s="94">
        <f t="shared" si="8"/>
        <v>9.7614318844026879</v>
      </c>
      <c r="H165" s="94">
        <f t="shared" si="11"/>
        <v>761.39</v>
      </c>
      <c r="I165" s="94">
        <f t="shared" si="9"/>
        <v>941</v>
      </c>
    </row>
    <row r="166" spans="1:9" x14ac:dyDescent="0.25">
      <c r="A166" s="92" t="s">
        <v>245</v>
      </c>
      <c r="B166" s="93">
        <v>1</v>
      </c>
      <c r="C166" s="93">
        <f t="shared" si="10"/>
        <v>197</v>
      </c>
      <c r="D166" s="93">
        <v>184</v>
      </c>
      <c r="E166" s="93">
        <v>13</v>
      </c>
      <c r="F166" s="94">
        <v>1641.58</v>
      </c>
      <c r="G166" s="94">
        <f t="shared" si="8"/>
        <v>9.7614318844026879</v>
      </c>
      <c r="H166" s="94">
        <f t="shared" si="11"/>
        <v>253.8</v>
      </c>
      <c r="I166" s="94">
        <f t="shared" si="9"/>
        <v>313.67</v>
      </c>
    </row>
    <row r="167" spans="1:9" x14ac:dyDescent="0.25">
      <c r="A167" s="92" t="s">
        <v>245</v>
      </c>
      <c r="B167" s="93">
        <v>1</v>
      </c>
      <c r="C167" s="93">
        <f t="shared" si="10"/>
        <v>234</v>
      </c>
      <c r="D167" s="93">
        <v>184</v>
      </c>
      <c r="E167" s="93">
        <v>50</v>
      </c>
      <c r="F167" s="94">
        <v>1641.58</v>
      </c>
      <c r="G167" s="94">
        <f t="shared" si="8"/>
        <v>9.7614318844026879</v>
      </c>
      <c r="H167" s="94">
        <f t="shared" si="11"/>
        <v>976.14</v>
      </c>
      <c r="I167" s="94">
        <f t="shared" si="9"/>
        <v>1206.4100000000001</v>
      </c>
    </row>
    <row r="168" spans="1:9" x14ac:dyDescent="0.25">
      <c r="A168" s="92" t="s">
        <v>245</v>
      </c>
      <c r="B168" s="93">
        <v>1</v>
      </c>
      <c r="C168" s="93">
        <f t="shared" si="10"/>
        <v>200</v>
      </c>
      <c r="D168" s="93">
        <v>184</v>
      </c>
      <c r="E168" s="93">
        <v>16</v>
      </c>
      <c r="F168" s="94">
        <v>1641.58</v>
      </c>
      <c r="G168" s="94">
        <f t="shared" si="8"/>
        <v>9.7614318844026879</v>
      </c>
      <c r="H168" s="94">
        <f t="shared" si="11"/>
        <v>312.37</v>
      </c>
      <c r="I168" s="94">
        <f t="shared" si="9"/>
        <v>386.06</v>
      </c>
    </row>
    <row r="169" spans="1:9" x14ac:dyDescent="0.25">
      <c r="A169" s="92" t="s">
        <v>245</v>
      </c>
      <c r="B169" s="93">
        <v>1</v>
      </c>
      <c r="C169" s="93">
        <f t="shared" si="10"/>
        <v>225</v>
      </c>
      <c r="D169" s="93">
        <v>184</v>
      </c>
      <c r="E169" s="93">
        <v>41</v>
      </c>
      <c r="F169" s="94">
        <v>1641.58</v>
      </c>
      <c r="G169" s="94">
        <f t="shared" si="8"/>
        <v>9.7614318844026879</v>
      </c>
      <c r="H169" s="94">
        <f t="shared" si="11"/>
        <v>800.44</v>
      </c>
      <c r="I169" s="94">
        <f t="shared" si="9"/>
        <v>989.26</v>
      </c>
    </row>
    <row r="170" spans="1:9" x14ac:dyDescent="0.25">
      <c r="A170" s="92" t="s">
        <v>245</v>
      </c>
      <c r="B170" s="93">
        <v>1</v>
      </c>
      <c r="C170" s="93">
        <f t="shared" si="10"/>
        <v>197</v>
      </c>
      <c r="D170" s="93">
        <v>184</v>
      </c>
      <c r="E170" s="93">
        <v>13</v>
      </c>
      <c r="F170" s="94">
        <v>1641.58</v>
      </c>
      <c r="G170" s="94">
        <f t="shared" si="8"/>
        <v>9.7614318844026879</v>
      </c>
      <c r="H170" s="94">
        <f t="shared" si="11"/>
        <v>253.8</v>
      </c>
      <c r="I170" s="94">
        <f t="shared" si="9"/>
        <v>313.67</v>
      </c>
    </row>
    <row r="171" spans="1:9" x14ac:dyDescent="0.25">
      <c r="A171" s="92" t="s">
        <v>245</v>
      </c>
      <c r="B171" s="93">
        <v>1</v>
      </c>
      <c r="C171" s="93">
        <f t="shared" si="10"/>
        <v>234</v>
      </c>
      <c r="D171" s="93">
        <v>184</v>
      </c>
      <c r="E171" s="93">
        <v>50</v>
      </c>
      <c r="F171" s="94">
        <v>1641.58</v>
      </c>
      <c r="G171" s="94">
        <f t="shared" si="8"/>
        <v>9.7614318844026879</v>
      </c>
      <c r="H171" s="94">
        <f t="shared" si="11"/>
        <v>976.14</v>
      </c>
      <c r="I171" s="94">
        <f t="shared" si="9"/>
        <v>1206.4100000000001</v>
      </c>
    </row>
    <row r="172" spans="1:9" x14ac:dyDescent="0.25">
      <c r="A172" s="92" t="s">
        <v>245</v>
      </c>
      <c r="B172" s="93">
        <v>1</v>
      </c>
      <c r="C172" s="93">
        <f t="shared" si="10"/>
        <v>213</v>
      </c>
      <c r="D172" s="93">
        <v>184</v>
      </c>
      <c r="E172" s="93">
        <v>29</v>
      </c>
      <c r="F172" s="94">
        <v>1492.34</v>
      </c>
      <c r="G172" s="94">
        <f t="shared" si="8"/>
        <v>8.8739965511089967</v>
      </c>
      <c r="H172" s="94">
        <f t="shared" si="11"/>
        <v>514.69000000000005</v>
      </c>
      <c r="I172" s="94">
        <f t="shared" si="9"/>
        <v>636.11</v>
      </c>
    </row>
    <row r="173" spans="1:9" x14ac:dyDescent="0.25">
      <c r="A173" s="92" t="s">
        <v>245</v>
      </c>
      <c r="B173" s="93">
        <v>1</v>
      </c>
      <c r="C173" s="93">
        <f t="shared" si="10"/>
        <v>192</v>
      </c>
      <c r="D173" s="93">
        <v>184</v>
      </c>
      <c r="E173" s="93">
        <v>8</v>
      </c>
      <c r="F173" s="94">
        <v>1492.34</v>
      </c>
      <c r="G173" s="94">
        <f t="shared" si="8"/>
        <v>8.8739965511089967</v>
      </c>
      <c r="H173" s="94">
        <f t="shared" si="11"/>
        <v>141.97999999999999</v>
      </c>
      <c r="I173" s="94">
        <f t="shared" si="9"/>
        <v>175.47</v>
      </c>
    </row>
    <row r="174" spans="1:9" x14ac:dyDescent="0.25">
      <c r="A174" s="92" t="s">
        <v>245</v>
      </c>
      <c r="B174" s="93">
        <v>1</v>
      </c>
      <c r="C174" s="93">
        <f t="shared" si="10"/>
        <v>189</v>
      </c>
      <c r="D174" s="93">
        <v>184</v>
      </c>
      <c r="E174" s="93">
        <v>5</v>
      </c>
      <c r="F174" s="94">
        <v>1492.34</v>
      </c>
      <c r="G174" s="94">
        <f t="shared" si="8"/>
        <v>8.8739965511089967</v>
      </c>
      <c r="H174" s="94">
        <f t="shared" si="11"/>
        <v>88.74</v>
      </c>
      <c r="I174" s="94">
        <f t="shared" si="9"/>
        <v>109.67</v>
      </c>
    </row>
    <row r="175" spans="1:9" x14ac:dyDescent="0.25">
      <c r="A175" s="92" t="s">
        <v>245</v>
      </c>
      <c r="B175" s="93">
        <v>1</v>
      </c>
      <c r="C175" s="93">
        <f t="shared" si="10"/>
        <v>196</v>
      </c>
      <c r="D175" s="93">
        <v>184</v>
      </c>
      <c r="E175" s="93">
        <v>12</v>
      </c>
      <c r="F175" s="94">
        <v>1492.34</v>
      </c>
      <c r="G175" s="94">
        <f t="shared" si="8"/>
        <v>8.8739965511089967</v>
      </c>
      <c r="H175" s="94">
        <f t="shared" si="11"/>
        <v>212.98</v>
      </c>
      <c r="I175" s="94">
        <f t="shared" si="9"/>
        <v>263.22000000000003</v>
      </c>
    </row>
    <row r="176" spans="1:9" x14ac:dyDescent="0.25">
      <c r="A176" s="92" t="s">
        <v>245</v>
      </c>
      <c r="B176" s="93">
        <v>1</v>
      </c>
      <c r="C176" s="93">
        <f t="shared" si="10"/>
        <v>220</v>
      </c>
      <c r="D176" s="93">
        <v>184</v>
      </c>
      <c r="E176" s="93">
        <v>36</v>
      </c>
      <c r="F176" s="94">
        <v>1492.34</v>
      </c>
      <c r="G176" s="94">
        <f t="shared" si="8"/>
        <v>8.8739965511089967</v>
      </c>
      <c r="H176" s="94">
        <f t="shared" si="11"/>
        <v>638.92999999999995</v>
      </c>
      <c r="I176" s="94">
        <f t="shared" si="9"/>
        <v>789.65</v>
      </c>
    </row>
    <row r="177" spans="1:9" x14ac:dyDescent="0.25">
      <c r="A177" s="92" t="s">
        <v>245</v>
      </c>
      <c r="B177" s="93">
        <v>1</v>
      </c>
      <c r="C177" s="93">
        <f t="shared" si="10"/>
        <v>205</v>
      </c>
      <c r="D177" s="93">
        <v>184</v>
      </c>
      <c r="E177" s="93">
        <v>21</v>
      </c>
      <c r="F177" s="94">
        <v>1492.34</v>
      </c>
      <c r="G177" s="94">
        <f t="shared" si="8"/>
        <v>8.8739965511089967</v>
      </c>
      <c r="H177" s="94">
        <f t="shared" si="11"/>
        <v>372.71</v>
      </c>
      <c r="I177" s="94">
        <f t="shared" si="9"/>
        <v>460.63</v>
      </c>
    </row>
    <row r="178" spans="1:9" x14ac:dyDescent="0.25">
      <c r="A178" s="92" t="s">
        <v>245</v>
      </c>
      <c r="B178" s="93">
        <v>1</v>
      </c>
      <c r="C178" s="93">
        <f t="shared" si="10"/>
        <v>185</v>
      </c>
      <c r="D178" s="93">
        <v>184</v>
      </c>
      <c r="E178" s="93">
        <v>1</v>
      </c>
      <c r="F178" s="94">
        <v>1492.34</v>
      </c>
      <c r="G178" s="94">
        <f t="shared" si="8"/>
        <v>8.8739965511089967</v>
      </c>
      <c r="H178" s="94">
        <f t="shared" si="11"/>
        <v>17.75</v>
      </c>
      <c r="I178" s="94">
        <f t="shared" si="9"/>
        <v>21.94</v>
      </c>
    </row>
    <row r="179" spans="1:9" x14ac:dyDescent="0.25">
      <c r="A179" s="92" t="s">
        <v>245</v>
      </c>
      <c r="B179" s="93">
        <v>1</v>
      </c>
      <c r="C179" s="93">
        <f t="shared" si="10"/>
        <v>197</v>
      </c>
      <c r="D179" s="93">
        <v>184</v>
      </c>
      <c r="E179" s="93">
        <v>13</v>
      </c>
      <c r="F179" s="94">
        <v>1492.34</v>
      </c>
      <c r="G179" s="94">
        <f t="shared" si="8"/>
        <v>8.8739965511089967</v>
      </c>
      <c r="H179" s="94">
        <f t="shared" si="11"/>
        <v>230.72</v>
      </c>
      <c r="I179" s="94">
        <f t="shared" si="9"/>
        <v>285.14999999999998</v>
      </c>
    </row>
    <row r="180" spans="1:9" x14ac:dyDescent="0.25">
      <c r="A180" s="92" t="s">
        <v>245</v>
      </c>
      <c r="B180" s="93">
        <v>1</v>
      </c>
      <c r="C180" s="93">
        <f t="shared" si="10"/>
        <v>233</v>
      </c>
      <c r="D180" s="93">
        <v>184</v>
      </c>
      <c r="E180" s="93">
        <v>49</v>
      </c>
      <c r="F180" s="94">
        <v>1492.34</v>
      </c>
      <c r="G180" s="94">
        <f t="shared" si="8"/>
        <v>8.8739965511089967</v>
      </c>
      <c r="H180" s="94">
        <f t="shared" si="11"/>
        <v>869.65</v>
      </c>
      <c r="I180" s="94">
        <f t="shared" si="9"/>
        <v>1074.8</v>
      </c>
    </row>
    <row r="181" spans="1:9" x14ac:dyDescent="0.25">
      <c r="A181" s="92" t="s">
        <v>245</v>
      </c>
      <c r="B181" s="93">
        <v>1</v>
      </c>
      <c r="C181" s="93">
        <f t="shared" si="10"/>
        <v>232</v>
      </c>
      <c r="D181" s="93">
        <v>184</v>
      </c>
      <c r="E181" s="93">
        <v>48</v>
      </c>
      <c r="F181" s="94">
        <v>1492.34</v>
      </c>
      <c r="G181" s="94">
        <f t="shared" si="8"/>
        <v>8.8739965511089967</v>
      </c>
      <c r="H181" s="94">
        <f t="shared" si="11"/>
        <v>851.9</v>
      </c>
      <c r="I181" s="94">
        <f t="shared" si="9"/>
        <v>1052.8599999999999</v>
      </c>
    </row>
    <row r="182" spans="1:9" x14ac:dyDescent="0.25">
      <c r="A182" s="92" t="s">
        <v>245</v>
      </c>
      <c r="B182" s="93">
        <v>1</v>
      </c>
      <c r="C182" s="93">
        <f t="shared" si="10"/>
        <v>243</v>
      </c>
      <c r="D182" s="93">
        <v>184</v>
      </c>
      <c r="E182" s="93">
        <v>59</v>
      </c>
      <c r="F182" s="94">
        <v>1492.34</v>
      </c>
      <c r="G182" s="94">
        <f t="shared" si="8"/>
        <v>8.8739965511089967</v>
      </c>
      <c r="H182" s="94">
        <f t="shared" si="11"/>
        <v>1047.1300000000001</v>
      </c>
      <c r="I182" s="94">
        <f t="shared" si="9"/>
        <v>1294.1500000000001</v>
      </c>
    </row>
    <row r="183" spans="1:9" x14ac:dyDescent="0.25">
      <c r="A183" s="92" t="s">
        <v>245</v>
      </c>
      <c r="B183" s="93">
        <v>1</v>
      </c>
      <c r="C183" s="93">
        <f t="shared" si="10"/>
        <v>208</v>
      </c>
      <c r="D183" s="93">
        <v>184</v>
      </c>
      <c r="E183" s="93">
        <v>24</v>
      </c>
      <c r="F183" s="94">
        <v>1492.34</v>
      </c>
      <c r="G183" s="94">
        <f t="shared" si="8"/>
        <v>8.8739965511089967</v>
      </c>
      <c r="H183" s="94">
        <f t="shared" si="11"/>
        <v>425.95</v>
      </c>
      <c r="I183" s="94">
        <f t="shared" si="9"/>
        <v>526.42999999999995</v>
      </c>
    </row>
    <row r="184" spans="1:9" x14ac:dyDescent="0.25">
      <c r="A184" s="92" t="s">
        <v>245</v>
      </c>
      <c r="B184" s="93">
        <v>1</v>
      </c>
      <c r="C184" s="93">
        <f t="shared" si="10"/>
        <v>223</v>
      </c>
      <c r="D184" s="93">
        <v>184</v>
      </c>
      <c r="E184" s="93">
        <v>39</v>
      </c>
      <c r="F184" s="94">
        <v>1492.34</v>
      </c>
      <c r="G184" s="94">
        <f t="shared" si="8"/>
        <v>8.8739965511089967</v>
      </c>
      <c r="H184" s="94">
        <f t="shared" si="11"/>
        <v>692.17</v>
      </c>
      <c r="I184" s="94">
        <f t="shared" si="9"/>
        <v>855.45</v>
      </c>
    </row>
    <row r="185" spans="1:9" x14ac:dyDescent="0.25">
      <c r="A185" s="92" t="s">
        <v>245</v>
      </c>
      <c r="B185" s="93">
        <v>1</v>
      </c>
      <c r="C185" s="93">
        <f t="shared" si="10"/>
        <v>213</v>
      </c>
      <c r="D185" s="93">
        <v>184</v>
      </c>
      <c r="E185" s="93">
        <v>29</v>
      </c>
      <c r="F185" s="94">
        <v>1492.34</v>
      </c>
      <c r="G185" s="94">
        <f t="shared" si="8"/>
        <v>8.8739965511089967</v>
      </c>
      <c r="H185" s="94">
        <f t="shared" si="11"/>
        <v>514.69000000000005</v>
      </c>
      <c r="I185" s="94">
        <f t="shared" si="9"/>
        <v>636.11</v>
      </c>
    </row>
    <row r="186" spans="1:9" x14ac:dyDescent="0.25">
      <c r="A186" s="92" t="s">
        <v>245</v>
      </c>
      <c r="B186" s="93">
        <v>1</v>
      </c>
      <c r="C186" s="93">
        <f t="shared" si="10"/>
        <v>200</v>
      </c>
      <c r="D186" s="93">
        <v>184</v>
      </c>
      <c r="E186" s="93">
        <v>16</v>
      </c>
      <c r="F186" s="94">
        <v>1492.34</v>
      </c>
      <c r="G186" s="94">
        <f t="shared" si="8"/>
        <v>8.8739965511089967</v>
      </c>
      <c r="H186" s="94">
        <f t="shared" si="11"/>
        <v>283.97000000000003</v>
      </c>
      <c r="I186" s="94">
        <f t="shared" si="9"/>
        <v>350.96</v>
      </c>
    </row>
    <row r="187" spans="1:9" x14ac:dyDescent="0.25">
      <c r="A187" s="92" t="s">
        <v>245</v>
      </c>
      <c r="B187" s="93">
        <v>1</v>
      </c>
      <c r="C187" s="93">
        <f t="shared" si="10"/>
        <v>185</v>
      </c>
      <c r="D187" s="93">
        <v>184</v>
      </c>
      <c r="E187" s="93">
        <v>1</v>
      </c>
      <c r="F187" s="94">
        <v>1492.34</v>
      </c>
      <c r="G187" s="94">
        <f t="shared" si="8"/>
        <v>8.8739965511089967</v>
      </c>
      <c r="H187" s="94">
        <f t="shared" si="11"/>
        <v>17.75</v>
      </c>
      <c r="I187" s="94">
        <f t="shared" si="9"/>
        <v>21.94</v>
      </c>
    </row>
    <row r="188" spans="1:9" x14ac:dyDescent="0.25">
      <c r="A188" s="92" t="s">
        <v>245</v>
      </c>
      <c r="B188" s="93">
        <v>1</v>
      </c>
      <c r="C188" s="93">
        <f t="shared" si="10"/>
        <v>205</v>
      </c>
      <c r="D188" s="93">
        <v>184</v>
      </c>
      <c r="E188" s="93">
        <v>21</v>
      </c>
      <c r="F188" s="94">
        <v>1492.34</v>
      </c>
      <c r="G188" s="94">
        <f t="shared" ref="G188:G196" si="12">F188/168.17</f>
        <v>8.8739965511089967</v>
      </c>
      <c r="H188" s="94">
        <f t="shared" si="11"/>
        <v>372.71</v>
      </c>
      <c r="I188" s="94">
        <f t="shared" si="9"/>
        <v>460.63</v>
      </c>
    </row>
    <row r="189" spans="1:9" x14ac:dyDescent="0.25">
      <c r="A189" s="92" t="s">
        <v>245</v>
      </c>
      <c r="B189" s="93">
        <v>1</v>
      </c>
      <c r="C189" s="93">
        <f t="shared" si="10"/>
        <v>208</v>
      </c>
      <c r="D189" s="93">
        <v>184</v>
      </c>
      <c r="E189" s="93">
        <v>24</v>
      </c>
      <c r="F189" s="94">
        <v>1492.34</v>
      </c>
      <c r="G189" s="94">
        <f t="shared" si="12"/>
        <v>8.8739965511089967</v>
      </c>
      <c r="H189" s="94">
        <f t="shared" si="11"/>
        <v>425.95</v>
      </c>
      <c r="I189" s="94">
        <f t="shared" si="9"/>
        <v>526.42999999999995</v>
      </c>
    </row>
    <row r="190" spans="1:9" x14ac:dyDescent="0.25">
      <c r="A190" s="92" t="s">
        <v>245</v>
      </c>
      <c r="B190" s="93">
        <v>1</v>
      </c>
      <c r="C190" s="93">
        <f t="shared" si="10"/>
        <v>212</v>
      </c>
      <c r="D190" s="93">
        <v>184</v>
      </c>
      <c r="E190" s="93">
        <v>28</v>
      </c>
      <c r="F190" s="94">
        <v>1492.34</v>
      </c>
      <c r="G190" s="94">
        <f t="shared" si="12"/>
        <v>8.8739965511089967</v>
      </c>
      <c r="H190" s="94">
        <f t="shared" si="11"/>
        <v>496.94</v>
      </c>
      <c r="I190" s="94">
        <f t="shared" si="9"/>
        <v>614.16999999999996</v>
      </c>
    </row>
    <row r="191" spans="1:9" x14ac:dyDescent="0.25">
      <c r="A191" s="92" t="s">
        <v>245</v>
      </c>
      <c r="B191" s="93">
        <v>1</v>
      </c>
      <c r="C191" s="93">
        <f t="shared" si="10"/>
        <v>220</v>
      </c>
      <c r="D191" s="93">
        <v>184</v>
      </c>
      <c r="E191" s="93">
        <v>36</v>
      </c>
      <c r="F191" s="94">
        <v>1492.34</v>
      </c>
      <c r="G191" s="94">
        <f t="shared" si="12"/>
        <v>8.8739965511089967</v>
      </c>
      <c r="H191" s="94">
        <f t="shared" si="11"/>
        <v>638.92999999999995</v>
      </c>
      <c r="I191" s="94">
        <f t="shared" si="9"/>
        <v>789.65</v>
      </c>
    </row>
    <row r="192" spans="1:9" x14ac:dyDescent="0.25">
      <c r="A192" s="92" t="s">
        <v>245</v>
      </c>
      <c r="B192" s="93">
        <v>1</v>
      </c>
      <c r="C192" s="93">
        <f t="shared" si="10"/>
        <v>205</v>
      </c>
      <c r="D192" s="93">
        <v>184</v>
      </c>
      <c r="E192" s="93">
        <v>21</v>
      </c>
      <c r="F192" s="94">
        <v>1492.34</v>
      </c>
      <c r="G192" s="94">
        <f t="shared" si="12"/>
        <v>8.8739965511089967</v>
      </c>
      <c r="H192" s="94">
        <f t="shared" si="11"/>
        <v>372.71</v>
      </c>
      <c r="I192" s="94">
        <f t="shared" si="9"/>
        <v>460.63</v>
      </c>
    </row>
    <row r="193" spans="1:9" x14ac:dyDescent="0.25">
      <c r="A193" s="92" t="s">
        <v>245</v>
      </c>
      <c r="B193" s="93">
        <v>1</v>
      </c>
      <c r="C193" s="93">
        <f t="shared" si="10"/>
        <v>197</v>
      </c>
      <c r="D193" s="93">
        <v>184</v>
      </c>
      <c r="E193" s="93">
        <v>13</v>
      </c>
      <c r="F193" s="94">
        <v>1641.58</v>
      </c>
      <c r="G193" s="94">
        <f t="shared" si="12"/>
        <v>9.7614318844026879</v>
      </c>
      <c r="H193" s="94">
        <f t="shared" si="11"/>
        <v>253.8</v>
      </c>
      <c r="I193" s="94">
        <f t="shared" si="9"/>
        <v>313.67</v>
      </c>
    </row>
    <row r="194" spans="1:9" x14ac:dyDescent="0.25">
      <c r="A194" s="92" t="s">
        <v>245</v>
      </c>
      <c r="B194" s="93">
        <v>1</v>
      </c>
      <c r="C194" s="93">
        <f t="shared" si="10"/>
        <v>197</v>
      </c>
      <c r="D194" s="93">
        <v>184</v>
      </c>
      <c r="E194" s="93">
        <v>13</v>
      </c>
      <c r="F194" s="94">
        <v>1492.34</v>
      </c>
      <c r="G194" s="94">
        <f t="shared" si="12"/>
        <v>8.8739965511089967</v>
      </c>
      <c r="H194" s="94">
        <f t="shared" si="11"/>
        <v>230.72</v>
      </c>
      <c r="I194" s="94">
        <f t="shared" si="9"/>
        <v>285.14999999999998</v>
      </c>
    </row>
    <row r="195" spans="1:9" x14ac:dyDescent="0.25">
      <c r="A195" s="92" t="s">
        <v>245</v>
      </c>
      <c r="B195" s="93">
        <v>1</v>
      </c>
      <c r="C195" s="93">
        <f t="shared" si="10"/>
        <v>189</v>
      </c>
      <c r="D195" s="93">
        <v>184</v>
      </c>
      <c r="E195" s="93">
        <v>5</v>
      </c>
      <c r="F195" s="94">
        <v>1492.34</v>
      </c>
      <c r="G195" s="94">
        <f t="shared" si="12"/>
        <v>8.8739965511089967</v>
      </c>
      <c r="H195" s="94">
        <f t="shared" si="11"/>
        <v>88.74</v>
      </c>
      <c r="I195" s="94">
        <f t="shared" si="9"/>
        <v>109.67</v>
      </c>
    </row>
    <row r="196" spans="1:9" x14ac:dyDescent="0.25">
      <c r="A196" s="92" t="s">
        <v>245</v>
      </c>
      <c r="B196" s="93">
        <v>1</v>
      </c>
      <c r="C196" s="93">
        <f t="shared" si="10"/>
        <v>206</v>
      </c>
      <c r="D196" s="93">
        <v>184</v>
      </c>
      <c r="E196" s="93">
        <v>22</v>
      </c>
      <c r="F196" s="94">
        <v>1492.34</v>
      </c>
      <c r="G196" s="94">
        <f t="shared" si="12"/>
        <v>8.8739965511089967</v>
      </c>
      <c r="H196" s="94">
        <f t="shared" si="11"/>
        <v>390.46</v>
      </c>
      <c r="I196" s="94">
        <f t="shared" si="9"/>
        <v>482.57</v>
      </c>
    </row>
    <row r="197" spans="1:9" x14ac:dyDescent="0.25">
      <c r="A197" s="92" t="s">
        <v>504</v>
      </c>
      <c r="B197" s="93">
        <v>1</v>
      </c>
      <c r="C197" s="93">
        <f t="shared" si="10"/>
        <v>196</v>
      </c>
      <c r="D197" s="93">
        <v>184</v>
      </c>
      <c r="E197" s="93">
        <v>12</v>
      </c>
      <c r="F197" s="94"/>
      <c r="G197" s="94">
        <v>17.79</v>
      </c>
      <c r="H197" s="94">
        <f t="shared" si="11"/>
        <v>426.96</v>
      </c>
      <c r="I197" s="94">
        <f t="shared" si="9"/>
        <v>527.67999999999995</v>
      </c>
    </row>
    <row r="198" spans="1:9" x14ac:dyDescent="0.25">
      <c r="A198" s="92" t="s">
        <v>505</v>
      </c>
      <c r="B198" s="93">
        <v>1</v>
      </c>
      <c r="C198" s="93">
        <f t="shared" si="10"/>
        <v>216</v>
      </c>
      <c r="D198" s="93">
        <v>184</v>
      </c>
      <c r="E198" s="93">
        <v>32</v>
      </c>
      <c r="F198" s="94"/>
      <c r="G198" s="94">
        <v>18.14</v>
      </c>
      <c r="H198" s="94">
        <f t="shared" si="11"/>
        <v>1160.96</v>
      </c>
      <c r="I198" s="94">
        <f t="shared" si="9"/>
        <v>1434.83</v>
      </c>
    </row>
    <row r="199" spans="1:9" x14ac:dyDescent="0.25">
      <c r="A199" s="92" t="s">
        <v>464</v>
      </c>
      <c r="B199" s="93">
        <v>1</v>
      </c>
      <c r="C199" s="93">
        <f t="shared" si="10"/>
        <v>236</v>
      </c>
      <c r="D199" s="93">
        <v>184</v>
      </c>
      <c r="E199" s="93">
        <v>52</v>
      </c>
      <c r="F199" s="94"/>
      <c r="G199" s="94">
        <v>17.53</v>
      </c>
      <c r="H199" s="94">
        <f t="shared" si="11"/>
        <v>1823.12</v>
      </c>
      <c r="I199" s="94">
        <f t="shared" si="9"/>
        <v>2253.19</v>
      </c>
    </row>
    <row r="200" spans="1:9" x14ac:dyDescent="0.25">
      <c r="A200" s="92" t="s">
        <v>465</v>
      </c>
      <c r="B200" s="93">
        <v>1</v>
      </c>
      <c r="C200" s="93">
        <f t="shared" si="10"/>
        <v>204</v>
      </c>
      <c r="D200" s="93">
        <v>184</v>
      </c>
      <c r="E200" s="93">
        <v>20</v>
      </c>
      <c r="F200" s="94"/>
      <c r="G200" s="94">
        <v>18.14</v>
      </c>
      <c r="H200" s="94">
        <f t="shared" si="11"/>
        <v>725.6</v>
      </c>
      <c r="I200" s="94">
        <f t="shared" si="9"/>
        <v>896.77</v>
      </c>
    </row>
    <row r="201" spans="1:9" x14ac:dyDescent="0.25">
      <c r="A201" s="92" t="s">
        <v>467</v>
      </c>
      <c r="B201" s="93">
        <v>1</v>
      </c>
      <c r="C201" s="93">
        <f t="shared" si="10"/>
        <v>216</v>
      </c>
      <c r="D201" s="93">
        <v>184</v>
      </c>
      <c r="E201" s="93">
        <v>32</v>
      </c>
      <c r="F201" s="94"/>
      <c r="G201" s="94">
        <v>19.57</v>
      </c>
      <c r="H201" s="94">
        <f t="shared" si="11"/>
        <v>1252.48</v>
      </c>
      <c r="I201" s="94">
        <f t="shared" si="9"/>
        <v>1547.94</v>
      </c>
    </row>
    <row r="202" spans="1:9" ht="33" x14ac:dyDescent="0.25">
      <c r="A202" s="97" t="s">
        <v>433</v>
      </c>
      <c r="B202" s="90">
        <f t="shared" ref="B202" si="13">SUM(B203:B392)</f>
        <v>190</v>
      </c>
      <c r="C202" s="90"/>
      <c r="D202" s="90"/>
      <c r="E202" s="90">
        <f>SUM(E203:E392)</f>
        <v>4169</v>
      </c>
      <c r="F202" s="89"/>
      <c r="G202" s="91"/>
      <c r="H202" s="91">
        <f>SUM(H203:H392)</f>
        <v>66036.440000000017</v>
      </c>
      <c r="I202" s="91">
        <f>SUM(I203:I392)</f>
        <v>81614.420000000056</v>
      </c>
    </row>
    <row r="203" spans="1:9" x14ac:dyDescent="0.25">
      <c r="A203" s="32" t="s">
        <v>32</v>
      </c>
      <c r="B203" s="104">
        <v>1</v>
      </c>
      <c r="C203" s="33">
        <f t="shared" ref="C203" si="14">D203+E203</f>
        <v>216</v>
      </c>
      <c r="D203" s="33">
        <v>184</v>
      </c>
      <c r="E203" s="33">
        <v>32</v>
      </c>
      <c r="F203" s="34">
        <v>1449</v>
      </c>
      <c r="G203" s="34">
        <f>ROUND(F203/D203,3)</f>
        <v>7.875</v>
      </c>
      <c r="H203" s="34">
        <f>ROUND(G203*E203*2,2)</f>
        <v>504</v>
      </c>
      <c r="I203" s="34">
        <f>ROUND(H203*1.2359,2)</f>
        <v>622.89</v>
      </c>
    </row>
    <row r="204" spans="1:9" x14ac:dyDescent="0.25">
      <c r="A204" s="92" t="s">
        <v>468</v>
      </c>
      <c r="B204" s="93">
        <v>1</v>
      </c>
      <c r="C204" s="93">
        <f t="shared" ref="C204:C267" si="15">D204+E204</f>
        <v>232</v>
      </c>
      <c r="D204" s="93">
        <v>184</v>
      </c>
      <c r="E204" s="93">
        <v>48</v>
      </c>
      <c r="F204" s="94"/>
      <c r="G204" s="94">
        <v>7.76</v>
      </c>
      <c r="H204" s="94">
        <f t="shared" ref="H204:H267" si="16">ROUND(G204*E204*2,2)</f>
        <v>744.96</v>
      </c>
      <c r="I204" s="34">
        <f t="shared" ref="I204:I267" si="17">ROUND(H204*1.2359,2)</f>
        <v>920.7</v>
      </c>
    </row>
    <row r="205" spans="1:9" x14ac:dyDescent="0.25">
      <c r="A205" s="92" t="s">
        <v>468</v>
      </c>
      <c r="B205" s="104">
        <v>1</v>
      </c>
      <c r="C205" s="93">
        <f t="shared" si="15"/>
        <v>260</v>
      </c>
      <c r="D205" s="93">
        <v>184</v>
      </c>
      <c r="E205" s="93">
        <v>76</v>
      </c>
      <c r="F205" s="94"/>
      <c r="G205" s="94">
        <v>7.5</v>
      </c>
      <c r="H205" s="94">
        <f t="shared" si="16"/>
        <v>1140</v>
      </c>
      <c r="I205" s="34">
        <f t="shared" si="17"/>
        <v>1408.93</v>
      </c>
    </row>
    <row r="206" spans="1:9" x14ac:dyDescent="0.25">
      <c r="A206" s="92" t="s">
        <v>468</v>
      </c>
      <c r="B206" s="93">
        <v>1</v>
      </c>
      <c r="C206" s="93">
        <f t="shared" si="15"/>
        <v>216</v>
      </c>
      <c r="D206" s="93">
        <v>184</v>
      </c>
      <c r="E206" s="93">
        <v>32</v>
      </c>
      <c r="F206" s="94"/>
      <c r="G206" s="94">
        <v>7.51</v>
      </c>
      <c r="H206" s="94">
        <f t="shared" si="16"/>
        <v>480.64</v>
      </c>
      <c r="I206" s="34">
        <f t="shared" si="17"/>
        <v>594.02</v>
      </c>
    </row>
    <row r="207" spans="1:9" x14ac:dyDescent="0.25">
      <c r="A207" s="92" t="s">
        <v>469</v>
      </c>
      <c r="B207" s="104">
        <v>1</v>
      </c>
      <c r="C207" s="93">
        <f t="shared" si="15"/>
        <v>200</v>
      </c>
      <c r="D207" s="93">
        <v>184</v>
      </c>
      <c r="E207" s="93">
        <v>16</v>
      </c>
      <c r="F207" s="94"/>
      <c r="G207" s="94">
        <v>9.2899999999999991</v>
      </c>
      <c r="H207" s="94">
        <f t="shared" si="16"/>
        <v>297.27999999999997</v>
      </c>
      <c r="I207" s="34">
        <f t="shared" si="17"/>
        <v>367.41</v>
      </c>
    </row>
    <row r="208" spans="1:9" x14ac:dyDescent="0.25">
      <c r="A208" s="92" t="s">
        <v>470</v>
      </c>
      <c r="B208" s="93">
        <v>1</v>
      </c>
      <c r="C208" s="93">
        <f t="shared" si="15"/>
        <v>200</v>
      </c>
      <c r="D208" s="93">
        <v>184</v>
      </c>
      <c r="E208" s="93">
        <v>16</v>
      </c>
      <c r="F208" s="94"/>
      <c r="G208" s="94">
        <v>9.4700000000000006</v>
      </c>
      <c r="H208" s="94">
        <f t="shared" si="16"/>
        <v>303.04000000000002</v>
      </c>
      <c r="I208" s="34">
        <f t="shared" si="17"/>
        <v>374.53</v>
      </c>
    </row>
    <row r="209" spans="1:9" x14ac:dyDescent="0.25">
      <c r="A209" s="92" t="s">
        <v>470</v>
      </c>
      <c r="B209" s="104">
        <v>1</v>
      </c>
      <c r="C209" s="93">
        <f t="shared" si="15"/>
        <v>188</v>
      </c>
      <c r="D209" s="93">
        <v>184</v>
      </c>
      <c r="E209" s="93">
        <v>4</v>
      </c>
      <c r="F209" s="94"/>
      <c r="G209" s="94">
        <v>9.4700000000000006</v>
      </c>
      <c r="H209" s="94">
        <f t="shared" si="16"/>
        <v>75.760000000000005</v>
      </c>
      <c r="I209" s="34">
        <f t="shared" si="17"/>
        <v>93.63</v>
      </c>
    </row>
    <row r="210" spans="1:9" x14ac:dyDescent="0.25">
      <c r="A210" s="92" t="s">
        <v>470</v>
      </c>
      <c r="B210" s="93">
        <v>1</v>
      </c>
      <c r="C210" s="93">
        <f t="shared" si="15"/>
        <v>224</v>
      </c>
      <c r="D210" s="93">
        <v>184</v>
      </c>
      <c r="E210" s="93">
        <v>40</v>
      </c>
      <c r="F210" s="94"/>
      <c r="G210" s="94">
        <v>9.4700000000000006</v>
      </c>
      <c r="H210" s="94">
        <f t="shared" si="16"/>
        <v>757.6</v>
      </c>
      <c r="I210" s="34">
        <f t="shared" si="17"/>
        <v>936.32</v>
      </c>
    </row>
    <row r="211" spans="1:9" x14ac:dyDescent="0.25">
      <c r="A211" s="92" t="s">
        <v>471</v>
      </c>
      <c r="B211" s="104">
        <v>1</v>
      </c>
      <c r="C211" s="93">
        <f t="shared" si="15"/>
        <v>192</v>
      </c>
      <c r="D211" s="93">
        <v>184</v>
      </c>
      <c r="E211" s="93">
        <v>8</v>
      </c>
      <c r="F211" s="94"/>
      <c r="G211" s="94">
        <v>9.4700000000000006</v>
      </c>
      <c r="H211" s="94">
        <f t="shared" si="16"/>
        <v>151.52000000000001</v>
      </c>
      <c r="I211" s="34">
        <f t="shared" si="17"/>
        <v>187.26</v>
      </c>
    </row>
    <row r="212" spans="1:9" x14ac:dyDescent="0.25">
      <c r="A212" s="92" t="s">
        <v>471</v>
      </c>
      <c r="B212" s="93">
        <v>1</v>
      </c>
      <c r="C212" s="93">
        <f t="shared" si="15"/>
        <v>216</v>
      </c>
      <c r="D212" s="93">
        <v>184</v>
      </c>
      <c r="E212" s="93">
        <v>32</v>
      </c>
      <c r="F212" s="94"/>
      <c r="G212" s="94">
        <v>9.4700000000000006</v>
      </c>
      <c r="H212" s="94">
        <f t="shared" si="16"/>
        <v>606.08000000000004</v>
      </c>
      <c r="I212" s="34">
        <f t="shared" si="17"/>
        <v>749.05</v>
      </c>
    </row>
    <row r="213" spans="1:9" x14ac:dyDescent="0.25">
      <c r="A213" s="92" t="s">
        <v>471</v>
      </c>
      <c r="B213" s="104">
        <v>1</v>
      </c>
      <c r="C213" s="93">
        <f t="shared" si="15"/>
        <v>188</v>
      </c>
      <c r="D213" s="93">
        <v>184</v>
      </c>
      <c r="E213" s="93">
        <v>4</v>
      </c>
      <c r="F213" s="94"/>
      <c r="G213" s="94">
        <v>9.4700000000000006</v>
      </c>
      <c r="H213" s="94">
        <f t="shared" si="16"/>
        <v>75.760000000000005</v>
      </c>
      <c r="I213" s="34">
        <f t="shared" si="17"/>
        <v>93.63</v>
      </c>
    </row>
    <row r="214" spans="1:9" x14ac:dyDescent="0.25">
      <c r="A214" s="92" t="s">
        <v>471</v>
      </c>
      <c r="B214" s="93">
        <v>1</v>
      </c>
      <c r="C214" s="93">
        <f t="shared" si="15"/>
        <v>216</v>
      </c>
      <c r="D214" s="93">
        <v>184</v>
      </c>
      <c r="E214" s="93">
        <v>32</v>
      </c>
      <c r="F214" s="94"/>
      <c r="G214" s="94">
        <v>9.4700000000000006</v>
      </c>
      <c r="H214" s="94">
        <f t="shared" si="16"/>
        <v>606.08000000000004</v>
      </c>
      <c r="I214" s="34">
        <f t="shared" si="17"/>
        <v>749.05</v>
      </c>
    </row>
    <row r="215" spans="1:9" x14ac:dyDescent="0.25">
      <c r="A215" s="92" t="s">
        <v>471</v>
      </c>
      <c r="B215" s="104">
        <v>1</v>
      </c>
      <c r="C215" s="93">
        <f t="shared" si="15"/>
        <v>216</v>
      </c>
      <c r="D215" s="93">
        <v>184</v>
      </c>
      <c r="E215" s="93">
        <v>32</v>
      </c>
      <c r="F215" s="94"/>
      <c r="G215" s="94">
        <v>9.4700000000000006</v>
      </c>
      <c r="H215" s="94">
        <f t="shared" si="16"/>
        <v>606.08000000000004</v>
      </c>
      <c r="I215" s="34">
        <f t="shared" si="17"/>
        <v>749.05</v>
      </c>
    </row>
    <row r="216" spans="1:9" x14ac:dyDescent="0.25">
      <c r="A216" s="92" t="s">
        <v>471</v>
      </c>
      <c r="B216" s="93">
        <v>1</v>
      </c>
      <c r="C216" s="93">
        <f t="shared" si="15"/>
        <v>220</v>
      </c>
      <c r="D216" s="93">
        <v>184</v>
      </c>
      <c r="E216" s="93">
        <v>36</v>
      </c>
      <c r="F216" s="94"/>
      <c r="G216" s="94">
        <v>7.76</v>
      </c>
      <c r="H216" s="94">
        <f t="shared" si="16"/>
        <v>558.72</v>
      </c>
      <c r="I216" s="34">
        <f t="shared" si="17"/>
        <v>690.52</v>
      </c>
    </row>
    <row r="217" spans="1:9" x14ac:dyDescent="0.25">
      <c r="A217" s="92" t="s">
        <v>471</v>
      </c>
      <c r="B217" s="104">
        <v>1</v>
      </c>
      <c r="C217" s="93">
        <f t="shared" si="15"/>
        <v>200</v>
      </c>
      <c r="D217" s="93">
        <v>184</v>
      </c>
      <c r="E217" s="93">
        <v>16</v>
      </c>
      <c r="F217" s="94"/>
      <c r="G217" s="94">
        <v>9.4700000000000006</v>
      </c>
      <c r="H217" s="94">
        <f t="shared" si="16"/>
        <v>303.04000000000002</v>
      </c>
      <c r="I217" s="34">
        <f t="shared" si="17"/>
        <v>374.53</v>
      </c>
    </row>
    <row r="218" spans="1:9" x14ac:dyDescent="0.25">
      <c r="A218" s="92" t="s">
        <v>471</v>
      </c>
      <c r="B218" s="93">
        <v>1</v>
      </c>
      <c r="C218" s="93">
        <f t="shared" si="15"/>
        <v>192</v>
      </c>
      <c r="D218" s="93">
        <v>184</v>
      </c>
      <c r="E218" s="93">
        <v>8</v>
      </c>
      <c r="F218" s="94"/>
      <c r="G218" s="94">
        <v>9.4700000000000006</v>
      </c>
      <c r="H218" s="94">
        <f t="shared" si="16"/>
        <v>151.52000000000001</v>
      </c>
      <c r="I218" s="34">
        <f t="shared" si="17"/>
        <v>187.26</v>
      </c>
    </row>
    <row r="219" spans="1:9" x14ac:dyDescent="0.25">
      <c r="A219" s="92" t="s">
        <v>471</v>
      </c>
      <c r="B219" s="104">
        <v>1</v>
      </c>
      <c r="C219" s="93">
        <f t="shared" si="15"/>
        <v>208</v>
      </c>
      <c r="D219" s="93">
        <v>184</v>
      </c>
      <c r="E219" s="93">
        <v>24</v>
      </c>
      <c r="F219" s="94"/>
      <c r="G219" s="94">
        <v>7.51</v>
      </c>
      <c r="H219" s="94">
        <f t="shared" si="16"/>
        <v>360.48</v>
      </c>
      <c r="I219" s="34">
        <f t="shared" si="17"/>
        <v>445.52</v>
      </c>
    </row>
    <row r="220" spans="1:9" x14ac:dyDescent="0.25">
      <c r="A220" s="92" t="s">
        <v>471</v>
      </c>
      <c r="B220" s="93">
        <v>1</v>
      </c>
      <c r="C220" s="93">
        <f t="shared" si="15"/>
        <v>216</v>
      </c>
      <c r="D220" s="93">
        <v>184</v>
      </c>
      <c r="E220" s="93">
        <v>32</v>
      </c>
      <c r="F220" s="94"/>
      <c r="G220" s="94">
        <v>9.4700000000000006</v>
      </c>
      <c r="H220" s="94">
        <f t="shared" si="16"/>
        <v>606.08000000000004</v>
      </c>
      <c r="I220" s="34">
        <f t="shared" si="17"/>
        <v>749.05</v>
      </c>
    </row>
    <row r="221" spans="1:9" x14ac:dyDescent="0.25">
      <c r="A221" s="92" t="s">
        <v>471</v>
      </c>
      <c r="B221" s="104">
        <v>1</v>
      </c>
      <c r="C221" s="93">
        <f t="shared" si="15"/>
        <v>208</v>
      </c>
      <c r="D221" s="93">
        <v>184</v>
      </c>
      <c r="E221" s="93">
        <v>24</v>
      </c>
      <c r="F221" s="94"/>
      <c r="G221" s="94">
        <v>7.76</v>
      </c>
      <c r="H221" s="94">
        <f t="shared" si="16"/>
        <v>372.48</v>
      </c>
      <c r="I221" s="34">
        <f t="shared" si="17"/>
        <v>460.35</v>
      </c>
    </row>
    <row r="222" spans="1:9" x14ac:dyDescent="0.25">
      <c r="A222" s="92" t="s">
        <v>471</v>
      </c>
      <c r="B222" s="93">
        <v>1</v>
      </c>
      <c r="C222" s="93">
        <f t="shared" si="15"/>
        <v>191</v>
      </c>
      <c r="D222" s="93">
        <v>184</v>
      </c>
      <c r="E222" s="93">
        <v>7</v>
      </c>
      <c r="F222" s="94"/>
      <c r="G222" s="94">
        <v>9.4700000000000006</v>
      </c>
      <c r="H222" s="94">
        <f t="shared" si="16"/>
        <v>132.58000000000001</v>
      </c>
      <c r="I222" s="34">
        <f t="shared" si="17"/>
        <v>163.86</v>
      </c>
    </row>
    <row r="223" spans="1:9" x14ac:dyDescent="0.25">
      <c r="A223" s="92" t="s">
        <v>471</v>
      </c>
      <c r="B223" s="104">
        <v>1</v>
      </c>
      <c r="C223" s="93">
        <f t="shared" si="15"/>
        <v>204</v>
      </c>
      <c r="D223" s="93">
        <v>184</v>
      </c>
      <c r="E223" s="93">
        <v>20</v>
      </c>
      <c r="F223" s="94"/>
      <c r="G223" s="94">
        <v>9.4700000000000006</v>
      </c>
      <c r="H223" s="94">
        <f t="shared" si="16"/>
        <v>378.8</v>
      </c>
      <c r="I223" s="34">
        <f t="shared" si="17"/>
        <v>468.16</v>
      </c>
    </row>
    <row r="224" spans="1:9" x14ac:dyDescent="0.25">
      <c r="A224" s="92" t="s">
        <v>471</v>
      </c>
      <c r="B224" s="93">
        <v>1</v>
      </c>
      <c r="C224" s="93">
        <f t="shared" si="15"/>
        <v>216</v>
      </c>
      <c r="D224" s="93">
        <v>184</v>
      </c>
      <c r="E224" s="93">
        <v>32</v>
      </c>
      <c r="F224" s="94"/>
      <c r="G224" s="94">
        <v>9.4700000000000006</v>
      </c>
      <c r="H224" s="94">
        <f t="shared" si="16"/>
        <v>606.08000000000004</v>
      </c>
      <c r="I224" s="34">
        <f t="shared" si="17"/>
        <v>749.05</v>
      </c>
    </row>
    <row r="225" spans="1:9" x14ac:dyDescent="0.25">
      <c r="A225" s="92" t="s">
        <v>471</v>
      </c>
      <c r="B225" s="104">
        <v>1</v>
      </c>
      <c r="C225" s="93">
        <f t="shared" si="15"/>
        <v>192</v>
      </c>
      <c r="D225" s="93">
        <v>184</v>
      </c>
      <c r="E225" s="93">
        <v>8</v>
      </c>
      <c r="F225" s="94"/>
      <c r="G225" s="94">
        <v>9.2899999999999991</v>
      </c>
      <c r="H225" s="94">
        <f t="shared" si="16"/>
        <v>148.63999999999999</v>
      </c>
      <c r="I225" s="34">
        <f t="shared" si="17"/>
        <v>183.7</v>
      </c>
    </row>
    <row r="226" spans="1:9" x14ac:dyDescent="0.25">
      <c r="A226" s="92" t="s">
        <v>471</v>
      </c>
      <c r="B226" s="93">
        <v>1</v>
      </c>
      <c r="C226" s="93">
        <f t="shared" si="15"/>
        <v>185</v>
      </c>
      <c r="D226" s="93">
        <v>184</v>
      </c>
      <c r="E226" s="93">
        <v>1</v>
      </c>
      <c r="F226" s="94"/>
      <c r="G226" s="94">
        <v>9.2899999999999991</v>
      </c>
      <c r="H226" s="94">
        <f t="shared" si="16"/>
        <v>18.579999999999998</v>
      </c>
      <c r="I226" s="34">
        <f t="shared" si="17"/>
        <v>22.96</v>
      </c>
    </row>
    <row r="227" spans="1:9" x14ac:dyDescent="0.25">
      <c r="A227" s="92" t="s">
        <v>471</v>
      </c>
      <c r="B227" s="104">
        <v>1</v>
      </c>
      <c r="C227" s="93">
        <f t="shared" si="15"/>
        <v>208</v>
      </c>
      <c r="D227" s="93">
        <v>184</v>
      </c>
      <c r="E227" s="93">
        <v>24</v>
      </c>
      <c r="F227" s="94"/>
      <c r="G227" s="94">
        <v>9.15</v>
      </c>
      <c r="H227" s="94">
        <f t="shared" si="16"/>
        <v>439.2</v>
      </c>
      <c r="I227" s="34">
        <f t="shared" si="17"/>
        <v>542.80999999999995</v>
      </c>
    </row>
    <row r="228" spans="1:9" x14ac:dyDescent="0.25">
      <c r="A228" s="92" t="s">
        <v>471</v>
      </c>
      <c r="B228" s="93">
        <v>1</v>
      </c>
      <c r="C228" s="93">
        <f t="shared" si="15"/>
        <v>259</v>
      </c>
      <c r="D228" s="93">
        <v>184</v>
      </c>
      <c r="E228" s="93">
        <v>75</v>
      </c>
      <c r="F228" s="94"/>
      <c r="G228" s="94">
        <v>7.76</v>
      </c>
      <c r="H228" s="94">
        <f t="shared" si="16"/>
        <v>1164</v>
      </c>
      <c r="I228" s="34">
        <f t="shared" si="17"/>
        <v>1438.59</v>
      </c>
    </row>
    <row r="229" spans="1:9" x14ac:dyDescent="0.25">
      <c r="A229" s="92" t="s">
        <v>471</v>
      </c>
      <c r="B229" s="104">
        <v>1</v>
      </c>
      <c r="C229" s="93">
        <f t="shared" si="15"/>
        <v>199</v>
      </c>
      <c r="D229" s="93">
        <v>184</v>
      </c>
      <c r="E229" s="93">
        <v>15</v>
      </c>
      <c r="F229" s="94"/>
      <c r="G229" s="94">
        <v>9.15</v>
      </c>
      <c r="H229" s="94">
        <f t="shared" si="16"/>
        <v>274.5</v>
      </c>
      <c r="I229" s="34">
        <f t="shared" si="17"/>
        <v>339.25</v>
      </c>
    </row>
    <row r="230" spans="1:9" x14ac:dyDescent="0.25">
      <c r="A230" s="92" t="s">
        <v>471</v>
      </c>
      <c r="B230" s="93">
        <v>1</v>
      </c>
      <c r="C230" s="93">
        <f t="shared" si="15"/>
        <v>198</v>
      </c>
      <c r="D230" s="93">
        <v>184</v>
      </c>
      <c r="E230" s="93">
        <v>14</v>
      </c>
      <c r="F230" s="94"/>
      <c r="G230" s="94">
        <v>9.15</v>
      </c>
      <c r="H230" s="94">
        <f t="shared" si="16"/>
        <v>256.2</v>
      </c>
      <c r="I230" s="34">
        <f t="shared" si="17"/>
        <v>316.64</v>
      </c>
    </row>
    <row r="231" spans="1:9" x14ac:dyDescent="0.25">
      <c r="A231" s="92" t="s">
        <v>471</v>
      </c>
      <c r="B231" s="104">
        <v>1</v>
      </c>
      <c r="C231" s="93">
        <f t="shared" si="15"/>
        <v>215</v>
      </c>
      <c r="D231" s="93">
        <v>184</v>
      </c>
      <c r="E231" s="93">
        <v>31</v>
      </c>
      <c r="F231" s="94"/>
      <c r="G231" s="94">
        <v>9.4700000000000006</v>
      </c>
      <c r="H231" s="94">
        <f t="shared" si="16"/>
        <v>587.14</v>
      </c>
      <c r="I231" s="34">
        <f t="shared" si="17"/>
        <v>725.65</v>
      </c>
    </row>
    <row r="232" spans="1:9" x14ac:dyDescent="0.25">
      <c r="A232" s="92" t="s">
        <v>471</v>
      </c>
      <c r="B232" s="93">
        <v>1</v>
      </c>
      <c r="C232" s="93">
        <f t="shared" si="15"/>
        <v>192</v>
      </c>
      <c r="D232" s="93">
        <v>184</v>
      </c>
      <c r="E232" s="93">
        <v>8</v>
      </c>
      <c r="F232" s="94"/>
      <c r="G232" s="94">
        <v>9.15</v>
      </c>
      <c r="H232" s="94">
        <f t="shared" si="16"/>
        <v>146.4</v>
      </c>
      <c r="I232" s="34">
        <f t="shared" si="17"/>
        <v>180.94</v>
      </c>
    </row>
    <row r="233" spans="1:9" x14ac:dyDescent="0.25">
      <c r="A233" s="92" t="s">
        <v>471</v>
      </c>
      <c r="B233" s="104">
        <v>1</v>
      </c>
      <c r="C233" s="93">
        <f t="shared" si="15"/>
        <v>212</v>
      </c>
      <c r="D233" s="93">
        <v>184</v>
      </c>
      <c r="E233" s="93">
        <v>28</v>
      </c>
      <c r="F233" s="94"/>
      <c r="G233" s="94">
        <v>9.4700000000000006</v>
      </c>
      <c r="H233" s="94">
        <f t="shared" si="16"/>
        <v>530.32000000000005</v>
      </c>
      <c r="I233" s="34">
        <f t="shared" si="17"/>
        <v>655.42</v>
      </c>
    </row>
    <row r="234" spans="1:9" x14ac:dyDescent="0.25">
      <c r="A234" s="92" t="s">
        <v>471</v>
      </c>
      <c r="B234" s="93">
        <v>1</v>
      </c>
      <c r="C234" s="93">
        <f t="shared" si="15"/>
        <v>216</v>
      </c>
      <c r="D234" s="93">
        <v>184</v>
      </c>
      <c r="E234" s="93">
        <v>32</v>
      </c>
      <c r="F234" s="94"/>
      <c r="G234" s="94">
        <v>9.15</v>
      </c>
      <c r="H234" s="94">
        <f t="shared" si="16"/>
        <v>585.6</v>
      </c>
      <c r="I234" s="34">
        <f t="shared" si="17"/>
        <v>723.74</v>
      </c>
    </row>
    <row r="235" spans="1:9" x14ac:dyDescent="0.25">
      <c r="A235" s="92" t="s">
        <v>471</v>
      </c>
      <c r="B235" s="104">
        <v>1</v>
      </c>
      <c r="C235" s="93">
        <f t="shared" si="15"/>
        <v>210</v>
      </c>
      <c r="D235" s="93">
        <v>184</v>
      </c>
      <c r="E235" s="93">
        <v>26</v>
      </c>
      <c r="F235" s="94"/>
      <c r="G235" s="94">
        <v>9.15</v>
      </c>
      <c r="H235" s="94">
        <f t="shared" si="16"/>
        <v>475.8</v>
      </c>
      <c r="I235" s="34">
        <f t="shared" si="17"/>
        <v>588.04</v>
      </c>
    </row>
    <row r="236" spans="1:9" x14ac:dyDescent="0.25">
      <c r="A236" s="92" t="s">
        <v>471</v>
      </c>
      <c r="B236" s="93">
        <v>1</v>
      </c>
      <c r="C236" s="93">
        <f t="shared" si="15"/>
        <v>192</v>
      </c>
      <c r="D236" s="93">
        <v>184</v>
      </c>
      <c r="E236" s="93">
        <v>8</v>
      </c>
      <c r="F236" s="94"/>
      <c r="G236" s="94">
        <v>9.15</v>
      </c>
      <c r="H236" s="94">
        <f t="shared" si="16"/>
        <v>146.4</v>
      </c>
      <c r="I236" s="34">
        <f t="shared" si="17"/>
        <v>180.94</v>
      </c>
    </row>
    <row r="237" spans="1:9" x14ac:dyDescent="0.25">
      <c r="A237" s="92" t="s">
        <v>471</v>
      </c>
      <c r="B237" s="104">
        <v>1</v>
      </c>
      <c r="C237" s="93">
        <f t="shared" si="15"/>
        <v>208</v>
      </c>
      <c r="D237" s="93">
        <v>184</v>
      </c>
      <c r="E237" s="93">
        <v>24</v>
      </c>
      <c r="F237" s="94"/>
      <c r="G237" s="94">
        <v>9.15</v>
      </c>
      <c r="H237" s="94">
        <f t="shared" si="16"/>
        <v>439.2</v>
      </c>
      <c r="I237" s="34">
        <f t="shared" si="17"/>
        <v>542.80999999999995</v>
      </c>
    </row>
    <row r="238" spans="1:9" x14ac:dyDescent="0.25">
      <c r="A238" s="92" t="s">
        <v>471</v>
      </c>
      <c r="B238" s="93">
        <v>1</v>
      </c>
      <c r="C238" s="93">
        <f t="shared" si="15"/>
        <v>188</v>
      </c>
      <c r="D238" s="93">
        <v>184</v>
      </c>
      <c r="E238" s="93">
        <v>4</v>
      </c>
      <c r="F238" s="94"/>
      <c r="G238" s="94">
        <v>9.15</v>
      </c>
      <c r="H238" s="94">
        <f t="shared" si="16"/>
        <v>73.2</v>
      </c>
      <c r="I238" s="34">
        <f t="shared" si="17"/>
        <v>90.47</v>
      </c>
    </row>
    <row r="239" spans="1:9" x14ac:dyDescent="0.25">
      <c r="A239" s="92" t="s">
        <v>471</v>
      </c>
      <c r="B239" s="104">
        <v>1</v>
      </c>
      <c r="C239" s="93">
        <f t="shared" si="15"/>
        <v>204</v>
      </c>
      <c r="D239" s="93">
        <v>184</v>
      </c>
      <c r="E239" s="93">
        <v>20</v>
      </c>
      <c r="F239" s="94"/>
      <c r="G239" s="94">
        <v>7.26</v>
      </c>
      <c r="H239" s="94">
        <f t="shared" si="16"/>
        <v>290.39999999999998</v>
      </c>
      <c r="I239" s="34">
        <f t="shared" si="17"/>
        <v>358.91</v>
      </c>
    </row>
    <row r="240" spans="1:9" x14ac:dyDescent="0.25">
      <c r="A240" s="92" t="s">
        <v>471</v>
      </c>
      <c r="B240" s="93">
        <v>1</v>
      </c>
      <c r="C240" s="93">
        <f t="shared" si="15"/>
        <v>216</v>
      </c>
      <c r="D240" s="93">
        <v>184</v>
      </c>
      <c r="E240" s="93">
        <v>32</v>
      </c>
      <c r="F240" s="94"/>
      <c r="G240" s="94">
        <v>7.26</v>
      </c>
      <c r="H240" s="94">
        <f t="shared" si="16"/>
        <v>464.64</v>
      </c>
      <c r="I240" s="34">
        <f t="shared" si="17"/>
        <v>574.25</v>
      </c>
    </row>
    <row r="241" spans="1:9" x14ac:dyDescent="0.25">
      <c r="A241" s="92" t="s">
        <v>471</v>
      </c>
      <c r="B241" s="104">
        <v>1</v>
      </c>
      <c r="C241" s="93">
        <f t="shared" si="15"/>
        <v>188</v>
      </c>
      <c r="D241" s="93">
        <v>184</v>
      </c>
      <c r="E241" s="93">
        <v>4</v>
      </c>
      <c r="F241" s="94"/>
      <c r="G241" s="94">
        <v>7.5</v>
      </c>
      <c r="H241" s="94">
        <f t="shared" si="16"/>
        <v>60</v>
      </c>
      <c r="I241" s="34">
        <f t="shared" si="17"/>
        <v>74.150000000000006</v>
      </c>
    </row>
    <row r="242" spans="1:9" x14ac:dyDescent="0.25">
      <c r="A242" s="92" t="s">
        <v>471</v>
      </c>
      <c r="B242" s="93">
        <v>1</v>
      </c>
      <c r="C242" s="93">
        <f t="shared" si="15"/>
        <v>208</v>
      </c>
      <c r="D242" s="93">
        <v>184</v>
      </c>
      <c r="E242" s="93">
        <v>24</v>
      </c>
      <c r="F242" s="94"/>
      <c r="G242" s="94">
        <v>9.2899999999999991</v>
      </c>
      <c r="H242" s="94">
        <f t="shared" si="16"/>
        <v>445.92</v>
      </c>
      <c r="I242" s="34">
        <f t="shared" si="17"/>
        <v>551.11</v>
      </c>
    </row>
    <row r="243" spans="1:9" x14ac:dyDescent="0.25">
      <c r="A243" s="92" t="s">
        <v>471</v>
      </c>
      <c r="B243" s="104">
        <v>1</v>
      </c>
      <c r="C243" s="93">
        <f t="shared" si="15"/>
        <v>253</v>
      </c>
      <c r="D243" s="93">
        <v>184</v>
      </c>
      <c r="E243" s="93">
        <v>69</v>
      </c>
      <c r="F243" s="94"/>
      <c r="G243" s="94">
        <v>9.15</v>
      </c>
      <c r="H243" s="94">
        <f t="shared" si="16"/>
        <v>1262.7</v>
      </c>
      <c r="I243" s="34">
        <f t="shared" si="17"/>
        <v>1560.57</v>
      </c>
    </row>
    <row r="244" spans="1:9" x14ac:dyDescent="0.25">
      <c r="A244" s="92" t="s">
        <v>472</v>
      </c>
      <c r="B244" s="93">
        <v>1</v>
      </c>
      <c r="C244" s="93">
        <f t="shared" si="15"/>
        <v>192</v>
      </c>
      <c r="D244" s="93">
        <v>184</v>
      </c>
      <c r="E244" s="93">
        <v>8</v>
      </c>
      <c r="F244" s="94"/>
      <c r="G244" s="94">
        <v>8.2799999999999994</v>
      </c>
      <c r="H244" s="94">
        <f t="shared" si="16"/>
        <v>132.47999999999999</v>
      </c>
      <c r="I244" s="34">
        <f t="shared" si="17"/>
        <v>163.72999999999999</v>
      </c>
    </row>
    <row r="245" spans="1:9" x14ac:dyDescent="0.25">
      <c r="A245" s="92" t="s">
        <v>115</v>
      </c>
      <c r="B245" s="104">
        <v>1</v>
      </c>
      <c r="C245" s="93">
        <f t="shared" si="15"/>
        <v>200</v>
      </c>
      <c r="D245" s="93">
        <v>184</v>
      </c>
      <c r="E245" s="93">
        <v>16</v>
      </c>
      <c r="F245" s="94"/>
      <c r="G245" s="94">
        <v>6.66</v>
      </c>
      <c r="H245" s="94">
        <f t="shared" si="16"/>
        <v>213.12</v>
      </c>
      <c r="I245" s="34">
        <f t="shared" si="17"/>
        <v>263.39999999999998</v>
      </c>
    </row>
    <row r="246" spans="1:9" x14ac:dyDescent="0.25">
      <c r="A246" s="92" t="s">
        <v>473</v>
      </c>
      <c r="B246" s="93">
        <v>1</v>
      </c>
      <c r="C246" s="93">
        <f t="shared" si="15"/>
        <v>204</v>
      </c>
      <c r="D246" s="93">
        <v>184</v>
      </c>
      <c r="E246" s="93">
        <v>20</v>
      </c>
      <c r="F246" s="94"/>
      <c r="G246" s="94">
        <v>7.04</v>
      </c>
      <c r="H246" s="94">
        <f t="shared" si="16"/>
        <v>281.60000000000002</v>
      </c>
      <c r="I246" s="34">
        <f t="shared" si="17"/>
        <v>348.03</v>
      </c>
    </row>
    <row r="247" spans="1:9" x14ac:dyDescent="0.25">
      <c r="A247" s="92" t="s">
        <v>473</v>
      </c>
      <c r="B247" s="104">
        <v>1</v>
      </c>
      <c r="C247" s="93">
        <f t="shared" si="15"/>
        <v>256</v>
      </c>
      <c r="D247" s="93">
        <v>184</v>
      </c>
      <c r="E247" s="93">
        <v>72</v>
      </c>
      <c r="F247" s="94"/>
      <c r="G247" s="94">
        <v>6.8</v>
      </c>
      <c r="H247" s="94">
        <f t="shared" si="16"/>
        <v>979.2</v>
      </c>
      <c r="I247" s="34">
        <f t="shared" si="17"/>
        <v>1210.19</v>
      </c>
    </row>
    <row r="248" spans="1:9" x14ac:dyDescent="0.25">
      <c r="A248" s="92" t="s">
        <v>473</v>
      </c>
      <c r="B248" s="93">
        <v>1</v>
      </c>
      <c r="C248" s="93">
        <f t="shared" si="15"/>
        <v>224</v>
      </c>
      <c r="D248" s="93">
        <v>184</v>
      </c>
      <c r="E248" s="93">
        <v>40</v>
      </c>
      <c r="F248" s="94"/>
      <c r="G248" s="94">
        <v>6.8</v>
      </c>
      <c r="H248" s="94">
        <f t="shared" si="16"/>
        <v>544</v>
      </c>
      <c r="I248" s="34">
        <f t="shared" si="17"/>
        <v>672.33</v>
      </c>
    </row>
    <row r="249" spans="1:9" x14ac:dyDescent="0.25">
      <c r="A249" s="92" t="s">
        <v>473</v>
      </c>
      <c r="B249" s="104">
        <v>1</v>
      </c>
      <c r="C249" s="93">
        <f t="shared" si="15"/>
        <v>260</v>
      </c>
      <c r="D249" s="93">
        <v>184</v>
      </c>
      <c r="E249" s="93">
        <v>76</v>
      </c>
      <c r="F249" s="94"/>
      <c r="G249" s="94">
        <v>6.8</v>
      </c>
      <c r="H249" s="94">
        <f t="shared" si="16"/>
        <v>1033.5999999999999</v>
      </c>
      <c r="I249" s="34">
        <f t="shared" si="17"/>
        <v>1277.43</v>
      </c>
    </row>
    <row r="250" spans="1:9" x14ac:dyDescent="0.25">
      <c r="A250" s="92" t="s">
        <v>473</v>
      </c>
      <c r="B250" s="93">
        <v>1</v>
      </c>
      <c r="C250" s="93">
        <f t="shared" si="15"/>
        <v>228</v>
      </c>
      <c r="D250" s="93">
        <v>184</v>
      </c>
      <c r="E250" s="93">
        <v>44</v>
      </c>
      <c r="F250" s="94"/>
      <c r="G250" s="94">
        <v>6.8</v>
      </c>
      <c r="H250" s="94">
        <f t="shared" si="16"/>
        <v>598.4</v>
      </c>
      <c r="I250" s="34">
        <f t="shared" si="17"/>
        <v>739.56</v>
      </c>
    </row>
    <row r="251" spans="1:9" x14ac:dyDescent="0.25">
      <c r="A251" s="92" t="s">
        <v>473</v>
      </c>
      <c r="B251" s="104">
        <v>1</v>
      </c>
      <c r="C251" s="93">
        <f t="shared" si="15"/>
        <v>216</v>
      </c>
      <c r="D251" s="93">
        <v>184</v>
      </c>
      <c r="E251" s="93">
        <v>32</v>
      </c>
      <c r="F251" s="94"/>
      <c r="G251" s="94">
        <v>6.8</v>
      </c>
      <c r="H251" s="94">
        <f t="shared" si="16"/>
        <v>435.2</v>
      </c>
      <c r="I251" s="34">
        <f t="shared" si="17"/>
        <v>537.86</v>
      </c>
    </row>
    <row r="252" spans="1:9" x14ac:dyDescent="0.25">
      <c r="A252" s="92" t="s">
        <v>474</v>
      </c>
      <c r="B252" s="93">
        <v>1</v>
      </c>
      <c r="C252" s="93">
        <f t="shared" si="15"/>
        <v>192</v>
      </c>
      <c r="D252" s="93">
        <v>184</v>
      </c>
      <c r="E252" s="93">
        <v>8</v>
      </c>
      <c r="F252" s="94"/>
      <c r="G252" s="94">
        <v>7.51</v>
      </c>
      <c r="H252" s="94">
        <f t="shared" si="16"/>
        <v>120.16</v>
      </c>
      <c r="I252" s="34">
        <f t="shared" si="17"/>
        <v>148.51</v>
      </c>
    </row>
    <row r="253" spans="1:9" x14ac:dyDescent="0.25">
      <c r="A253" s="92" t="s">
        <v>474</v>
      </c>
      <c r="B253" s="104">
        <v>1</v>
      </c>
      <c r="C253" s="93">
        <f t="shared" si="15"/>
        <v>187</v>
      </c>
      <c r="D253" s="93">
        <v>184</v>
      </c>
      <c r="E253" s="93">
        <v>3</v>
      </c>
      <c r="F253" s="94"/>
      <c r="G253" s="94">
        <v>7.51</v>
      </c>
      <c r="H253" s="94">
        <f t="shared" si="16"/>
        <v>45.06</v>
      </c>
      <c r="I253" s="34">
        <f t="shared" si="17"/>
        <v>55.69</v>
      </c>
    </row>
    <row r="254" spans="1:9" x14ac:dyDescent="0.25">
      <c r="A254" s="92" t="s">
        <v>474</v>
      </c>
      <c r="B254" s="93">
        <v>1</v>
      </c>
      <c r="C254" s="93">
        <f t="shared" si="15"/>
        <v>192</v>
      </c>
      <c r="D254" s="93">
        <v>184</v>
      </c>
      <c r="E254" s="93">
        <v>8</v>
      </c>
      <c r="F254" s="94"/>
      <c r="G254" s="94">
        <v>7.51</v>
      </c>
      <c r="H254" s="94">
        <f t="shared" si="16"/>
        <v>120.16</v>
      </c>
      <c r="I254" s="34">
        <f t="shared" si="17"/>
        <v>148.51</v>
      </c>
    </row>
    <row r="255" spans="1:9" x14ac:dyDescent="0.25">
      <c r="A255" s="92" t="s">
        <v>475</v>
      </c>
      <c r="B255" s="104">
        <v>1</v>
      </c>
      <c r="C255" s="93">
        <f t="shared" si="15"/>
        <v>208</v>
      </c>
      <c r="D255" s="93">
        <v>184</v>
      </c>
      <c r="E255" s="93">
        <v>24</v>
      </c>
      <c r="F255" s="94"/>
      <c r="G255" s="94">
        <v>7.76</v>
      </c>
      <c r="H255" s="94">
        <f t="shared" si="16"/>
        <v>372.48</v>
      </c>
      <c r="I255" s="34">
        <f t="shared" si="17"/>
        <v>460.35</v>
      </c>
    </row>
    <row r="256" spans="1:9" x14ac:dyDescent="0.25">
      <c r="A256" s="92" t="s">
        <v>475</v>
      </c>
      <c r="B256" s="93">
        <v>1</v>
      </c>
      <c r="C256" s="93">
        <f t="shared" si="15"/>
        <v>192</v>
      </c>
      <c r="D256" s="93">
        <v>184</v>
      </c>
      <c r="E256" s="93">
        <v>8</v>
      </c>
      <c r="F256" s="94"/>
      <c r="G256" s="94">
        <v>7.76</v>
      </c>
      <c r="H256" s="94">
        <f t="shared" si="16"/>
        <v>124.16</v>
      </c>
      <c r="I256" s="34">
        <f t="shared" si="17"/>
        <v>153.44999999999999</v>
      </c>
    </row>
    <row r="257" spans="1:9" x14ac:dyDescent="0.25">
      <c r="A257" s="92" t="s">
        <v>476</v>
      </c>
      <c r="B257" s="104">
        <v>1</v>
      </c>
      <c r="C257" s="93">
        <f t="shared" si="15"/>
        <v>216</v>
      </c>
      <c r="D257" s="93">
        <v>184</v>
      </c>
      <c r="E257" s="93">
        <v>32</v>
      </c>
      <c r="F257" s="94"/>
      <c r="G257" s="94">
        <v>7.76</v>
      </c>
      <c r="H257" s="94">
        <f t="shared" si="16"/>
        <v>496.64</v>
      </c>
      <c r="I257" s="34">
        <f t="shared" si="17"/>
        <v>613.79999999999995</v>
      </c>
    </row>
    <row r="258" spans="1:9" x14ac:dyDescent="0.25">
      <c r="A258" s="92" t="s">
        <v>476</v>
      </c>
      <c r="B258" s="93">
        <v>1</v>
      </c>
      <c r="C258" s="93">
        <f t="shared" si="15"/>
        <v>216</v>
      </c>
      <c r="D258" s="93">
        <v>184</v>
      </c>
      <c r="E258" s="93">
        <v>32</v>
      </c>
      <c r="F258" s="94"/>
      <c r="G258" s="94">
        <v>7.76</v>
      </c>
      <c r="H258" s="94">
        <f t="shared" si="16"/>
        <v>496.64</v>
      </c>
      <c r="I258" s="34">
        <f t="shared" si="17"/>
        <v>613.79999999999995</v>
      </c>
    </row>
    <row r="259" spans="1:9" x14ac:dyDescent="0.25">
      <c r="A259" s="92" t="s">
        <v>476</v>
      </c>
      <c r="B259" s="104">
        <v>1</v>
      </c>
      <c r="C259" s="93">
        <f t="shared" si="15"/>
        <v>216</v>
      </c>
      <c r="D259" s="93">
        <v>184</v>
      </c>
      <c r="E259" s="93">
        <v>32</v>
      </c>
      <c r="F259" s="94"/>
      <c r="G259" s="94">
        <v>7.76</v>
      </c>
      <c r="H259" s="94">
        <f t="shared" si="16"/>
        <v>496.64</v>
      </c>
      <c r="I259" s="34">
        <f t="shared" si="17"/>
        <v>613.79999999999995</v>
      </c>
    </row>
    <row r="260" spans="1:9" x14ac:dyDescent="0.25">
      <c r="A260" s="92" t="s">
        <v>476</v>
      </c>
      <c r="B260" s="93">
        <v>1</v>
      </c>
      <c r="C260" s="93">
        <f t="shared" si="15"/>
        <v>215</v>
      </c>
      <c r="D260" s="93">
        <v>184</v>
      </c>
      <c r="E260" s="93">
        <v>31</v>
      </c>
      <c r="F260" s="94"/>
      <c r="G260" s="94">
        <v>7.69</v>
      </c>
      <c r="H260" s="94">
        <f t="shared" si="16"/>
        <v>476.78</v>
      </c>
      <c r="I260" s="34">
        <f t="shared" si="17"/>
        <v>589.25</v>
      </c>
    </row>
    <row r="261" spans="1:9" x14ac:dyDescent="0.25">
      <c r="A261" s="92" t="s">
        <v>476</v>
      </c>
      <c r="B261" s="104">
        <v>1</v>
      </c>
      <c r="C261" s="93">
        <f t="shared" si="15"/>
        <v>192</v>
      </c>
      <c r="D261" s="93">
        <v>184</v>
      </c>
      <c r="E261" s="93">
        <v>8</v>
      </c>
      <c r="F261" s="94"/>
      <c r="G261" s="94">
        <v>7.76</v>
      </c>
      <c r="H261" s="94">
        <f t="shared" si="16"/>
        <v>124.16</v>
      </c>
      <c r="I261" s="34">
        <f t="shared" si="17"/>
        <v>153.44999999999999</v>
      </c>
    </row>
    <row r="262" spans="1:9" x14ac:dyDescent="0.25">
      <c r="A262" s="92" t="s">
        <v>476</v>
      </c>
      <c r="B262" s="93">
        <v>1</v>
      </c>
      <c r="C262" s="93">
        <f t="shared" si="15"/>
        <v>208</v>
      </c>
      <c r="D262" s="93">
        <v>184</v>
      </c>
      <c r="E262" s="93">
        <v>24</v>
      </c>
      <c r="F262" s="94"/>
      <c r="G262" s="94">
        <v>7.5</v>
      </c>
      <c r="H262" s="94">
        <f t="shared" si="16"/>
        <v>360</v>
      </c>
      <c r="I262" s="34">
        <f t="shared" si="17"/>
        <v>444.92</v>
      </c>
    </row>
    <row r="263" spans="1:9" x14ac:dyDescent="0.25">
      <c r="A263" s="92" t="s">
        <v>476</v>
      </c>
      <c r="B263" s="104">
        <v>1</v>
      </c>
      <c r="C263" s="93">
        <f t="shared" si="15"/>
        <v>216</v>
      </c>
      <c r="D263" s="93">
        <v>184</v>
      </c>
      <c r="E263" s="93">
        <v>32</v>
      </c>
      <c r="F263" s="94"/>
      <c r="G263" s="94">
        <v>7.5</v>
      </c>
      <c r="H263" s="94">
        <f t="shared" si="16"/>
        <v>480</v>
      </c>
      <c r="I263" s="34">
        <f t="shared" si="17"/>
        <v>593.23</v>
      </c>
    </row>
    <row r="264" spans="1:9" x14ac:dyDescent="0.25">
      <c r="A264" s="92" t="s">
        <v>476</v>
      </c>
      <c r="B264" s="93">
        <v>1</v>
      </c>
      <c r="C264" s="93">
        <f t="shared" si="15"/>
        <v>215</v>
      </c>
      <c r="D264" s="93">
        <v>184</v>
      </c>
      <c r="E264" s="93">
        <v>31</v>
      </c>
      <c r="F264" s="94"/>
      <c r="G264" s="94">
        <v>7.5</v>
      </c>
      <c r="H264" s="94">
        <f t="shared" si="16"/>
        <v>465</v>
      </c>
      <c r="I264" s="34">
        <f t="shared" si="17"/>
        <v>574.69000000000005</v>
      </c>
    </row>
    <row r="265" spans="1:9" x14ac:dyDescent="0.25">
      <c r="A265" s="92" t="s">
        <v>476</v>
      </c>
      <c r="B265" s="104">
        <v>1</v>
      </c>
      <c r="C265" s="93">
        <f t="shared" si="15"/>
        <v>208</v>
      </c>
      <c r="D265" s="93">
        <v>184</v>
      </c>
      <c r="E265" s="93">
        <v>24</v>
      </c>
      <c r="F265" s="94"/>
      <c r="G265" s="94">
        <v>7.5</v>
      </c>
      <c r="H265" s="94">
        <f t="shared" si="16"/>
        <v>360</v>
      </c>
      <c r="I265" s="34">
        <f t="shared" si="17"/>
        <v>444.92</v>
      </c>
    </row>
    <row r="266" spans="1:9" x14ac:dyDescent="0.25">
      <c r="A266" s="92" t="s">
        <v>476</v>
      </c>
      <c r="B266" s="93">
        <v>1</v>
      </c>
      <c r="C266" s="93">
        <f t="shared" si="15"/>
        <v>200</v>
      </c>
      <c r="D266" s="93">
        <v>184</v>
      </c>
      <c r="E266" s="93">
        <v>16</v>
      </c>
      <c r="F266" s="94"/>
      <c r="G266" s="94">
        <v>7.76</v>
      </c>
      <c r="H266" s="94">
        <f t="shared" si="16"/>
        <v>248.32</v>
      </c>
      <c r="I266" s="34">
        <f t="shared" si="17"/>
        <v>306.89999999999998</v>
      </c>
    </row>
    <row r="267" spans="1:9" x14ac:dyDescent="0.25">
      <c r="A267" s="92" t="s">
        <v>476</v>
      </c>
      <c r="B267" s="104">
        <v>1</v>
      </c>
      <c r="C267" s="93">
        <f t="shared" si="15"/>
        <v>202</v>
      </c>
      <c r="D267" s="93">
        <v>184</v>
      </c>
      <c r="E267" s="93">
        <v>18</v>
      </c>
      <c r="F267" s="94"/>
      <c r="G267" s="94">
        <v>7.5</v>
      </c>
      <c r="H267" s="94">
        <f t="shared" si="16"/>
        <v>270</v>
      </c>
      <c r="I267" s="34">
        <f t="shared" si="17"/>
        <v>333.69</v>
      </c>
    </row>
    <row r="268" spans="1:9" x14ac:dyDescent="0.25">
      <c r="A268" s="92" t="s">
        <v>476</v>
      </c>
      <c r="B268" s="93">
        <v>1</v>
      </c>
      <c r="C268" s="93">
        <f t="shared" ref="C268:C331" si="18">D268+E268</f>
        <v>216</v>
      </c>
      <c r="D268" s="93">
        <v>184</v>
      </c>
      <c r="E268" s="93">
        <v>32</v>
      </c>
      <c r="F268" s="94"/>
      <c r="G268" s="94">
        <v>7.76</v>
      </c>
      <c r="H268" s="94">
        <f t="shared" ref="H268:H331" si="19">ROUND(G268*E268*2,2)</f>
        <v>496.64</v>
      </c>
      <c r="I268" s="34">
        <f t="shared" ref="I268:I331" si="20">ROUND(H268*1.2359,2)</f>
        <v>613.79999999999995</v>
      </c>
    </row>
    <row r="269" spans="1:9" x14ac:dyDescent="0.25">
      <c r="A269" s="92" t="s">
        <v>476</v>
      </c>
      <c r="B269" s="104">
        <v>1</v>
      </c>
      <c r="C269" s="93">
        <f t="shared" si="18"/>
        <v>214</v>
      </c>
      <c r="D269" s="93">
        <v>184</v>
      </c>
      <c r="E269" s="93">
        <v>30</v>
      </c>
      <c r="F269" s="94"/>
      <c r="G269" s="94">
        <v>7.5</v>
      </c>
      <c r="H269" s="94">
        <f t="shared" si="19"/>
        <v>450</v>
      </c>
      <c r="I269" s="34">
        <f t="shared" si="20"/>
        <v>556.16</v>
      </c>
    </row>
    <row r="270" spans="1:9" x14ac:dyDescent="0.25">
      <c r="A270" s="92" t="s">
        <v>476</v>
      </c>
      <c r="B270" s="93">
        <v>1</v>
      </c>
      <c r="C270" s="93">
        <f t="shared" si="18"/>
        <v>216</v>
      </c>
      <c r="D270" s="93">
        <v>184</v>
      </c>
      <c r="E270" s="93">
        <v>32</v>
      </c>
      <c r="F270" s="94"/>
      <c r="G270" s="94">
        <v>7.5</v>
      </c>
      <c r="H270" s="94">
        <f t="shared" si="19"/>
        <v>480</v>
      </c>
      <c r="I270" s="34">
        <f t="shared" si="20"/>
        <v>593.23</v>
      </c>
    </row>
    <row r="271" spans="1:9" x14ac:dyDescent="0.25">
      <c r="A271" s="92" t="s">
        <v>476</v>
      </c>
      <c r="B271" s="104">
        <v>1</v>
      </c>
      <c r="C271" s="93">
        <f t="shared" si="18"/>
        <v>216</v>
      </c>
      <c r="D271" s="93">
        <v>184</v>
      </c>
      <c r="E271" s="93">
        <v>32</v>
      </c>
      <c r="F271" s="94"/>
      <c r="G271" s="94">
        <v>7.5</v>
      </c>
      <c r="H271" s="94">
        <f t="shared" si="19"/>
        <v>480</v>
      </c>
      <c r="I271" s="34">
        <f t="shared" si="20"/>
        <v>593.23</v>
      </c>
    </row>
    <row r="272" spans="1:9" x14ac:dyDescent="0.25">
      <c r="A272" s="92" t="s">
        <v>476</v>
      </c>
      <c r="B272" s="93">
        <v>1</v>
      </c>
      <c r="C272" s="93">
        <f t="shared" si="18"/>
        <v>215</v>
      </c>
      <c r="D272" s="93">
        <v>184</v>
      </c>
      <c r="E272" s="93">
        <v>31</v>
      </c>
      <c r="F272" s="94"/>
      <c r="G272" s="94">
        <v>7.5</v>
      </c>
      <c r="H272" s="94">
        <f t="shared" si="19"/>
        <v>465</v>
      </c>
      <c r="I272" s="34">
        <f t="shared" si="20"/>
        <v>574.69000000000005</v>
      </c>
    </row>
    <row r="273" spans="1:9" x14ac:dyDescent="0.25">
      <c r="A273" s="92" t="s">
        <v>478</v>
      </c>
      <c r="B273" s="104">
        <v>1</v>
      </c>
      <c r="C273" s="93">
        <f t="shared" si="18"/>
        <v>199</v>
      </c>
      <c r="D273" s="93">
        <v>184</v>
      </c>
      <c r="E273" s="93">
        <v>15</v>
      </c>
      <c r="F273" s="94"/>
      <c r="G273" s="94">
        <v>8.99</v>
      </c>
      <c r="H273" s="94">
        <f t="shared" si="19"/>
        <v>269.7</v>
      </c>
      <c r="I273" s="34">
        <f t="shared" si="20"/>
        <v>333.32</v>
      </c>
    </row>
    <row r="274" spans="1:9" x14ac:dyDescent="0.25">
      <c r="A274" s="92" t="s">
        <v>222</v>
      </c>
      <c r="B274" s="93">
        <v>1</v>
      </c>
      <c r="C274" s="93">
        <f t="shared" si="18"/>
        <v>204</v>
      </c>
      <c r="D274" s="93">
        <v>184</v>
      </c>
      <c r="E274" s="93">
        <v>20</v>
      </c>
      <c r="F274" s="94"/>
      <c r="G274" s="94">
        <v>9.4700000000000006</v>
      </c>
      <c r="H274" s="94">
        <f t="shared" si="19"/>
        <v>378.8</v>
      </c>
      <c r="I274" s="34">
        <f t="shared" si="20"/>
        <v>468.16</v>
      </c>
    </row>
    <row r="275" spans="1:9" x14ac:dyDescent="0.25">
      <c r="A275" s="92" t="s">
        <v>222</v>
      </c>
      <c r="B275" s="104">
        <v>1</v>
      </c>
      <c r="C275" s="93">
        <f t="shared" si="18"/>
        <v>216</v>
      </c>
      <c r="D275" s="93">
        <v>184</v>
      </c>
      <c r="E275" s="93">
        <v>32</v>
      </c>
      <c r="F275" s="94"/>
      <c r="G275" s="94">
        <v>9.4700000000000006</v>
      </c>
      <c r="H275" s="94">
        <f t="shared" si="19"/>
        <v>606.08000000000004</v>
      </c>
      <c r="I275" s="34">
        <f t="shared" si="20"/>
        <v>749.05</v>
      </c>
    </row>
    <row r="276" spans="1:9" x14ac:dyDescent="0.25">
      <c r="A276" s="92" t="s">
        <v>222</v>
      </c>
      <c r="B276" s="93">
        <v>1</v>
      </c>
      <c r="C276" s="93">
        <f t="shared" si="18"/>
        <v>192</v>
      </c>
      <c r="D276" s="93">
        <v>184</v>
      </c>
      <c r="E276" s="93">
        <v>8</v>
      </c>
      <c r="F276" s="94"/>
      <c r="G276" s="94">
        <v>9.4700000000000006</v>
      </c>
      <c r="H276" s="94">
        <f t="shared" si="19"/>
        <v>151.52000000000001</v>
      </c>
      <c r="I276" s="34">
        <f t="shared" si="20"/>
        <v>187.26</v>
      </c>
    </row>
    <row r="277" spans="1:9" x14ac:dyDescent="0.25">
      <c r="A277" s="92" t="s">
        <v>222</v>
      </c>
      <c r="B277" s="104">
        <v>1</v>
      </c>
      <c r="C277" s="93">
        <f t="shared" si="18"/>
        <v>204</v>
      </c>
      <c r="D277" s="93">
        <v>184</v>
      </c>
      <c r="E277" s="93">
        <v>20</v>
      </c>
      <c r="F277" s="94"/>
      <c r="G277" s="94">
        <v>7.51</v>
      </c>
      <c r="H277" s="94">
        <f t="shared" si="19"/>
        <v>300.39999999999998</v>
      </c>
      <c r="I277" s="34">
        <f t="shared" si="20"/>
        <v>371.26</v>
      </c>
    </row>
    <row r="278" spans="1:9" x14ac:dyDescent="0.25">
      <c r="A278" s="92" t="s">
        <v>222</v>
      </c>
      <c r="B278" s="93">
        <v>1</v>
      </c>
      <c r="C278" s="93">
        <f t="shared" si="18"/>
        <v>224</v>
      </c>
      <c r="D278" s="93">
        <v>184</v>
      </c>
      <c r="E278" s="93">
        <v>40</v>
      </c>
      <c r="F278" s="94"/>
      <c r="G278" s="94">
        <v>7.51</v>
      </c>
      <c r="H278" s="94">
        <f t="shared" si="19"/>
        <v>600.79999999999995</v>
      </c>
      <c r="I278" s="34">
        <f t="shared" si="20"/>
        <v>742.53</v>
      </c>
    </row>
    <row r="279" spans="1:9" x14ac:dyDescent="0.25">
      <c r="A279" s="92" t="s">
        <v>222</v>
      </c>
      <c r="B279" s="104">
        <v>1</v>
      </c>
      <c r="C279" s="93">
        <f t="shared" si="18"/>
        <v>197</v>
      </c>
      <c r="D279" s="93">
        <v>184</v>
      </c>
      <c r="E279" s="93">
        <v>13</v>
      </c>
      <c r="F279" s="94"/>
      <c r="G279" s="94">
        <v>7.51</v>
      </c>
      <c r="H279" s="94">
        <f t="shared" si="19"/>
        <v>195.26</v>
      </c>
      <c r="I279" s="34">
        <f t="shared" si="20"/>
        <v>241.32</v>
      </c>
    </row>
    <row r="280" spans="1:9" x14ac:dyDescent="0.25">
      <c r="A280" s="92" t="s">
        <v>222</v>
      </c>
      <c r="B280" s="93">
        <v>1</v>
      </c>
      <c r="C280" s="93">
        <f t="shared" si="18"/>
        <v>197</v>
      </c>
      <c r="D280" s="93">
        <v>184</v>
      </c>
      <c r="E280" s="93">
        <v>13</v>
      </c>
      <c r="F280" s="94"/>
      <c r="G280" s="94">
        <v>9.4700000000000006</v>
      </c>
      <c r="H280" s="94">
        <f t="shared" si="19"/>
        <v>246.22</v>
      </c>
      <c r="I280" s="34">
        <f t="shared" si="20"/>
        <v>304.3</v>
      </c>
    </row>
    <row r="281" spans="1:9" x14ac:dyDescent="0.25">
      <c r="A281" s="92" t="s">
        <v>222</v>
      </c>
      <c r="B281" s="104">
        <v>1</v>
      </c>
      <c r="C281" s="93">
        <f t="shared" si="18"/>
        <v>228</v>
      </c>
      <c r="D281" s="93">
        <v>184</v>
      </c>
      <c r="E281" s="93">
        <v>44</v>
      </c>
      <c r="F281" s="94"/>
      <c r="G281" s="94">
        <v>7.51</v>
      </c>
      <c r="H281" s="94">
        <f t="shared" si="19"/>
        <v>660.88</v>
      </c>
      <c r="I281" s="34">
        <f t="shared" si="20"/>
        <v>816.78</v>
      </c>
    </row>
    <row r="282" spans="1:9" x14ac:dyDescent="0.25">
      <c r="A282" s="92" t="s">
        <v>222</v>
      </c>
      <c r="B282" s="93">
        <v>1</v>
      </c>
      <c r="C282" s="93">
        <f t="shared" si="18"/>
        <v>200</v>
      </c>
      <c r="D282" s="93">
        <v>184</v>
      </c>
      <c r="E282" s="93">
        <v>16</v>
      </c>
      <c r="F282" s="94"/>
      <c r="G282" s="94">
        <v>9.4700000000000006</v>
      </c>
      <c r="H282" s="94">
        <f t="shared" si="19"/>
        <v>303.04000000000002</v>
      </c>
      <c r="I282" s="34">
        <f t="shared" si="20"/>
        <v>374.53</v>
      </c>
    </row>
    <row r="283" spans="1:9" x14ac:dyDescent="0.25">
      <c r="A283" s="92" t="s">
        <v>222</v>
      </c>
      <c r="B283" s="104">
        <v>1</v>
      </c>
      <c r="C283" s="93">
        <f t="shared" si="18"/>
        <v>200</v>
      </c>
      <c r="D283" s="93">
        <v>184</v>
      </c>
      <c r="E283" s="93">
        <v>16</v>
      </c>
      <c r="F283" s="94"/>
      <c r="G283" s="94">
        <v>9.4700000000000006</v>
      </c>
      <c r="H283" s="94">
        <f t="shared" si="19"/>
        <v>303.04000000000002</v>
      </c>
      <c r="I283" s="34">
        <f t="shared" si="20"/>
        <v>374.53</v>
      </c>
    </row>
    <row r="284" spans="1:9" x14ac:dyDescent="0.25">
      <c r="A284" s="92" t="s">
        <v>222</v>
      </c>
      <c r="B284" s="93">
        <v>1</v>
      </c>
      <c r="C284" s="93">
        <f t="shared" si="18"/>
        <v>195</v>
      </c>
      <c r="D284" s="93">
        <v>184</v>
      </c>
      <c r="E284" s="93">
        <v>11</v>
      </c>
      <c r="F284" s="94"/>
      <c r="G284" s="94">
        <v>7.44</v>
      </c>
      <c r="H284" s="94">
        <f t="shared" si="19"/>
        <v>163.68</v>
      </c>
      <c r="I284" s="34">
        <f t="shared" si="20"/>
        <v>202.29</v>
      </c>
    </row>
    <row r="285" spans="1:9" x14ac:dyDescent="0.25">
      <c r="A285" s="92" t="s">
        <v>222</v>
      </c>
      <c r="B285" s="104">
        <v>1</v>
      </c>
      <c r="C285" s="93">
        <f t="shared" si="18"/>
        <v>216</v>
      </c>
      <c r="D285" s="93">
        <v>184</v>
      </c>
      <c r="E285" s="93">
        <v>32</v>
      </c>
      <c r="F285" s="94"/>
      <c r="G285" s="94">
        <v>9.2899999999999991</v>
      </c>
      <c r="H285" s="94">
        <f t="shared" si="19"/>
        <v>594.55999999999995</v>
      </c>
      <c r="I285" s="34">
        <f t="shared" si="20"/>
        <v>734.82</v>
      </c>
    </row>
    <row r="286" spans="1:9" x14ac:dyDescent="0.25">
      <c r="A286" s="92" t="s">
        <v>222</v>
      </c>
      <c r="B286" s="93">
        <v>1</v>
      </c>
      <c r="C286" s="93">
        <f t="shared" si="18"/>
        <v>206</v>
      </c>
      <c r="D286" s="93">
        <v>184</v>
      </c>
      <c r="E286" s="93">
        <v>22</v>
      </c>
      <c r="F286" s="94"/>
      <c r="G286" s="94">
        <v>7.51</v>
      </c>
      <c r="H286" s="94">
        <f t="shared" si="19"/>
        <v>330.44</v>
      </c>
      <c r="I286" s="34">
        <f t="shared" si="20"/>
        <v>408.39</v>
      </c>
    </row>
    <row r="287" spans="1:9" x14ac:dyDescent="0.25">
      <c r="A287" s="92" t="s">
        <v>222</v>
      </c>
      <c r="B287" s="104">
        <v>1</v>
      </c>
      <c r="C287" s="93">
        <f t="shared" si="18"/>
        <v>200</v>
      </c>
      <c r="D287" s="93">
        <v>184</v>
      </c>
      <c r="E287" s="93">
        <v>16</v>
      </c>
      <c r="F287" s="94"/>
      <c r="G287" s="94">
        <v>9.2899999999999991</v>
      </c>
      <c r="H287" s="94">
        <f t="shared" si="19"/>
        <v>297.27999999999997</v>
      </c>
      <c r="I287" s="34">
        <f t="shared" si="20"/>
        <v>367.41</v>
      </c>
    </row>
    <row r="288" spans="1:9" x14ac:dyDescent="0.25">
      <c r="A288" s="92" t="s">
        <v>222</v>
      </c>
      <c r="B288" s="93">
        <v>1</v>
      </c>
      <c r="C288" s="93">
        <f t="shared" si="18"/>
        <v>192</v>
      </c>
      <c r="D288" s="93">
        <v>184</v>
      </c>
      <c r="E288" s="93">
        <v>8</v>
      </c>
      <c r="F288" s="94"/>
      <c r="G288" s="94">
        <v>9.4700000000000006</v>
      </c>
      <c r="H288" s="94">
        <f t="shared" si="19"/>
        <v>151.52000000000001</v>
      </c>
      <c r="I288" s="34">
        <f t="shared" si="20"/>
        <v>187.26</v>
      </c>
    </row>
    <row r="289" spans="1:9" x14ac:dyDescent="0.25">
      <c r="A289" s="92" t="s">
        <v>222</v>
      </c>
      <c r="B289" s="104">
        <v>1</v>
      </c>
      <c r="C289" s="93">
        <f t="shared" si="18"/>
        <v>202</v>
      </c>
      <c r="D289" s="93">
        <v>184</v>
      </c>
      <c r="E289" s="93">
        <v>18</v>
      </c>
      <c r="F289" s="94"/>
      <c r="G289" s="94">
        <v>7.51</v>
      </c>
      <c r="H289" s="94">
        <f t="shared" si="19"/>
        <v>270.36</v>
      </c>
      <c r="I289" s="34">
        <f t="shared" si="20"/>
        <v>334.14</v>
      </c>
    </row>
    <row r="290" spans="1:9" x14ac:dyDescent="0.25">
      <c r="A290" s="92" t="s">
        <v>222</v>
      </c>
      <c r="B290" s="93">
        <v>1</v>
      </c>
      <c r="C290" s="93">
        <f t="shared" si="18"/>
        <v>191</v>
      </c>
      <c r="D290" s="93">
        <v>184</v>
      </c>
      <c r="E290" s="93">
        <v>7</v>
      </c>
      <c r="F290" s="94"/>
      <c r="G290" s="94">
        <v>9.4700000000000006</v>
      </c>
      <c r="H290" s="94">
        <f t="shared" si="19"/>
        <v>132.58000000000001</v>
      </c>
      <c r="I290" s="34">
        <f t="shared" si="20"/>
        <v>163.86</v>
      </c>
    </row>
    <row r="291" spans="1:9" x14ac:dyDescent="0.25">
      <c r="A291" s="92" t="s">
        <v>222</v>
      </c>
      <c r="B291" s="104">
        <v>1</v>
      </c>
      <c r="C291" s="93">
        <f t="shared" si="18"/>
        <v>200</v>
      </c>
      <c r="D291" s="93">
        <v>184</v>
      </c>
      <c r="E291" s="93">
        <v>16</v>
      </c>
      <c r="F291" s="94"/>
      <c r="G291" s="94">
        <v>9.2899999999999991</v>
      </c>
      <c r="H291" s="94">
        <f t="shared" si="19"/>
        <v>297.27999999999997</v>
      </c>
      <c r="I291" s="34">
        <f t="shared" si="20"/>
        <v>367.41</v>
      </c>
    </row>
    <row r="292" spans="1:9" x14ac:dyDescent="0.25">
      <c r="A292" s="92" t="s">
        <v>222</v>
      </c>
      <c r="B292" s="93">
        <v>1</v>
      </c>
      <c r="C292" s="93">
        <f t="shared" si="18"/>
        <v>216</v>
      </c>
      <c r="D292" s="93">
        <v>184</v>
      </c>
      <c r="E292" s="93">
        <v>32</v>
      </c>
      <c r="F292" s="94"/>
      <c r="G292" s="94">
        <v>9.15</v>
      </c>
      <c r="H292" s="94">
        <f t="shared" si="19"/>
        <v>585.6</v>
      </c>
      <c r="I292" s="34">
        <f t="shared" si="20"/>
        <v>723.74</v>
      </c>
    </row>
    <row r="293" spans="1:9" x14ac:dyDescent="0.25">
      <c r="A293" s="92" t="s">
        <v>222</v>
      </c>
      <c r="B293" s="104">
        <v>1</v>
      </c>
      <c r="C293" s="93">
        <f t="shared" si="18"/>
        <v>200</v>
      </c>
      <c r="D293" s="93">
        <v>184</v>
      </c>
      <c r="E293" s="93">
        <v>16</v>
      </c>
      <c r="F293" s="94"/>
      <c r="G293" s="94">
        <v>7.37</v>
      </c>
      <c r="H293" s="94">
        <f t="shared" si="19"/>
        <v>235.84</v>
      </c>
      <c r="I293" s="34">
        <f t="shared" si="20"/>
        <v>291.47000000000003</v>
      </c>
    </row>
    <row r="294" spans="1:9" x14ac:dyDescent="0.25">
      <c r="A294" s="92" t="s">
        <v>222</v>
      </c>
      <c r="B294" s="93">
        <v>1</v>
      </c>
      <c r="C294" s="93">
        <f t="shared" si="18"/>
        <v>204</v>
      </c>
      <c r="D294" s="93">
        <v>184</v>
      </c>
      <c r="E294" s="93">
        <v>20</v>
      </c>
      <c r="F294" s="94"/>
      <c r="G294" s="94">
        <v>7.26</v>
      </c>
      <c r="H294" s="94">
        <f t="shared" si="19"/>
        <v>290.39999999999998</v>
      </c>
      <c r="I294" s="34">
        <f t="shared" si="20"/>
        <v>358.91</v>
      </c>
    </row>
    <row r="295" spans="1:9" x14ac:dyDescent="0.25">
      <c r="A295" s="92" t="s">
        <v>222</v>
      </c>
      <c r="B295" s="104">
        <v>1</v>
      </c>
      <c r="C295" s="93">
        <f t="shared" si="18"/>
        <v>195</v>
      </c>
      <c r="D295" s="93">
        <v>184</v>
      </c>
      <c r="E295" s="93">
        <v>11</v>
      </c>
      <c r="F295" s="94"/>
      <c r="G295" s="94">
        <v>9.15</v>
      </c>
      <c r="H295" s="94">
        <f t="shared" si="19"/>
        <v>201.3</v>
      </c>
      <c r="I295" s="34">
        <f t="shared" si="20"/>
        <v>248.79</v>
      </c>
    </row>
    <row r="296" spans="1:9" x14ac:dyDescent="0.25">
      <c r="A296" s="92" t="s">
        <v>222</v>
      </c>
      <c r="B296" s="93">
        <v>1</v>
      </c>
      <c r="C296" s="93">
        <f t="shared" si="18"/>
        <v>204</v>
      </c>
      <c r="D296" s="93">
        <v>184</v>
      </c>
      <c r="E296" s="93">
        <v>20</v>
      </c>
      <c r="F296" s="94"/>
      <c r="G296" s="94">
        <v>7.37</v>
      </c>
      <c r="H296" s="94">
        <f t="shared" si="19"/>
        <v>294.8</v>
      </c>
      <c r="I296" s="34">
        <f t="shared" si="20"/>
        <v>364.34</v>
      </c>
    </row>
    <row r="297" spans="1:9" x14ac:dyDescent="0.25">
      <c r="A297" s="92" t="s">
        <v>222</v>
      </c>
      <c r="B297" s="104">
        <v>1</v>
      </c>
      <c r="C297" s="93">
        <f t="shared" si="18"/>
        <v>216</v>
      </c>
      <c r="D297" s="93">
        <v>184</v>
      </c>
      <c r="E297" s="93">
        <v>32</v>
      </c>
      <c r="F297" s="94"/>
      <c r="G297" s="94">
        <v>7.69</v>
      </c>
      <c r="H297" s="94">
        <f t="shared" si="19"/>
        <v>492.16</v>
      </c>
      <c r="I297" s="34">
        <f t="shared" si="20"/>
        <v>608.26</v>
      </c>
    </row>
    <row r="298" spans="1:9" x14ac:dyDescent="0.25">
      <c r="A298" s="92" t="s">
        <v>222</v>
      </c>
      <c r="B298" s="93">
        <v>1</v>
      </c>
      <c r="C298" s="93">
        <f t="shared" si="18"/>
        <v>186</v>
      </c>
      <c r="D298" s="93">
        <v>184</v>
      </c>
      <c r="E298" s="93">
        <v>2</v>
      </c>
      <c r="F298" s="94"/>
      <c r="G298" s="94">
        <v>9.15</v>
      </c>
      <c r="H298" s="94">
        <f t="shared" si="19"/>
        <v>36.6</v>
      </c>
      <c r="I298" s="34">
        <f t="shared" si="20"/>
        <v>45.23</v>
      </c>
    </row>
    <row r="299" spans="1:9" x14ac:dyDescent="0.25">
      <c r="A299" s="92" t="s">
        <v>222</v>
      </c>
      <c r="B299" s="104">
        <v>1</v>
      </c>
      <c r="C299" s="93">
        <f t="shared" si="18"/>
        <v>204</v>
      </c>
      <c r="D299" s="93">
        <v>184</v>
      </c>
      <c r="E299" s="93">
        <v>20</v>
      </c>
      <c r="F299" s="94"/>
      <c r="G299" s="94">
        <v>9.15</v>
      </c>
      <c r="H299" s="94">
        <f t="shared" si="19"/>
        <v>366</v>
      </c>
      <c r="I299" s="34">
        <f t="shared" si="20"/>
        <v>452.34</v>
      </c>
    </row>
    <row r="300" spans="1:9" x14ac:dyDescent="0.25">
      <c r="A300" s="92" t="s">
        <v>222</v>
      </c>
      <c r="B300" s="93">
        <v>1</v>
      </c>
      <c r="C300" s="93">
        <f t="shared" si="18"/>
        <v>208</v>
      </c>
      <c r="D300" s="93">
        <v>184</v>
      </c>
      <c r="E300" s="93">
        <v>24</v>
      </c>
      <c r="F300" s="94"/>
      <c r="G300" s="94">
        <v>7.26</v>
      </c>
      <c r="H300" s="94">
        <f t="shared" si="19"/>
        <v>348.48</v>
      </c>
      <c r="I300" s="34">
        <f t="shared" si="20"/>
        <v>430.69</v>
      </c>
    </row>
    <row r="301" spans="1:9" x14ac:dyDescent="0.25">
      <c r="A301" s="92" t="s">
        <v>222</v>
      </c>
      <c r="B301" s="104">
        <v>1</v>
      </c>
      <c r="C301" s="93">
        <f t="shared" si="18"/>
        <v>220</v>
      </c>
      <c r="D301" s="93">
        <v>184</v>
      </c>
      <c r="E301" s="93">
        <v>36</v>
      </c>
      <c r="F301" s="94"/>
      <c r="G301" s="94">
        <v>9.15</v>
      </c>
      <c r="H301" s="94">
        <f t="shared" si="19"/>
        <v>658.8</v>
      </c>
      <c r="I301" s="34">
        <f t="shared" si="20"/>
        <v>814.21</v>
      </c>
    </row>
    <row r="302" spans="1:9" x14ac:dyDescent="0.25">
      <c r="A302" s="92" t="s">
        <v>222</v>
      </c>
      <c r="B302" s="93">
        <v>1</v>
      </c>
      <c r="C302" s="93">
        <f t="shared" si="18"/>
        <v>216</v>
      </c>
      <c r="D302" s="93">
        <v>184</v>
      </c>
      <c r="E302" s="93">
        <v>32</v>
      </c>
      <c r="F302" s="94"/>
      <c r="G302" s="94">
        <v>9.4700000000000006</v>
      </c>
      <c r="H302" s="94">
        <f t="shared" si="19"/>
        <v>606.08000000000004</v>
      </c>
      <c r="I302" s="34">
        <f t="shared" si="20"/>
        <v>749.05</v>
      </c>
    </row>
    <row r="303" spans="1:9" x14ac:dyDescent="0.25">
      <c r="A303" s="92" t="s">
        <v>222</v>
      </c>
      <c r="B303" s="104">
        <v>1</v>
      </c>
      <c r="C303" s="93">
        <f t="shared" si="18"/>
        <v>192</v>
      </c>
      <c r="D303" s="93">
        <v>184</v>
      </c>
      <c r="E303" s="93">
        <v>8</v>
      </c>
      <c r="F303" s="94"/>
      <c r="G303" s="94">
        <v>7.26</v>
      </c>
      <c r="H303" s="94">
        <f t="shared" si="19"/>
        <v>116.16</v>
      </c>
      <c r="I303" s="34">
        <f t="shared" si="20"/>
        <v>143.56</v>
      </c>
    </row>
    <row r="304" spans="1:9" x14ac:dyDescent="0.25">
      <c r="A304" s="92" t="s">
        <v>222</v>
      </c>
      <c r="B304" s="93">
        <v>1</v>
      </c>
      <c r="C304" s="93">
        <f t="shared" si="18"/>
        <v>192</v>
      </c>
      <c r="D304" s="93">
        <v>184</v>
      </c>
      <c r="E304" s="93">
        <v>8</v>
      </c>
      <c r="F304" s="94"/>
      <c r="G304" s="94">
        <v>9.15</v>
      </c>
      <c r="H304" s="94">
        <f t="shared" si="19"/>
        <v>146.4</v>
      </c>
      <c r="I304" s="34">
        <f t="shared" si="20"/>
        <v>180.94</v>
      </c>
    </row>
    <row r="305" spans="1:9" x14ac:dyDescent="0.25">
      <c r="A305" s="92" t="s">
        <v>223</v>
      </c>
      <c r="B305" s="104">
        <v>1</v>
      </c>
      <c r="C305" s="93">
        <f t="shared" si="18"/>
        <v>191</v>
      </c>
      <c r="D305" s="93">
        <v>184</v>
      </c>
      <c r="E305" s="93">
        <v>7</v>
      </c>
      <c r="F305" s="94"/>
      <c r="G305" s="94">
        <v>7.51</v>
      </c>
      <c r="H305" s="94">
        <f t="shared" si="19"/>
        <v>105.14</v>
      </c>
      <c r="I305" s="34">
        <f t="shared" si="20"/>
        <v>129.94</v>
      </c>
    </row>
    <row r="306" spans="1:9" x14ac:dyDescent="0.25">
      <c r="A306" s="92" t="s">
        <v>223</v>
      </c>
      <c r="B306" s="93">
        <v>1</v>
      </c>
      <c r="C306" s="93">
        <f t="shared" si="18"/>
        <v>195</v>
      </c>
      <c r="D306" s="93">
        <v>184</v>
      </c>
      <c r="E306" s="93">
        <v>11</v>
      </c>
      <c r="F306" s="94"/>
      <c r="G306" s="94">
        <v>7.76</v>
      </c>
      <c r="H306" s="94">
        <f t="shared" si="19"/>
        <v>170.72</v>
      </c>
      <c r="I306" s="34">
        <f t="shared" si="20"/>
        <v>210.99</v>
      </c>
    </row>
    <row r="307" spans="1:9" x14ac:dyDescent="0.25">
      <c r="A307" s="92" t="s">
        <v>223</v>
      </c>
      <c r="B307" s="104">
        <v>1</v>
      </c>
      <c r="C307" s="93">
        <f t="shared" si="18"/>
        <v>200</v>
      </c>
      <c r="D307" s="93">
        <v>184</v>
      </c>
      <c r="E307" s="93">
        <v>16</v>
      </c>
      <c r="F307" s="94"/>
      <c r="G307" s="94">
        <v>7.44</v>
      </c>
      <c r="H307" s="94">
        <f t="shared" si="19"/>
        <v>238.08</v>
      </c>
      <c r="I307" s="34">
        <f t="shared" si="20"/>
        <v>294.24</v>
      </c>
    </row>
    <row r="308" spans="1:9" x14ac:dyDescent="0.25">
      <c r="A308" s="92" t="s">
        <v>223</v>
      </c>
      <c r="B308" s="93">
        <v>1</v>
      </c>
      <c r="C308" s="93">
        <f t="shared" si="18"/>
        <v>207</v>
      </c>
      <c r="D308" s="93">
        <v>184</v>
      </c>
      <c r="E308" s="93">
        <v>23</v>
      </c>
      <c r="F308" s="94"/>
      <c r="G308" s="94">
        <v>7.51</v>
      </c>
      <c r="H308" s="94">
        <f t="shared" si="19"/>
        <v>345.46</v>
      </c>
      <c r="I308" s="34">
        <f t="shared" si="20"/>
        <v>426.95</v>
      </c>
    </row>
    <row r="309" spans="1:9" x14ac:dyDescent="0.25">
      <c r="A309" s="92" t="s">
        <v>223</v>
      </c>
      <c r="B309" s="104">
        <v>1</v>
      </c>
      <c r="C309" s="93">
        <f t="shared" si="18"/>
        <v>192</v>
      </c>
      <c r="D309" s="93">
        <v>184</v>
      </c>
      <c r="E309" s="93">
        <v>8</v>
      </c>
      <c r="F309" s="94"/>
      <c r="G309" s="94">
        <v>7.37</v>
      </c>
      <c r="H309" s="94">
        <f t="shared" si="19"/>
        <v>117.92</v>
      </c>
      <c r="I309" s="34">
        <f t="shared" si="20"/>
        <v>145.74</v>
      </c>
    </row>
    <row r="310" spans="1:9" x14ac:dyDescent="0.25">
      <c r="A310" s="92" t="s">
        <v>223</v>
      </c>
      <c r="B310" s="93">
        <v>1</v>
      </c>
      <c r="C310" s="93">
        <f t="shared" si="18"/>
        <v>192</v>
      </c>
      <c r="D310" s="93">
        <v>184</v>
      </c>
      <c r="E310" s="93">
        <v>8</v>
      </c>
      <c r="F310" s="94"/>
      <c r="G310" s="94">
        <v>7.37</v>
      </c>
      <c r="H310" s="94">
        <f t="shared" si="19"/>
        <v>117.92</v>
      </c>
      <c r="I310" s="34">
        <f t="shared" si="20"/>
        <v>145.74</v>
      </c>
    </row>
    <row r="311" spans="1:9" x14ac:dyDescent="0.25">
      <c r="A311" s="92" t="s">
        <v>223</v>
      </c>
      <c r="B311" s="104">
        <v>1</v>
      </c>
      <c r="C311" s="93">
        <f t="shared" si="18"/>
        <v>188</v>
      </c>
      <c r="D311" s="93">
        <v>184</v>
      </c>
      <c r="E311" s="93">
        <v>4</v>
      </c>
      <c r="F311" s="94"/>
      <c r="G311" s="94">
        <v>9.4700000000000006</v>
      </c>
      <c r="H311" s="94">
        <f t="shared" si="19"/>
        <v>75.760000000000005</v>
      </c>
      <c r="I311" s="34">
        <f t="shared" si="20"/>
        <v>93.63</v>
      </c>
    </row>
    <row r="312" spans="1:9" x14ac:dyDescent="0.25">
      <c r="A312" s="92" t="s">
        <v>223</v>
      </c>
      <c r="B312" s="93">
        <v>1</v>
      </c>
      <c r="C312" s="93">
        <f t="shared" si="18"/>
        <v>216</v>
      </c>
      <c r="D312" s="93">
        <v>184</v>
      </c>
      <c r="E312" s="93">
        <v>32</v>
      </c>
      <c r="F312" s="94"/>
      <c r="G312" s="94">
        <v>9.15</v>
      </c>
      <c r="H312" s="94">
        <f t="shared" si="19"/>
        <v>585.6</v>
      </c>
      <c r="I312" s="34">
        <f t="shared" si="20"/>
        <v>723.74</v>
      </c>
    </row>
    <row r="313" spans="1:9" x14ac:dyDescent="0.25">
      <c r="A313" s="92" t="s">
        <v>223</v>
      </c>
      <c r="B313" s="104">
        <v>1</v>
      </c>
      <c r="C313" s="93">
        <f t="shared" si="18"/>
        <v>192</v>
      </c>
      <c r="D313" s="93">
        <v>184</v>
      </c>
      <c r="E313" s="93">
        <v>8</v>
      </c>
      <c r="F313" s="94"/>
      <c r="G313" s="94">
        <v>7.26</v>
      </c>
      <c r="H313" s="94">
        <f t="shared" si="19"/>
        <v>116.16</v>
      </c>
      <c r="I313" s="34">
        <f t="shared" si="20"/>
        <v>143.56</v>
      </c>
    </row>
    <row r="314" spans="1:9" x14ac:dyDescent="0.25">
      <c r="A314" s="92" t="s">
        <v>223</v>
      </c>
      <c r="B314" s="93">
        <v>1</v>
      </c>
      <c r="C314" s="93">
        <f t="shared" si="18"/>
        <v>215</v>
      </c>
      <c r="D314" s="93">
        <v>184</v>
      </c>
      <c r="E314" s="93">
        <v>31</v>
      </c>
      <c r="F314" s="94"/>
      <c r="G314" s="94">
        <v>7.5</v>
      </c>
      <c r="H314" s="94">
        <f t="shared" si="19"/>
        <v>465</v>
      </c>
      <c r="I314" s="34">
        <f t="shared" si="20"/>
        <v>574.69000000000005</v>
      </c>
    </row>
    <row r="315" spans="1:9" x14ac:dyDescent="0.25">
      <c r="A315" s="92" t="s">
        <v>223</v>
      </c>
      <c r="B315" s="104">
        <v>1</v>
      </c>
      <c r="C315" s="93">
        <f t="shared" si="18"/>
        <v>185</v>
      </c>
      <c r="D315" s="93">
        <v>184</v>
      </c>
      <c r="E315" s="93">
        <v>1</v>
      </c>
      <c r="F315" s="94"/>
      <c r="G315" s="94">
        <v>7.51</v>
      </c>
      <c r="H315" s="94">
        <f t="shared" si="19"/>
        <v>15.02</v>
      </c>
      <c r="I315" s="34">
        <f t="shared" si="20"/>
        <v>18.559999999999999</v>
      </c>
    </row>
    <row r="316" spans="1:9" x14ac:dyDescent="0.25">
      <c r="A316" s="92" t="s">
        <v>223</v>
      </c>
      <c r="B316" s="93">
        <v>1</v>
      </c>
      <c r="C316" s="93">
        <f t="shared" si="18"/>
        <v>200</v>
      </c>
      <c r="D316" s="93">
        <v>184</v>
      </c>
      <c r="E316" s="93">
        <v>16</v>
      </c>
      <c r="F316" s="94"/>
      <c r="G316" s="94">
        <v>7.44</v>
      </c>
      <c r="H316" s="94">
        <f t="shared" si="19"/>
        <v>238.08</v>
      </c>
      <c r="I316" s="34">
        <f t="shared" si="20"/>
        <v>294.24</v>
      </c>
    </row>
    <row r="317" spans="1:9" x14ac:dyDescent="0.25">
      <c r="A317" s="92" t="s">
        <v>111</v>
      </c>
      <c r="B317" s="104">
        <v>1</v>
      </c>
      <c r="C317" s="93">
        <f t="shared" si="18"/>
        <v>204</v>
      </c>
      <c r="D317" s="93">
        <v>184</v>
      </c>
      <c r="E317" s="93">
        <v>20</v>
      </c>
      <c r="F317" s="94"/>
      <c r="G317" s="94">
        <v>6.79</v>
      </c>
      <c r="H317" s="94">
        <f t="shared" si="19"/>
        <v>271.60000000000002</v>
      </c>
      <c r="I317" s="34">
        <f t="shared" si="20"/>
        <v>335.67</v>
      </c>
    </row>
    <row r="318" spans="1:9" x14ac:dyDescent="0.25">
      <c r="A318" s="92" t="s">
        <v>111</v>
      </c>
      <c r="B318" s="93">
        <v>1</v>
      </c>
      <c r="C318" s="93">
        <f t="shared" si="18"/>
        <v>192</v>
      </c>
      <c r="D318" s="93">
        <v>184</v>
      </c>
      <c r="E318" s="93">
        <v>8</v>
      </c>
      <c r="F318" s="94"/>
      <c r="G318" s="94">
        <v>6.72</v>
      </c>
      <c r="H318" s="94">
        <f t="shared" si="19"/>
        <v>107.52</v>
      </c>
      <c r="I318" s="34">
        <f t="shared" si="20"/>
        <v>132.88</v>
      </c>
    </row>
    <row r="319" spans="1:9" x14ac:dyDescent="0.25">
      <c r="A319" s="92" t="s">
        <v>111</v>
      </c>
      <c r="B319" s="104">
        <v>1</v>
      </c>
      <c r="C319" s="93">
        <f t="shared" si="18"/>
        <v>202</v>
      </c>
      <c r="D319" s="93">
        <v>184</v>
      </c>
      <c r="E319" s="93">
        <v>18</v>
      </c>
      <c r="F319" s="94"/>
      <c r="G319" s="94">
        <v>8.23</v>
      </c>
      <c r="H319" s="94">
        <f t="shared" si="19"/>
        <v>296.27999999999997</v>
      </c>
      <c r="I319" s="34">
        <f t="shared" si="20"/>
        <v>366.17</v>
      </c>
    </row>
    <row r="320" spans="1:9" x14ac:dyDescent="0.25">
      <c r="A320" s="92" t="s">
        <v>111</v>
      </c>
      <c r="B320" s="93">
        <v>1</v>
      </c>
      <c r="C320" s="93">
        <f t="shared" si="18"/>
        <v>190</v>
      </c>
      <c r="D320" s="93">
        <v>184</v>
      </c>
      <c r="E320" s="93">
        <v>6</v>
      </c>
      <c r="F320" s="94"/>
      <c r="G320" s="94">
        <v>6.72</v>
      </c>
      <c r="H320" s="94">
        <f t="shared" si="19"/>
        <v>80.64</v>
      </c>
      <c r="I320" s="34">
        <f t="shared" si="20"/>
        <v>99.66</v>
      </c>
    </row>
    <row r="321" spans="1:9" x14ac:dyDescent="0.25">
      <c r="A321" s="92" t="s">
        <v>111</v>
      </c>
      <c r="B321" s="104">
        <v>1</v>
      </c>
      <c r="C321" s="93">
        <f t="shared" si="18"/>
        <v>204</v>
      </c>
      <c r="D321" s="93">
        <v>184</v>
      </c>
      <c r="E321" s="93">
        <v>20</v>
      </c>
      <c r="F321" s="94"/>
      <c r="G321" s="94">
        <v>6.97</v>
      </c>
      <c r="H321" s="94">
        <f t="shared" si="19"/>
        <v>278.8</v>
      </c>
      <c r="I321" s="34">
        <f t="shared" si="20"/>
        <v>344.57</v>
      </c>
    </row>
    <row r="322" spans="1:9" x14ac:dyDescent="0.25">
      <c r="A322" s="92" t="s">
        <v>111</v>
      </c>
      <c r="B322" s="93">
        <v>1</v>
      </c>
      <c r="C322" s="93">
        <f t="shared" si="18"/>
        <v>195</v>
      </c>
      <c r="D322" s="93">
        <v>184</v>
      </c>
      <c r="E322" s="93">
        <v>11</v>
      </c>
      <c r="F322" s="94"/>
      <c r="G322" s="94">
        <v>6.66</v>
      </c>
      <c r="H322" s="94">
        <f t="shared" si="19"/>
        <v>146.52000000000001</v>
      </c>
      <c r="I322" s="34">
        <f t="shared" si="20"/>
        <v>181.08</v>
      </c>
    </row>
    <row r="323" spans="1:9" x14ac:dyDescent="0.25">
      <c r="A323" s="92" t="s">
        <v>111</v>
      </c>
      <c r="B323" s="104">
        <v>1</v>
      </c>
      <c r="C323" s="93">
        <f t="shared" si="18"/>
        <v>216</v>
      </c>
      <c r="D323" s="93">
        <v>184</v>
      </c>
      <c r="E323" s="93">
        <v>32</v>
      </c>
      <c r="F323" s="94"/>
      <c r="G323" s="94">
        <v>6.41</v>
      </c>
      <c r="H323" s="94">
        <f t="shared" si="19"/>
        <v>410.24</v>
      </c>
      <c r="I323" s="34">
        <f t="shared" si="20"/>
        <v>507.02</v>
      </c>
    </row>
    <row r="324" spans="1:9" x14ac:dyDescent="0.25">
      <c r="A324" s="92" t="s">
        <v>111</v>
      </c>
      <c r="B324" s="93">
        <v>1</v>
      </c>
      <c r="C324" s="93">
        <f t="shared" si="18"/>
        <v>221</v>
      </c>
      <c r="D324" s="93">
        <v>184</v>
      </c>
      <c r="E324" s="93">
        <v>37</v>
      </c>
      <c r="F324" s="94"/>
      <c r="G324" s="94">
        <v>6.79</v>
      </c>
      <c r="H324" s="94">
        <f t="shared" si="19"/>
        <v>502.46</v>
      </c>
      <c r="I324" s="34">
        <f t="shared" si="20"/>
        <v>620.99</v>
      </c>
    </row>
    <row r="325" spans="1:9" x14ac:dyDescent="0.25">
      <c r="A325" s="92" t="s">
        <v>111</v>
      </c>
      <c r="B325" s="104">
        <v>1</v>
      </c>
      <c r="C325" s="93">
        <f t="shared" si="18"/>
        <v>208</v>
      </c>
      <c r="D325" s="93">
        <v>184</v>
      </c>
      <c r="E325" s="93">
        <v>24</v>
      </c>
      <c r="F325" s="94"/>
      <c r="G325" s="94">
        <v>6.97</v>
      </c>
      <c r="H325" s="94">
        <f t="shared" si="19"/>
        <v>334.56</v>
      </c>
      <c r="I325" s="34">
        <f t="shared" si="20"/>
        <v>413.48</v>
      </c>
    </row>
    <row r="326" spans="1:9" x14ac:dyDescent="0.25">
      <c r="A326" s="92" t="s">
        <v>111</v>
      </c>
      <c r="B326" s="93">
        <v>1</v>
      </c>
      <c r="C326" s="93">
        <f t="shared" si="18"/>
        <v>191</v>
      </c>
      <c r="D326" s="93">
        <v>184</v>
      </c>
      <c r="E326" s="93">
        <v>7</v>
      </c>
      <c r="F326" s="94"/>
      <c r="G326" s="94">
        <v>8.07</v>
      </c>
      <c r="H326" s="94">
        <f t="shared" si="19"/>
        <v>112.98</v>
      </c>
      <c r="I326" s="34">
        <f t="shared" si="20"/>
        <v>139.63</v>
      </c>
    </row>
    <row r="327" spans="1:9" x14ac:dyDescent="0.25">
      <c r="A327" s="92" t="s">
        <v>111</v>
      </c>
      <c r="B327" s="104">
        <v>1</v>
      </c>
      <c r="C327" s="93">
        <f t="shared" si="18"/>
        <v>207</v>
      </c>
      <c r="D327" s="93">
        <v>184</v>
      </c>
      <c r="E327" s="93">
        <v>23</v>
      </c>
      <c r="F327" s="94"/>
      <c r="G327" s="94">
        <v>7.95</v>
      </c>
      <c r="H327" s="94">
        <f t="shared" si="19"/>
        <v>365.7</v>
      </c>
      <c r="I327" s="34">
        <f t="shared" si="20"/>
        <v>451.97</v>
      </c>
    </row>
    <row r="328" spans="1:9" x14ac:dyDescent="0.25">
      <c r="A328" s="92" t="s">
        <v>111</v>
      </c>
      <c r="B328" s="93">
        <v>1</v>
      </c>
      <c r="C328" s="93">
        <f t="shared" si="18"/>
        <v>255</v>
      </c>
      <c r="D328" s="93">
        <v>184</v>
      </c>
      <c r="E328" s="93">
        <v>71</v>
      </c>
      <c r="F328" s="94"/>
      <c r="G328" s="94">
        <v>8.23</v>
      </c>
      <c r="H328" s="94">
        <f t="shared" si="19"/>
        <v>1168.6600000000001</v>
      </c>
      <c r="I328" s="34">
        <f t="shared" si="20"/>
        <v>1444.35</v>
      </c>
    </row>
    <row r="329" spans="1:9" x14ac:dyDescent="0.25">
      <c r="A329" s="92" t="s">
        <v>111</v>
      </c>
      <c r="B329" s="104">
        <v>1</v>
      </c>
      <c r="C329" s="93">
        <f t="shared" si="18"/>
        <v>192</v>
      </c>
      <c r="D329" s="93">
        <v>184</v>
      </c>
      <c r="E329" s="93">
        <v>8</v>
      </c>
      <c r="F329" s="94"/>
      <c r="G329" s="94">
        <v>7.95</v>
      </c>
      <c r="H329" s="94">
        <f t="shared" si="19"/>
        <v>127.2</v>
      </c>
      <c r="I329" s="34">
        <f t="shared" si="20"/>
        <v>157.21</v>
      </c>
    </row>
    <row r="330" spans="1:9" x14ac:dyDescent="0.25">
      <c r="A330" s="92" t="s">
        <v>111</v>
      </c>
      <c r="B330" s="93">
        <v>1</v>
      </c>
      <c r="C330" s="93">
        <f t="shared" si="18"/>
        <v>211</v>
      </c>
      <c r="D330" s="93">
        <v>184</v>
      </c>
      <c r="E330" s="93">
        <v>27</v>
      </c>
      <c r="F330" s="94"/>
      <c r="G330" s="94">
        <v>6.79</v>
      </c>
      <c r="H330" s="94">
        <f t="shared" si="19"/>
        <v>366.66</v>
      </c>
      <c r="I330" s="34">
        <f t="shared" si="20"/>
        <v>453.16</v>
      </c>
    </row>
    <row r="331" spans="1:9" x14ac:dyDescent="0.25">
      <c r="A331" s="92" t="s">
        <v>111</v>
      </c>
      <c r="B331" s="104">
        <v>1</v>
      </c>
      <c r="C331" s="93">
        <f t="shared" si="18"/>
        <v>200</v>
      </c>
      <c r="D331" s="93">
        <v>184</v>
      </c>
      <c r="E331" s="93">
        <v>16</v>
      </c>
      <c r="F331" s="94"/>
      <c r="G331" s="94">
        <v>8.23</v>
      </c>
      <c r="H331" s="94">
        <f t="shared" si="19"/>
        <v>263.36</v>
      </c>
      <c r="I331" s="34">
        <f t="shared" si="20"/>
        <v>325.49</v>
      </c>
    </row>
    <row r="332" spans="1:9" x14ac:dyDescent="0.25">
      <c r="A332" s="92" t="s">
        <v>111</v>
      </c>
      <c r="B332" s="93">
        <v>1</v>
      </c>
      <c r="C332" s="93">
        <f t="shared" ref="C332:C392" si="21">D332+E332</f>
        <v>192</v>
      </c>
      <c r="D332" s="93">
        <v>184</v>
      </c>
      <c r="E332" s="93">
        <v>8</v>
      </c>
      <c r="F332" s="94"/>
      <c r="G332" s="94">
        <v>8.07</v>
      </c>
      <c r="H332" s="94">
        <f t="shared" ref="H332:H392" si="22">ROUND(G332*E332*2,2)</f>
        <v>129.12</v>
      </c>
      <c r="I332" s="34">
        <f t="shared" ref="I332:I392" si="23">ROUND(H332*1.2359,2)</f>
        <v>159.58000000000001</v>
      </c>
    </row>
    <row r="333" spans="1:9" x14ac:dyDescent="0.25">
      <c r="A333" s="92" t="s">
        <v>111</v>
      </c>
      <c r="B333" s="104">
        <v>1</v>
      </c>
      <c r="C333" s="93">
        <f t="shared" si="21"/>
        <v>204</v>
      </c>
      <c r="D333" s="93">
        <v>184</v>
      </c>
      <c r="E333" s="93">
        <v>20</v>
      </c>
      <c r="F333" s="94"/>
      <c r="G333" s="94">
        <v>6.56</v>
      </c>
      <c r="H333" s="94">
        <f t="shared" si="22"/>
        <v>262.39999999999998</v>
      </c>
      <c r="I333" s="34">
        <f t="shared" si="23"/>
        <v>324.3</v>
      </c>
    </row>
    <row r="334" spans="1:9" x14ac:dyDescent="0.25">
      <c r="A334" s="92" t="s">
        <v>111</v>
      </c>
      <c r="B334" s="93">
        <v>1</v>
      </c>
      <c r="C334" s="93">
        <f t="shared" si="21"/>
        <v>186</v>
      </c>
      <c r="D334" s="93">
        <v>184</v>
      </c>
      <c r="E334" s="93">
        <v>2</v>
      </c>
      <c r="F334" s="94"/>
      <c r="G334" s="94">
        <v>6.56</v>
      </c>
      <c r="H334" s="94">
        <f t="shared" si="22"/>
        <v>26.24</v>
      </c>
      <c r="I334" s="34">
        <f t="shared" si="23"/>
        <v>32.43</v>
      </c>
    </row>
    <row r="335" spans="1:9" x14ac:dyDescent="0.25">
      <c r="A335" s="92" t="s">
        <v>111</v>
      </c>
      <c r="B335" s="104">
        <v>1</v>
      </c>
      <c r="C335" s="93">
        <f t="shared" si="21"/>
        <v>204</v>
      </c>
      <c r="D335" s="93">
        <v>184</v>
      </c>
      <c r="E335" s="93">
        <v>20</v>
      </c>
      <c r="F335" s="94"/>
      <c r="G335" s="94">
        <v>6.56</v>
      </c>
      <c r="H335" s="94">
        <f t="shared" si="22"/>
        <v>262.39999999999998</v>
      </c>
      <c r="I335" s="34">
        <f t="shared" si="23"/>
        <v>324.3</v>
      </c>
    </row>
    <row r="336" spans="1:9" x14ac:dyDescent="0.25">
      <c r="A336" s="92" t="s">
        <v>111</v>
      </c>
      <c r="B336" s="93">
        <v>1</v>
      </c>
      <c r="C336" s="93">
        <f t="shared" si="21"/>
        <v>196</v>
      </c>
      <c r="D336" s="93">
        <v>184</v>
      </c>
      <c r="E336" s="93">
        <v>12</v>
      </c>
      <c r="F336" s="94"/>
      <c r="G336" s="94">
        <v>6.56</v>
      </c>
      <c r="H336" s="94">
        <f t="shared" si="22"/>
        <v>157.44</v>
      </c>
      <c r="I336" s="34">
        <f t="shared" si="23"/>
        <v>194.58</v>
      </c>
    </row>
    <row r="337" spans="1:9" x14ac:dyDescent="0.25">
      <c r="A337" s="92" t="s">
        <v>111</v>
      </c>
      <c r="B337" s="104">
        <v>1</v>
      </c>
      <c r="C337" s="93">
        <f t="shared" si="21"/>
        <v>216</v>
      </c>
      <c r="D337" s="93">
        <v>184</v>
      </c>
      <c r="E337" s="93">
        <v>32</v>
      </c>
      <c r="F337" s="94"/>
      <c r="G337" s="94">
        <v>7.95</v>
      </c>
      <c r="H337" s="94">
        <f t="shared" si="22"/>
        <v>508.8</v>
      </c>
      <c r="I337" s="34">
        <f t="shared" si="23"/>
        <v>628.83000000000004</v>
      </c>
    </row>
    <row r="338" spans="1:9" x14ac:dyDescent="0.25">
      <c r="A338" s="92" t="s">
        <v>111</v>
      </c>
      <c r="B338" s="93">
        <v>1</v>
      </c>
      <c r="C338" s="93">
        <f t="shared" si="21"/>
        <v>199</v>
      </c>
      <c r="D338" s="93">
        <v>184</v>
      </c>
      <c r="E338" s="93">
        <v>15</v>
      </c>
      <c r="F338" s="94"/>
      <c r="G338" s="94">
        <v>7.95</v>
      </c>
      <c r="H338" s="94">
        <f t="shared" si="22"/>
        <v>238.5</v>
      </c>
      <c r="I338" s="34">
        <f t="shared" si="23"/>
        <v>294.76</v>
      </c>
    </row>
    <row r="339" spans="1:9" x14ac:dyDescent="0.25">
      <c r="A339" s="92" t="s">
        <v>111</v>
      </c>
      <c r="B339" s="104">
        <v>1</v>
      </c>
      <c r="C339" s="93">
        <f t="shared" si="21"/>
        <v>201</v>
      </c>
      <c r="D339" s="93">
        <v>184</v>
      </c>
      <c r="E339" s="93">
        <v>17</v>
      </c>
      <c r="F339" s="94"/>
      <c r="G339" s="94">
        <v>8.23</v>
      </c>
      <c r="H339" s="94">
        <f t="shared" si="22"/>
        <v>279.82</v>
      </c>
      <c r="I339" s="34">
        <f t="shared" si="23"/>
        <v>345.83</v>
      </c>
    </row>
    <row r="340" spans="1:9" x14ac:dyDescent="0.25">
      <c r="A340" s="92" t="s">
        <v>111</v>
      </c>
      <c r="B340" s="93">
        <v>1</v>
      </c>
      <c r="C340" s="93">
        <f t="shared" si="21"/>
        <v>216</v>
      </c>
      <c r="D340" s="93">
        <v>184</v>
      </c>
      <c r="E340" s="93">
        <v>32</v>
      </c>
      <c r="F340" s="94"/>
      <c r="G340" s="94">
        <v>7.95</v>
      </c>
      <c r="H340" s="94">
        <f t="shared" si="22"/>
        <v>508.8</v>
      </c>
      <c r="I340" s="34">
        <f t="shared" si="23"/>
        <v>628.83000000000004</v>
      </c>
    </row>
    <row r="341" spans="1:9" x14ac:dyDescent="0.25">
      <c r="A341" s="92" t="s">
        <v>111</v>
      </c>
      <c r="B341" s="104">
        <v>1</v>
      </c>
      <c r="C341" s="93">
        <f t="shared" si="21"/>
        <v>202</v>
      </c>
      <c r="D341" s="93">
        <v>184</v>
      </c>
      <c r="E341" s="93">
        <v>18</v>
      </c>
      <c r="F341" s="94"/>
      <c r="G341" s="94">
        <v>6.56</v>
      </c>
      <c r="H341" s="94">
        <f t="shared" si="22"/>
        <v>236.16</v>
      </c>
      <c r="I341" s="34">
        <f t="shared" si="23"/>
        <v>291.87</v>
      </c>
    </row>
    <row r="342" spans="1:9" x14ac:dyDescent="0.25">
      <c r="A342" s="92" t="s">
        <v>111</v>
      </c>
      <c r="B342" s="93">
        <v>1</v>
      </c>
      <c r="C342" s="93">
        <f t="shared" si="21"/>
        <v>186</v>
      </c>
      <c r="D342" s="93">
        <v>184</v>
      </c>
      <c r="E342" s="93">
        <v>2</v>
      </c>
      <c r="F342" s="94"/>
      <c r="G342" s="94">
        <v>6.56</v>
      </c>
      <c r="H342" s="94">
        <f t="shared" si="22"/>
        <v>26.24</v>
      </c>
      <c r="I342" s="34">
        <f t="shared" si="23"/>
        <v>32.43</v>
      </c>
    </row>
    <row r="343" spans="1:9" x14ac:dyDescent="0.25">
      <c r="A343" s="92" t="s">
        <v>111</v>
      </c>
      <c r="B343" s="104">
        <v>1</v>
      </c>
      <c r="C343" s="93">
        <f t="shared" si="21"/>
        <v>204</v>
      </c>
      <c r="D343" s="93">
        <v>184</v>
      </c>
      <c r="E343" s="93">
        <v>20</v>
      </c>
      <c r="F343" s="94"/>
      <c r="G343" s="94">
        <v>8.23</v>
      </c>
      <c r="H343" s="94">
        <f t="shared" si="22"/>
        <v>329.2</v>
      </c>
      <c r="I343" s="34">
        <f t="shared" si="23"/>
        <v>406.86</v>
      </c>
    </row>
    <row r="344" spans="1:9" x14ac:dyDescent="0.25">
      <c r="A344" s="92" t="s">
        <v>111</v>
      </c>
      <c r="B344" s="93">
        <v>1</v>
      </c>
      <c r="C344" s="93">
        <f t="shared" si="21"/>
        <v>187</v>
      </c>
      <c r="D344" s="93">
        <v>184</v>
      </c>
      <c r="E344" s="93">
        <v>3</v>
      </c>
      <c r="F344" s="94"/>
      <c r="G344" s="94">
        <v>6.8</v>
      </c>
      <c r="H344" s="94">
        <f t="shared" si="22"/>
        <v>40.799999999999997</v>
      </c>
      <c r="I344" s="34">
        <f t="shared" si="23"/>
        <v>50.42</v>
      </c>
    </row>
    <row r="345" spans="1:9" x14ac:dyDescent="0.25">
      <c r="A345" s="92" t="s">
        <v>111</v>
      </c>
      <c r="B345" s="104">
        <v>1</v>
      </c>
      <c r="C345" s="93">
        <f t="shared" si="21"/>
        <v>204</v>
      </c>
      <c r="D345" s="93">
        <v>184</v>
      </c>
      <c r="E345" s="93">
        <v>20</v>
      </c>
      <c r="F345" s="94"/>
      <c r="G345" s="94">
        <v>7.95</v>
      </c>
      <c r="H345" s="94">
        <f t="shared" si="22"/>
        <v>318</v>
      </c>
      <c r="I345" s="34">
        <f t="shared" si="23"/>
        <v>393.02</v>
      </c>
    </row>
    <row r="346" spans="1:9" x14ac:dyDescent="0.25">
      <c r="A346" s="92" t="s">
        <v>111</v>
      </c>
      <c r="B346" s="93">
        <v>1</v>
      </c>
      <c r="C346" s="93">
        <f t="shared" si="21"/>
        <v>192</v>
      </c>
      <c r="D346" s="93">
        <v>184</v>
      </c>
      <c r="E346" s="93">
        <v>8</v>
      </c>
      <c r="F346" s="94"/>
      <c r="G346" s="94">
        <v>7.95</v>
      </c>
      <c r="H346" s="94">
        <f t="shared" si="22"/>
        <v>127.2</v>
      </c>
      <c r="I346" s="34">
        <f t="shared" si="23"/>
        <v>157.21</v>
      </c>
    </row>
    <row r="347" spans="1:9" x14ac:dyDescent="0.25">
      <c r="A347" s="92" t="s">
        <v>111</v>
      </c>
      <c r="B347" s="104">
        <v>1</v>
      </c>
      <c r="C347" s="93">
        <f t="shared" si="21"/>
        <v>220</v>
      </c>
      <c r="D347" s="93">
        <v>184</v>
      </c>
      <c r="E347" s="93">
        <v>36</v>
      </c>
      <c r="F347" s="94"/>
      <c r="G347" s="94">
        <v>6.56</v>
      </c>
      <c r="H347" s="94">
        <f t="shared" si="22"/>
        <v>472.32</v>
      </c>
      <c r="I347" s="34">
        <f t="shared" si="23"/>
        <v>583.74</v>
      </c>
    </row>
    <row r="348" spans="1:9" x14ac:dyDescent="0.25">
      <c r="A348" s="92" t="s">
        <v>111</v>
      </c>
      <c r="B348" s="93">
        <v>1</v>
      </c>
      <c r="C348" s="93">
        <f t="shared" si="21"/>
        <v>192</v>
      </c>
      <c r="D348" s="93">
        <v>184</v>
      </c>
      <c r="E348" s="93">
        <v>8</v>
      </c>
      <c r="F348" s="94"/>
      <c r="G348" s="94">
        <v>6.79</v>
      </c>
      <c r="H348" s="94">
        <f t="shared" si="22"/>
        <v>108.64</v>
      </c>
      <c r="I348" s="34">
        <f t="shared" si="23"/>
        <v>134.27000000000001</v>
      </c>
    </row>
    <row r="349" spans="1:9" x14ac:dyDescent="0.25">
      <c r="A349" s="92" t="s">
        <v>111</v>
      </c>
      <c r="B349" s="104">
        <v>1</v>
      </c>
      <c r="C349" s="93">
        <f t="shared" si="21"/>
        <v>200</v>
      </c>
      <c r="D349" s="93">
        <v>184</v>
      </c>
      <c r="E349" s="93">
        <v>16</v>
      </c>
      <c r="F349" s="94"/>
      <c r="G349" s="94">
        <v>6.56</v>
      </c>
      <c r="H349" s="94">
        <f t="shared" si="22"/>
        <v>209.92</v>
      </c>
      <c r="I349" s="34">
        <f t="shared" si="23"/>
        <v>259.44</v>
      </c>
    </row>
    <row r="350" spans="1:9" x14ac:dyDescent="0.25">
      <c r="A350" s="92" t="s">
        <v>111</v>
      </c>
      <c r="B350" s="93">
        <v>1</v>
      </c>
      <c r="C350" s="93">
        <f t="shared" si="21"/>
        <v>207</v>
      </c>
      <c r="D350" s="93">
        <v>184</v>
      </c>
      <c r="E350" s="93">
        <v>23</v>
      </c>
      <c r="F350" s="94"/>
      <c r="G350" s="94">
        <v>7.95</v>
      </c>
      <c r="H350" s="94">
        <f t="shared" si="22"/>
        <v>365.7</v>
      </c>
      <c r="I350" s="34">
        <f t="shared" si="23"/>
        <v>451.97</v>
      </c>
    </row>
    <row r="351" spans="1:9" x14ac:dyDescent="0.25">
      <c r="A351" s="92" t="s">
        <v>111</v>
      </c>
      <c r="B351" s="104">
        <v>1</v>
      </c>
      <c r="C351" s="93">
        <f t="shared" si="21"/>
        <v>255</v>
      </c>
      <c r="D351" s="93">
        <v>184</v>
      </c>
      <c r="E351" s="93">
        <v>71</v>
      </c>
      <c r="F351" s="94"/>
      <c r="G351" s="94">
        <v>7.95</v>
      </c>
      <c r="H351" s="94">
        <f t="shared" si="22"/>
        <v>1128.9000000000001</v>
      </c>
      <c r="I351" s="34">
        <f t="shared" si="23"/>
        <v>1395.21</v>
      </c>
    </row>
    <row r="352" spans="1:9" x14ac:dyDescent="0.25">
      <c r="A352" s="92" t="s">
        <v>111</v>
      </c>
      <c r="B352" s="93">
        <v>1</v>
      </c>
      <c r="C352" s="93">
        <f t="shared" si="21"/>
        <v>200</v>
      </c>
      <c r="D352" s="93">
        <v>184</v>
      </c>
      <c r="E352" s="93">
        <v>16</v>
      </c>
      <c r="F352" s="94"/>
      <c r="G352" s="94">
        <v>8.15</v>
      </c>
      <c r="H352" s="94">
        <f t="shared" si="22"/>
        <v>260.8</v>
      </c>
      <c r="I352" s="34">
        <f t="shared" si="23"/>
        <v>322.32</v>
      </c>
    </row>
    <row r="353" spans="1:9" x14ac:dyDescent="0.25">
      <c r="A353" s="92" t="s">
        <v>111</v>
      </c>
      <c r="B353" s="104">
        <v>1</v>
      </c>
      <c r="C353" s="93">
        <f t="shared" si="21"/>
        <v>192</v>
      </c>
      <c r="D353" s="93">
        <v>184</v>
      </c>
      <c r="E353" s="93">
        <v>8</v>
      </c>
      <c r="F353" s="94"/>
      <c r="G353" s="94">
        <v>7.95</v>
      </c>
      <c r="H353" s="94">
        <f t="shared" si="22"/>
        <v>127.2</v>
      </c>
      <c r="I353" s="34">
        <f t="shared" si="23"/>
        <v>157.21</v>
      </c>
    </row>
    <row r="354" spans="1:9" x14ac:dyDescent="0.25">
      <c r="A354" s="92" t="s">
        <v>111</v>
      </c>
      <c r="B354" s="93">
        <v>1</v>
      </c>
      <c r="C354" s="93">
        <f t="shared" si="21"/>
        <v>192</v>
      </c>
      <c r="D354" s="93">
        <v>184</v>
      </c>
      <c r="E354" s="93">
        <v>8</v>
      </c>
      <c r="F354" s="94"/>
      <c r="G354" s="94">
        <v>7.95</v>
      </c>
      <c r="H354" s="94">
        <f t="shared" si="22"/>
        <v>127.2</v>
      </c>
      <c r="I354" s="34">
        <f t="shared" si="23"/>
        <v>157.21</v>
      </c>
    </row>
    <row r="355" spans="1:9" x14ac:dyDescent="0.25">
      <c r="A355" s="92" t="s">
        <v>479</v>
      </c>
      <c r="B355" s="104">
        <v>1</v>
      </c>
      <c r="C355" s="93">
        <f t="shared" si="21"/>
        <v>207</v>
      </c>
      <c r="D355" s="93">
        <v>184</v>
      </c>
      <c r="E355" s="93">
        <v>23</v>
      </c>
      <c r="F355" s="94"/>
      <c r="G355" s="94">
        <v>7.61</v>
      </c>
      <c r="H355" s="94">
        <f t="shared" si="22"/>
        <v>350.06</v>
      </c>
      <c r="I355" s="34">
        <f t="shared" si="23"/>
        <v>432.64</v>
      </c>
    </row>
    <row r="356" spans="1:9" x14ac:dyDescent="0.25">
      <c r="A356" s="92" t="s">
        <v>479</v>
      </c>
      <c r="B356" s="93">
        <v>1</v>
      </c>
      <c r="C356" s="93">
        <f t="shared" si="21"/>
        <v>216</v>
      </c>
      <c r="D356" s="93">
        <v>184</v>
      </c>
      <c r="E356" s="93">
        <v>32</v>
      </c>
      <c r="F356" s="94"/>
      <c r="G356" s="94">
        <v>9.2899999999999991</v>
      </c>
      <c r="H356" s="94">
        <f t="shared" si="22"/>
        <v>594.55999999999995</v>
      </c>
      <c r="I356" s="34">
        <f t="shared" si="23"/>
        <v>734.82</v>
      </c>
    </row>
    <row r="357" spans="1:9" x14ac:dyDescent="0.25">
      <c r="A357" s="92" t="s">
        <v>479</v>
      </c>
      <c r="B357" s="104">
        <v>1</v>
      </c>
      <c r="C357" s="93">
        <f t="shared" si="21"/>
        <v>224</v>
      </c>
      <c r="D357" s="93">
        <v>184</v>
      </c>
      <c r="E357" s="93">
        <v>40</v>
      </c>
      <c r="F357" s="94"/>
      <c r="G357" s="94">
        <v>7.76</v>
      </c>
      <c r="H357" s="94">
        <f t="shared" si="22"/>
        <v>620.79999999999995</v>
      </c>
      <c r="I357" s="34">
        <f t="shared" si="23"/>
        <v>767.25</v>
      </c>
    </row>
    <row r="358" spans="1:9" x14ac:dyDescent="0.25">
      <c r="A358" s="92" t="s">
        <v>479</v>
      </c>
      <c r="B358" s="93">
        <v>1</v>
      </c>
      <c r="C358" s="93">
        <f t="shared" si="21"/>
        <v>247</v>
      </c>
      <c r="D358" s="93">
        <v>184</v>
      </c>
      <c r="E358" s="93">
        <v>63</v>
      </c>
      <c r="F358" s="94"/>
      <c r="G358" s="94">
        <v>7.76</v>
      </c>
      <c r="H358" s="94">
        <f t="shared" si="22"/>
        <v>977.76</v>
      </c>
      <c r="I358" s="34">
        <f t="shared" si="23"/>
        <v>1208.4100000000001</v>
      </c>
    </row>
    <row r="359" spans="1:9" x14ac:dyDescent="0.25">
      <c r="A359" s="92" t="s">
        <v>479</v>
      </c>
      <c r="B359" s="104">
        <v>1</v>
      </c>
      <c r="C359" s="93">
        <f t="shared" si="21"/>
        <v>264</v>
      </c>
      <c r="D359" s="93">
        <v>184</v>
      </c>
      <c r="E359" s="93">
        <v>80</v>
      </c>
      <c r="F359" s="94"/>
      <c r="G359" s="94">
        <v>7.5</v>
      </c>
      <c r="H359" s="94">
        <f t="shared" si="22"/>
        <v>1200</v>
      </c>
      <c r="I359" s="34">
        <f t="shared" si="23"/>
        <v>1483.08</v>
      </c>
    </row>
    <row r="360" spans="1:9" x14ac:dyDescent="0.25">
      <c r="A360" s="92" t="s">
        <v>479</v>
      </c>
      <c r="B360" s="93">
        <v>1</v>
      </c>
      <c r="C360" s="93">
        <f t="shared" si="21"/>
        <v>224</v>
      </c>
      <c r="D360" s="93">
        <v>184</v>
      </c>
      <c r="E360" s="93">
        <v>40</v>
      </c>
      <c r="F360" s="94"/>
      <c r="G360" s="94">
        <v>7.5</v>
      </c>
      <c r="H360" s="94">
        <f t="shared" si="22"/>
        <v>600</v>
      </c>
      <c r="I360" s="34">
        <f t="shared" si="23"/>
        <v>741.54</v>
      </c>
    </row>
    <row r="361" spans="1:9" x14ac:dyDescent="0.25">
      <c r="A361" s="92" t="s">
        <v>479</v>
      </c>
      <c r="B361" s="104">
        <v>1</v>
      </c>
      <c r="C361" s="93">
        <f t="shared" si="21"/>
        <v>216</v>
      </c>
      <c r="D361" s="93">
        <v>184</v>
      </c>
      <c r="E361" s="93">
        <v>32</v>
      </c>
      <c r="F361" s="94"/>
      <c r="G361" s="94">
        <v>7.76</v>
      </c>
      <c r="H361" s="94">
        <f t="shared" si="22"/>
        <v>496.64</v>
      </c>
      <c r="I361" s="34">
        <f t="shared" si="23"/>
        <v>613.79999999999995</v>
      </c>
    </row>
    <row r="362" spans="1:9" x14ac:dyDescent="0.25">
      <c r="A362" s="92" t="s">
        <v>479</v>
      </c>
      <c r="B362" s="93">
        <v>1</v>
      </c>
      <c r="C362" s="93">
        <f t="shared" si="21"/>
        <v>191</v>
      </c>
      <c r="D362" s="93">
        <v>184</v>
      </c>
      <c r="E362" s="93">
        <v>7</v>
      </c>
      <c r="F362" s="94"/>
      <c r="G362" s="94">
        <v>7.5</v>
      </c>
      <c r="H362" s="94">
        <f t="shared" si="22"/>
        <v>105</v>
      </c>
      <c r="I362" s="34">
        <f t="shared" si="23"/>
        <v>129.77000000000001</v>
      </c>
    </row>
    <row r="363" spans="1:9" x14ac:dyDescent="0.25">
      <c r="A363" s="92" t="s">
        <v>479</v>
      </c>
      <c r="B363" s="104">
        <v>1</v>
      </c>
      <c r="C363" s="93">
        <f t="shared" si="21"/>
        <v>220</v>
      </c>
      <c r="D363" s="93">
        <v>184</v>
      </c>
      <c r="E363" s="93">
        <v>36</v>
      </c>
      <c r="F363" s="94"/>
      <c r="G363" s="94">
        <v>7.5</v>
      </c>
      <c r="H363" s="94">
        <f t="shared" si="22"/>
        <v>540</v>
      </c>
      <c r="I363" s="34">
        <f t="shared" si="23"/>
        <v>667.39</v>
      </c>
    </row>
    <row r="364" spans="1:9" x14ac:dyDescent="0.25">
      <c r="A364" s="92" t="s">
        <v>479</v>
      </c>
      <c r="B364" s="93">
        <v>1</v>
      </c>
      <c r="C364" s="93">
        <f t="shared" si="21"/>
        <v>264</v>
      </c>
      <c r="D364" s="93">
        <v>184</v>
      </c>
      <c r="E364" s="93">
        <v>80</v>
      </c>
      <c r="F364" s="94"/>
      <c r="G364" s="94">
        <v>7.5</v>
      </c>
      <c r="H364" s="94">
        <f t="shared" si="22"/>
        <v>1200</v>
      </c>
      <c r="I364" s="34">
        <f t="shared" si="23"/>
        <v>1483.08</v>
      </c>
    </row>
    <row r="365" spans="1:9" x14ac:dyDescent="0.25">
      <c r="A365" s="92" t="s">
        <v>479</v>
      </c>
      <c r="B365" s="104">
        <v>1</v>
      </c>
      <c r="C365" s="93">
        <f t="shared" si="21"/>
        <v>218</v>
      </c>
      <c r="D365" s="93">
        <v>184</v>
      </c>
      <c r="E365" s="93">
        <v>34</v>
      </c>
      <c r="F365" s="94"/>
      <c r="G365" s="94">
        <v>7.76</v>
      </c>
      <c r="H365" s="94">
        <f t="shared" si="22"/>
        <v>527.67999999999995</v>
      </c>
      <c r="I365" s="34">
        <f t="shared" si="23"/>
        <v>652.16</v>
      </c>
    </row>
    <row r="366" spans="1:9" x14ac:dyDescent="0.25">
      <c r="A366" s="92" t="s">
        <v>479</v>
      </c>
      <c r="B366" s="93">
        <v>1</v>
      </c>
      <c r="C366" s="93">
        <f t="shared" si="21"/>
        <v>192</v>
      </c>
      <c r="D366" s="93">
        <v>184</v>
      </c>
      <c r="E366" s="93">
        <v>8</v>
      </c>
      <c r="F366" s="94"/>
      <c r="G366" s="94">
        <v>7.5</v>
      </c>
      <c r="H366" s="94">
        <f t="shared" si="22"/>
        <v>120</v>
      </c>
      <c r="I366" s="34">
        <f t="shared" si="23"/>
        <v>148.31</v>
      </c>
    </row>
    <row r="367" spans="1:9" x14ac:dyDescent="0.25">
      <c r="A367" s="92" t="s">
        <v>480</v>
      </c>
      <c r="B367" s="104">
        <v>1</v>
      </c>
      <c r="C367" s="93">
        <f t="shared" si="21"/>
        <v>208</v>
      </c>
      <c r="D367" s="93">
        <v>184</v>
      </c>
      <c r="E367" s="93">
        <v>24</v>
      </c>
      <c r="F367" s="94"/>
      <c r="G367" s="94">
        <v>9.4700000000000006</v>
      </c>
      <c r="H367" s="94">
        <f t="shared" si="22"/>
        <v>454.56</v>
      </c>
      <c r="I367" s="34">
        <f t="shared" si="23"/>
        <v>561.79</v>
      </c>
    </row>
    <row r="368" spans="1:9" x14ac:dyDescent="0.25">
      <c r="A368" s="92" t="s">
        <v>480</v>
      </c>
      <c r="B368" s="93">
        <v>1</v>
      </c>
      <c r="C368" s="93">
        <f t="shared" si="21"/>
        <v>219</v>
      </c>
      <c r="D368" s="93">
        <v>184</v>
      </c>
      <c r="E368" s="93">
        <v>35</v>
      </c>
      <c r="F368" s="94"/>
      <c r="G368" s="94">
        <v>7.51</v>
      </c>
      <c r="H368" s="94">
        <f t="shared" si="22"/>
        <v>525.70000000000005</v>
      </c>
      <c r="I368" s="34">
        <f t="shared" si="23"/>
        <v>649.71</v>
      </c>
    </row>
    <row r="369" spans="1:9" x14ac:dyDescent="0.25">
      <c r="A369" s="92" t="s">
        <v>480</v>
      </c>
      <c r="B369" s="104">
        <v>1</v>
      </c>
      <c r="C369" s="93">
        <f t="shared" si="21"/>
        <v>216</v>
      </c>
      <c r="D369" s="93">
        <v>184</v>
      </c>
      <c r="E369" s="93">
        <v>32</v>
      </c>
      <c r="F369" s="94"/>
      <c r="G369" s="94">
        <v>7.51</v>
      </c>
      <c r="H369" s="94">
        <f t="shared" si="22"/>
        <v>480.64</v>
      </c>
      <c r="I369" s="34">
        <f t="shared" si="23"/>
        <v>594.02</v>
      </c>
    </row>
    <row r="370" spans="1:9" x14ac:dyDescent="0.25">
      <c r="A370" s="92" t="s">
        <v>224</v>
      </c>
      <c r="B370" s="93">
        <v>1</v>
      </c>
      <c r="C370" s="93">
        <f t="shared" si="21"/>
        <v>194</v>
      </c>
      <c r="D370" s="93">
        <v>184</v>
      </c>
      <c r="E370" s="93">
        <v>10</v>
      </c>
      <c r="F370" s="94"/>
      <c r="G370" s="94">
        <v>7.76</v>
      </c>
      <c r="H370" s="94">
        <f t="shared" si="22"/>
        <v>155.19999999999999</v>
      </c>
      <c r="I370" s="34">
        <f t="shared" si="23"/>
        <v>191.81</v>
      </c>
    </row>
    <row r="371" spans="1:9" x14ac:dyDescent="0.25">
      <c r="A371" s="92" t="s">
        <v>224</v>
      </c>
      <c r="B371" s="104">
        <v>1</v>
      </c>
      <c r="C371" s="93">
        <f t="shared" si="21"/>
        <v>200</v>
      </c>
      <c r="D371" s="93">
        <v>184</v>
      </c>
      <c r="E371" s="93">
        <v>16</v>
      </c>
      <c r="F371" s="94"/>
      <c r="G371" s="94">
        <v>7.76</v>
      </c>
      <c r="H371" s="94">
        <f t="shared" si="22"/>
        <v>248.32</v>
      </c>
      <c r="I371" s="34">
        <f t="shared" si="23"/>
        <v>306.89999999999998</v>
      </c>
    </row>
    <row r="372" spans="1:9" x14ac:dyDescent="0.25">
      <c r="A372" s="92" t="s">
        <v>224</v>
      </c>
      <c r="B372" s="93">
        <v>1</v>
      </c>
      <c r="C372" s="93">
        <f t="shared" si="21"/>
        <v>191</v>
      </c>
      <c r="D372" s="93">
        <v>184</v>
      </c>
      <c r="E372" s="93">
        <v>7</v>
      </c>
      <c r="F372" s="94"/>
      <c r="G372" s="94">
        <v>7.76</v>
      </c>
      <c r="H372" s="94">
        <f t="shared" si="22"/>
        <v>108.64</v>
      </c>
      <c r="I372" s="34">
        <f t="shared" si="23"/>
        <v>134.27000000000001</v>
      </c>
    </row>
    <row r="373" spans="1:9" x14ac:dyDescent="0.25">
      <c r="A373" s="92" t="s">
        <v>224</v>
      </c>
      <c r="B373" s="104">
        <v>1</v>
      </c>
      <c r="C373" s="93">
        <f t="shared" si="21"/>
        <v>200</v>
      </c>
      <c r="D373" s="93">
        <v>184</v>
      </c>
      <c r="E373" s="93">
        <v>16</v>
      </c>
      <c r="F373" s="94"/>
      <c r="G373" s="94">
        <v>7.76</v>
      </c>
      <c r="H373" s="94">
        <f t="shared" si="22"/>
        <v>248.32</v>
      </c>
      <c r="I373" s="34">
        <f t="shared" si="23"/>
        <v>306.89999999999998</v>
      </c>
    </row>
    <row r="374" spans="1:9" x14ac:dyDescent="0.25">
      <c r="A374" s="92" t="s">
        <v>224</v>
      </c>
      <c r="B374" s="93">
        <v>1</v>
      </c>
      <c r="C374" s="93">
        <f t="shared" si="21"/>
        <v>192</v>
      </c>
      <c r="D374" s="93">
        <v>184</v>
      </c>
      <c r="E374" s="93">
        <v>8</v>
      </c>
      <c r="F374" s="94"/>
      <c r="G374" s="94">
        <v>7.61</v>
      </c>
      <c r="H374" s="94">
        <f t="shared" si="22"/>
        <v>121.76</v>
      </c>
      <c r="I374" s="34">
        <f t="shared" si="23"/>
        <v>150.47999999999999</v>
      </c>
    </row>
    <row r="375" spans="1:9" x14ac:dyDescent="0.25">
      <c r="A375" s="92" t="s">
        <v>224</v>
      </c>
      <c r="B375" s="104">
        <v>1</v>
      </c>
      <c r="C375" s="93">
        <f t="shared" si="21"/>
        <v>192</v>
      </c>
      <c r="D375" s="93">
        <v>184</v>
      </c>
      <c r="E375" s="93">
        <v>8</v>
      </c>
      <c r="F375" s="94"/>
      <c r="G375" s="94">
        <v>7.5</v>
      </c>
      <c r="H375" s="94">
        <f t="shared" si="22"/>
        <v>120</v>
      </c>
      <c r="I375" s="34">
        <f t="shared" si="23"/>
        <v>148.31</v>
      </c>
    </row>
    <row r="376" spans="1:9" x14ac:dyDescent="0.25">
      <c r="A376" s="92" t="s">
        <v>510</v>
      </c>
      <c r="B376" s="93">
        <v>1</v>
      </c>
      <c r="C376" s="93">
        <f t="shared" si="21"/>
        <v>192</v>
      </c>
      <c r="D376" s="93">
        <v>184</v>
      </c>
      <c r="E376" s="93">
        <v>8</v>
      </c>
      <c r="F376" s="94">
        <v>1604.25</v>
      </c>
      <c r="G376" s="94">
        <f>F376/168.17</f>
        <v>9.5394541238032957</v>
      </c>
      <c r="H376" s="94">
        <f t="shared" si="22"/>
        <v>152.63</v>
      </c>
      <c r="I376" s="34">
        <f t="shared" si="23"/>
        <v>188.64</v>
      </c>
    </row>
    <row r="377" spans="1:9" x14ac:dyDescent="0.25">
      <c r="A377" s="92" t="s">
        <v>510</v>
      </c>
      <c r="B377" s="104">
        <v>1</v>
      </c>
      <c r="C377" s="93">
        <f t="shared" si="21"/>
        <v>188</v>
      </c>
      <c r="D377" s="93">
        <v>184</v>
      </c>
      <c r="E377" s="93">
        <v>4</v>
      </c>
      <c r="F377" s="94">
        <v>1550</v>
      </c>
      <c r="G377" s="94">
        <f>F377/168.17</f>
        <v>9.2168638877326519</v>
      </c>
      <c r="H377" s="94">
        <f t="shared" si="22"/>
        <v>73.73</v>
      </c>
      <c r="I377" s="34">
        <f t="shared" si="23"/>
        <v>91.12</v>
      </c>
    </row>
    <row r="378" spans="1:9" x14ac:dyDescent="0.25">
      <c r="A378" s="92" t="s">
        <v>481</v>
      </c>
      <c r="B378" s="93">
        <v>1</v>
      </c>
      <c r="C378" s="93">
        <f t="shared" si="21"/>
        <v>186</v>
      </c>
      <c r="D378" s="93">
        <v>184</v>
      </c>
      <c r="E378" s="93">
        <v>2</v>
      </c>
      <c r="F378" s="94"/>
      <c r="G378" s="94">
        <v>5.69</v>
      </c>
      <c r="H378" s="94">
        <f t="shared" si="22"/>
        <v>22.76</v>
      </c>
      <c r="I378" s="34">
        <f t="shared" si="23"/>
        <v>28.13</v>
      </c>
    </row>
    <row r="379" spans="1:9" x14ac:dyDescent="0.25">
      <c r="A379" s="92" t="s">
        <v>481</v>
      </c>
      <c r="B379" s="104">
        <v>1</v>
      </c>
      <c r="C379" s="93">
        <f t="shared" si="21"/>
        <v>195</v>
      </c>
      <c r="D379" s="93">
        <v>184</v>
      </c>
      <c r="E379" s="93">
        <v>11</v>
      </c>
      <c r="F379" s="94"/>
      <c r="G379" s="94">
        <v>5.69</v>
      </c>
      <c r="H379" s="94">
        <f t="shared" si="22"/>
        <v>125.18</v>
      </c>
      <c r="I379" s="34">
        <f t="shared" si="23"/>
        <v>154.71</v>
      </c>
    </row>
    <row r="380" spans="1:9" x14ac:dyDescent="0.25">
      <c r="A380" s="92" t="s">
        <v>481</v>
      </c>
      <c r="B380" s="93">
        <v>1</v>
      </c>
      <c r="C380" s="93">
        <f t="shared" si="21"/>
        <v>208</v>
      </c>
      <c r="D380" s="93">
        <v>184</v>
      </c>
      <c r="E380" s="93">
        <v>24</v>
      </c>
      <c r="F380" s="94"/>
      <c r="G380" s="94">
        <v>5.5</v>
      </c>
      <c r="H380" s="94">
        <f t="shared" si="22"/>
        <v>264</v>
      </c>
      <c r="I380" s="34">
        <f t="shared" si="23"/>
        <v>326.27999999999997</v>
      </c>
    </row>
    <row r="381" spans="1:9" x14ac:dyDescent="0.25">
      <c r="A381" s="92" t="s">
        <v>481</v>
      </c>
      <c r="B381" s="104">
        <v>1</v>
      </c>
      <c r="C381" s="93">
        <f t="shared" si="21"/>
        <v>190</v>
      </c>
      <c r="D381" s="93">
        <v>184</v>
      </c>
      <c r="E381" s="93">
        <v>6</v>
      </c>
      <c r="F381" s="94"/>
      <c r="G381" s="94">
        <v>5.5</v>
      </c>
      <c r="H381" s="94">
        <f t="shared" si="22"/>
        <v>66</v>
      </c>
      <c r="I381" s="34">
        <f t="shared" si="23"/>
        <v>81.569999999999993</v>
      </c>
    </row>
    <row r="382" spans="1:9" x14ac:dyDescent="0.25">
      <c r="A382" s="92" t="s">
        <v>482</v>
      </c>
      <c r="B382" s="93">
        <v>1</v>
      </c>
      <c r="C382" s="93">
        <f t="shared" si="21"/>
        <v>208</v>
      </c>
      <c r="D382" s="93">
        <v>184</v>
      </c>
      <c r="E382" s="93">
        <v>24</v>
      </c>
      <c r="F382" s="94"/>
      <c r="G382" s="94">
        <v>5.69</v>
      </c>
      <c r="H382" s="94">
        <f t="shared" si="22"/>
        <v>273.12</v>
      </c>
      <c r="I382" s="34">
        <f t="shared" si="23"/>
        <v>337.55</v>
      </c>
    </row>
    <row r="383" spans="1:9" x14ac:dyDescent="0.25">
      <c r="A383" s="92" t="s">
        <v>95</v>
      </c>
      <c r="B383" s="104">
        <v>1</v>
      </c>
      <c r="C383" s="93">
        <f t="shared" si="21"/>
        <v>200</v>
      </c>
      <c r="D383" s="93">
        <v>184</v>
      </c>
      <c r="E383" s="93">
        <v>16</v>
      </c>
      <c r="F383" s="94"/>
      <c r="G383" s="94">
        <v>7.76</v>
      </c>
      <c r="H383" s="94">
        <f t="shared" si="22"/>
        <v>248.32</v>
      </c>
      <c r="I383" s="34">
        <f t="shared" si="23"/>
        <v>306.89999999999998</v>
      </c>
    </row>
    <row r="384" spans="1:9" x14ac:dyDescent="0.25">
      <c r="A384" s="92" t="s">
        <v>95</v>
      </c>
      <c r="B384" s="93">
        <v>1</v>
      </c>
      <c r="C384" s="93">
        <f t="shared" si="21"/>
        <v>192</v>
      </c>
      <c r="D384" s="93">
        <v>184</v>
      </c>
      <c r="E384" s="93">
        <v>8</v>
      </c>
      <c r="F384" s="94"/>
      <c r="G384" s="94">
        <v>7.76</v>
      </c>
      <c r="H384" s="94">
        <f t="shared" si="22"/>
        <v>124.16</v>
      </c>
      <c r="I384" s="34">
        <f t="shared" si="23"/>
        <v>153.44999999999999</v>
      </c>
    </row>
    <row r="385" spans="1:9" x14ac:dyDescent="0.25">
      <c r="A385" s="92" t="s">
        <v>95</v>
      </c>
      <c r="B385" s="104">
        <v>1</v>
      </c>
      <c r="C385" s="93">
        <f t="shared" si="21"/>
        <v>208</v>
      </c>
      <c r="D385" s="93">
        <v>184</v>
      </c>
      <c r="E385" s="93">
        <v>24</v>
      </c>
      <c r="F385" s="94"/>
      <c r="G385" s="94">
        <v>7.76</v>
      </c>
      <c r="H385" s="94">
        <f t="shared" si="22"/>
        <v>372.48</v>
      </c>
      <c r="I385" s="34">
        <f t="shared" si="23"/>
        <v>460.35</v>
      </c>
    </row>
    <row r="386" spans="1:9" x14ac:dyDescent="0.25">
      <c r="A386" s="92" t="s">
        <v>95</v>
      </c>
      <c r="B386" s="93">
        <v>1</v>
      </c>
      <c r="C386" s="93">
        <f t="shared" si="21"/>
        <v>191</v>
      </c>
      <c r="D386" s="93">
        <v>184</v>
      </c>
      <c r="E386" s="93">
        <v>7</v>
      </c>
      <c r="F386" s="94"/>
      <c r="G386" s="94">
        <v>7.76</v>
      </c>
      <c r="H386" s="94">
        <f t="shared" si="22"/>
        <v>108.64</v>
      </c>
      <c r="I386" s="34">
        <f t="shared" si="23"/>
        <v>134.27000000000001</v>
      </c>
    </row>
    <row r="387" spans="1:9" x14ac:dyDescent="0.25">
      <c r="A387" s="92" t="s">
        <v>95</v>
      </c>
      <c r="B387" s="104">
        <v>1</v>
      </c>
      <c r="C387" s="93">
        <f t="shared" si="21"/>
        <v>192</v>
      </c>
      <c r="D387" s="93">
        <v>184</v>
      </c>
      <c r="E387" s="93">
        <v>8</v>
      </c>
      <c r="F387" s="94"/>
      <c r="G387" s="94">
        <v>7.76</v>
      </c>
      <c r="H387" s="94">
        <f t="shared" si="22"/>
        <v>124.16</v>
      </c>
      <c r="I387" s="34">
        <f t="shared" si="23"/>
        <v>153.44999999999999</v>
      </c>
    </row>
    <row r="388" spans="1:9" x14ac:dyDescent="0.25">
      <c r="A388" s="92" t="s">
        <v>95</v>
      </c>
      <c r="B388" s="93">
        <v>1</v>
      </c>
      <c r="C388" s="93">
        <f t="shared" si="21"/>
        <v>204</v>
      </c>
      <c r="D388" s="93">
        <v>184</v>
      </c>
      <c r="E388" s="93">
        <v>20</v>
      </c>
      <c r="F388" s="94"/>
      <c r="G388" s="94">
        <v>7.76</v>
      </c>
      <c r="H388" s="94">
        <f t="shared" si="22"/>
        <v>310.39999999999998</v>
      </c>
      <c r="I388" s="34">
        <f t="shared" si="23"/>
        <v>383.62</v>
      </c>
    </row>
    <row r="389" spans="1:9" x14ac:dyDescent="0.25">
      <c r="A389" s="92" t="s">
        <v>95</v>
      </c>
      <c r="B389" s="104">
        <v>1</v>
      </c>
      <c r="C389" s="93">
        <f t="shared" si="21"/>
        <v>195</v>
      </c>
      <c r="D389" s="93">
        <v>184</v>
      </c>
      <c r="E389" s="93">
        <v>11</v>
      </c>
      <c r="F389" s="94"/>
      <c r="G389" s="94">
        <v>7.61</v>
      </c>
      <c r="H389" s="94">
        <f t="shared" si="22"/>
        <v>167.42</v>
      </c>
      <c r="I389" s="34">
        <f t="shared" si="23"/>
        <v>206.91</v>
      </c>
    </row>
    <row r="390" spans="1:9" x14ac:dyDescent="0.25">
      <c r="A390" s="92" t="s">
        <v>95</v>
      </c>
      <c r="B390" s="93">
        <v>1</v>
      </c>
      <c r="C390" s="93">
        <f t="shared" si="21"/>
        <v>188</v>
      </c>
      <c r="D390" s="93">
        <v>184</v>
      </c>
      <c r="E390" s="93">
        <v>4</v>
      </c>
      <c r="F390" s="94"/>
      <c r="G390" s="94">
        <v>7.76</v>
      </c>
      <c r="H390" s="94">
        <f t="shared" si="22"/>
        <v>62.08</v>
      </c>
      <c r="I390" s="34">
        <f t="shared" si="23"/>
        <v>76.72</v>
      </c>
    </row>
    <row r="391" spans="1:9" x14ac:dyDescent="0.25">
      <c r="A391" s="92" t="s">
        <v>95</v>
      </c>
      <c r="B391" s="104">
        <v>1</v>
      </c>
      <c r="C391" s="93">
        <f t="shared" si="21"/>
        <v>192</v>
      </c>
      <c r="D391" s="93">
        <v>184</v>
      </c>
      <c r="E391" s="93">
        <v>8</v>
      </c>
      <c r="F391" s="94"/>
      <c r="G391" s="94">
        <v>7.76</v>
      </c>
      <c r="H391" s="94">
        <f t="shared" si="22"/>
        <v>124.16</v>
      </c>
      <c r="I391" s="34">
        <f t="shared" si="23"/>
        <v>153.44999999999999</v>
      </c>
    </row>
    <row r="392" spans="1:9" x14ac:dyDescent="0.25">
      <c r="A392" s="92" t="s">
        <v>95</v>
      </c>
      <c r="B392" s="93">
        <v>1</v>
      </c>
      <c r="C392" s="93">
        <f t="shared" si="21"/>
        <v>187</v>
      </c>
      <c r="D392" s="93">
        <v>184</v>
      </c>
      <c r="E392" s="93">
        <v>3</v>
      </c>
      <c r="F392" s="94"/>
      <c r="G392" s="94">
        <v>6.8</v>
      </c>
      <c r="H392" s="94">
        <f t="shared" si="22"/>
        <v>40.799999999999997</v>
      </c>
      <c r="I392" s="34">
        <f t="shared" si="23"/>
        <v>50.42</v>
      </c>
    </row>
    <row r="393" spans="1:9" ht="33" x14ac:dyDescent="0.25">
      <c r="A393" s="97" t="s">
        <v>494</v>
      </c>
      <c r="B393" s="90">
        <f t="shared" ref="B393" si="24">SUM(B394:B430)</f>
        <v>37</v>
      </c>
      <c r="C393" s="90"/>
      <c r="D393" s="90"/>
      <c r="E393" s="90">
        <f>SUM(E394:E430)</f>
        <v>481</v>
      </c>
      <c r="F393" s="91"/>
      <c r="G393" s="91"/>
      <c r="H393" s="91">
        <f>SUM(H394:H430)</f>
        <v>5166.5000000000009</v>
      </c>
      <c r="I393" s="91">
        <f>SUM(I394:I430)</f>
        <v>6385.3000000000011</v>
      </c>
    </row>
    <row r="394" spans="1:9" x14ac:dyDescent="0.25">
      <c r="A394" s="92" t="s">
        <v>27</v>
      </c>
      <c r="B394" s="93">
        <v>1</v>
      </c>
      <c r="C394" s="93">
        <f t="shared" ref="C394:C430" si="25">D394+E394</f>
        <v>192</v>
      </c>
      <c r="D394" s="93">
        <v>184</v>
      </c>
      <c r="E394" s="93">
        <v>8</v>
      </c>
      <c r="F394" s="94"/>
      <c r="G394" s="94">
        <v>6.09</v>
      </c>
      <c r="H394" s="94">
        <f t="shared" ref="H394:H430" si="26">ROUND(G394*E394*2,2)</f>
        <v>97.44</v>
      </c>
      <c r="I394" s="94">
        <f>ROUND(H394*1.2359,2)</f>
        <v>120.43</v>
      </c>
    </row>
    <row r="395" spans="1:9" x14ac:dyDescent="0.25">
      <c r="A395" s="92" t="s">
        <v>27</v>
      </c>
      <c r="B395" s="93">
        <v>1</v>
      </c>
      <c r="C395" s="93">
        <f t="shared" si="25"/>
        <v>193</v>
      </c>
      <c r="D395" s="93">
        <v>184</v>
      </c>
      <c r="E395" s="93">
        <v>9</v>
      </c>
      <c r="F395" s="94"/>
      <c r="G395" s="94">
        <v>6.18</v>
      </c>
      <c r="H395" s="94">
        <f t="shared" si="26"/>
        <v>111.24</v>
      </c>
      <c r="I395" s="94">
        <f t="shared" ref="I395:I430" si="27">ROUND(H395*1.2359,2)</f>
        <v>137.47999999999999</v>
      </c>
    </row>
    <row r="396" spans="1:9" x14ac:dyDescent="0.25">
      <c r="A396" s="92" t="s">
        <v>27</v>
      </c>
      <c r="B396" s="93">
        <v>1</v>
      </c>
      <c r="C396" s="93">
        <f t="shared" si="25"/>
        <v>208</v>
      </c>
      <c r="D396" s="93">
        <v>184</v>
      </c>
      <c r="E396" s="93">
        <v>24</v>
      </c>
      <c r="F396" s="94"/>
      <c r="G396" s="94">
        <v>6.18</v>
      </c>
      <c r="H396" s="94">
        <f t="shared" si="26"/>
        <v>296.64</v>
      </c>
      <c r="I396" s="94">
        <f t="shared" si="27"/>
        <v>366.62</v>
      </c>
    </row>
    <row r="397" spans="1:9" x14ac:dyDescent="0.25">
      <c r="A397" s="92" t="s">
        <v>27</v>
      </c>
      <c r="B397" s="93">
        <v>1</v>
      </c>
      <c r="C397" s="93">
        <f t="shared" si="25"/>
        <v>207</v>
      </c>
      <c r="D397" s="93">
        <v>184</v>
      </c>
      <c r="E397" s="93">
        <v>23</v>
      </c>
      <c r="F397" s="94"/>
      <c r="G397" s="94">
        <v>6.09</v>
      </c>
      <c r="H397" s="94">
        <f t="shared" si="26"/>
        <v>280.14</v>
      </c>
      <c r="I397" s="94">
        <f t="shared" si="27"/>
        <v>346.23</v>
      </c>
    </row>
    <row r="398" spans="1:9" x14ac:dyDescent="0.25">
      <c r="A398" s="92" t="s">
        <v>27</v>
      </c>
      <c r="B398" s="93">
        <v>1</v>
      </c>
      <c r="C398" s="93">
        <f t="shared" si="25"/>
        <v>192</v>
      </c>
      <c r="D398" s="93">
        <v>184</v>
      </c>
      <c r="E398" s="93">
        <v>8</v>
      </c>
      <c r="F398" s="94"/>
      <c r="G398" s="94">
        <v>4.8099999999999996</v>
      </c>
      <c r="H398" s="94">
        <f t="shared" si="26"/>
        <v>76.959999999999994</v>
      </c>
      <c r="I398" s="94">
        <f t="shared" si="27"/>
        <v>95.11</v>
      </c>
    </row>
    <row r="399" spans="1:9" x14ac:dyDescent="0.25">
      <c r="A399" s="92" t="s">
        <v>27</v>
      </c>
      <c r="B399" s="93">
        <v>1</v>
      </c>
      <c r="C399" s="93">
        <f t="shared" si="25"/>
        <v>191</v>
      </c>
      <c r="D399" s="93">
        <v>184</v>
      </c>
      <c r="E399" s="93">
        <v>7</v>
      </c>
      <c r="F399" s="94"/>
      <c r="G399" s="94">
        <v>4.6500000000000004</v>
      </c>
      <c r="H399" s="94">
        <f t="shared" si="26"/>
        <v>65.099999999999994</v>
      </c>
      <c r="I399" s="94">
        <f t="shared" si="27"/>
        <v>80.459999999999994</v>
      </c>
    </row>
    <row r="400" spans="1:9" x14ac:dyDescent="0.25">
      <c r="A400" s="92" t="s">
        <v>27</v>
      </c>
      <c r="B400" s="93">
        <v>1</v>
      </c>
      <c r="C400" s="93">
        <f t="shared" si="25"/>
        <v>192</v>
      </c>
      <c r="D400" s="93">
        <v>184</v>
      </c>
      <c r="E400" s="93">
        <v>8</v>
      </c>
      <c r="F400" s="94"/>
      <c r="G400" s="94">
        <v>6.09</v>
      </c>
      <c r="H400" s="94">
        <f t="shared" si="26"/>
        <v>97.44</v>
      </c>
      <c r="I400" s="94">
        <f t="shared" si="27"/>
        <v>120.43</v>
      </c>
    </row>
    <row r="401" spans="1:9" x14ac:dyDescent="0.25">
      <c r="A401" s="92" t="s">
        <v>27</v>
      </c>
      <c r="B401" s="93">
        <v>1</v>
      </c>
      <c r="C401" s="93">
        <f t="shared" si="25"/>
        <v>192</v>
      </c>
      <c r="D401" s="93">
        <v>184</v>
      </c>
      <c r="E401" s="93">
        <v>8</v>
      </c>
      <c r="F401" s="94"/>
      <c r="G401" s="94">
        <v>6.24</v>
      </c>
      <c r="H401" s="94">
        <f t="shared" si="26"/>
        <v>99.84</v>
      </c>
      <c r="I401" s="94">
        <f t="shared" si="27"/>
        <v>123.39</v>
      </c>
    </row>
    <row r="402" spans="1:9" x14ac:dyDescent="0.25">
      <c r="A402" s="92" t="s">
        <v>27</v>
      </c>
      <c r="B402" s="93">
        <v>1</v>
      </c>
      <c r="C402" s="93">
        <f t="shared" si="25"/>
        <v>216</v>
      </c>
      <c r="D402" s="93">
        <v>184</v>
      </c>
      <c r="E402" s="93">
        <v>32</v>
      </c>
      <c r="F402" s="94"/>
      <c r="G402" s="94">
        <v>4.6500000000000004</v>
      </c>
      <c r="H402" s="94">
        <f t="shared" si="26"/>
        <v>297.60000000000002</v>
      </c>
      <c r="I402" s="94">
        <f t="shared" si="27"/>
        <v>367.8</v>
      </c>
    </row>
    <row r="403" spans="1:9" x14ac:dyDescent="0.25">
      <c r="A403" s="92" t="s">
        <v>27</v>
      </c>
      <c r="B403" s="93">
        <v>1</v>
      </c>
      <c r="C403" s="93">
        <f t="shared" si="25"/>
        <v>200</v>
      </c>
      <c r="D403" s="93">
        <v>184</v>
      </c>
      <c r="E403" s="93">
        <v>16</v>
      </c>
      <c r="F403" s="94"/>
      <c r="G403" s="94">
        <v>6.09</v>
      </c>
      <c r="H403" s="94">
        <f t="shared" si="26"/>
        <v>194.88</v>
      </c>
      <c r="I403" s="94">
        <f t="shared" si="27"/>
        <v>240.85</v>
      </c>
    </row>
    <row r="404" spans="1:9" x14ac:dyDescent="0.25">
      <c r="A404" s="92" t="s">
        <v>27</v>
      </c>
      <c r="B404" s="93">
        <v>1</v>
      </c>
      <c r="C404" s="93">
        <f t="shared" si="25"/>
        <v>213</v>
      </c>
      <c r="D404" s="93">
        <v>184</v>
      </c>
      <c r="E404" s="93">
        <v>29</v>
      </c>
      <c r="F404" s="94"/>
      <c r="G404" s="94">
        <v>6.18</v>
      </c>
      <c r="H404" s="94">
        <f t="shared" si="26"/>
        <v>358.44</v>
      </c>
      <c r="I404" s="94">
        <f t="shared" si="27"/>
        <v>443</v>
      </c>
    </row>
    <row r="405" spans="1:9" x14ac:dyDescent="0.25">
      <c r="A405" s="92" t="s">
        <v>27</v>
      </c>
      <c r="B405" s="93">
        <v>1</v>
      </c>
      <c r="C405" s="93">
        <f t="shared" si="25"/>
        <v>192</v>
      </c>
      <c r="D405" s="93">
        <v>184</v>
      </c>
      <c r="E405" s="93">
        <v>8</v>
      </c>
      <c r="F405" s="94"/>
      <c r="G405" s="94">
        <v>6.09</v>
      </c>
      <c r="H405" s="94">
        <f t="shared" si="26"/>
        <v>97.44</v>
      </c>
      <c r="I405" s="94">
        <f t="shared" si="27"/>
        <v>120.43</v>
      </c>
    </row>
    <row r="406" spans="1:9" x14ac:dyDescent="0.25">
      <c r="A406" s="92" t="s">
        <v>27</v>
      </c>
      <c r="B406" s="93">
        <v>1</v>
      </c>
      <c r="C406" s="93">
        <f t="shared" si="25"/>
        <v>190</v>
      </c>
      <c r="D406" s="93">
        <v>184</v>
      </c>
      <c r="E406" s="93">
        <v>6</v>
      </c>
      <c r="F406" s="94"/>
      <c r="G406" s="94">
        <v>4.6500000000000004</v>
      </c>
      <c r="H406" s="94">
        <f t="shared" si="26"/>
        <v>55.8</v>
      </c>
      <c r="I406" s="94">
        <f t="shared" si="27"/>
        <v>68.959999999999994</v>
      </c>
    </row>
    <row r="407" spans="1:9" x14ac:dyDescent="0.25">
      <c r="A407" s="92" t="s">
        <v>27</v>
      </c>
      <c r="B407" s="93">
        <v>1</v>
      </c>
      <c r="C407" s="93">
        <f t="shared" si="25"/>
        <v>200</v>
      </c>
      <c r="D407" s="93">
        <v>184</v>
      </c>
      <c r="E407" s="93">
        <v>16</v>
      </c>
      <c r="F407" s="94"/>
      <c r="G407" s="94">
        <v>4.6500000000000004</v>
      </c>
      <c r="H407" s="94">
        <f t="shared" si="26"/>
        <v>148.80000000000001</v>
      </c>
      <c r="I407" s="94">
        <f t="shared" si="27"/>
        <v>183.9</v>
      </c>
    </row>
    <row r="408" spans="1:9" x14ac:dyDescent="0.25">
      <c r="A408" s="92" t="s">
        <v>27</v>
      </c>
      <c r="B408" s="93">
        <v>1</v>
      </c>
      <c r="C408" s="93">
        <f t="shared" si="25"/>
        <v>206</v>
      </c>
      <c r="D408" s="93">
        <v>184</v>
      </c>
      <c r="E408" s="93">
        <v>22</v>
      </c>
      <c r="F408" s="94"/>
      <c r="G408" s="94">
        <v>4.6500000000000004</v>
      </c>
      <c r="H408" s="94">
        <f t="shared" si="26"/>
        <v>204.6</v>
      </c>
      <c r="I408" s="94">
        <f t="shared" si="27"/>
        <v>252.87</v>
      </c>
    </row>
    <row r="409" spans="1:9" x14ac:dyDescent="0.25">
      <c r="A409" s="92" t="s">
        <v>27</v>
      </c>
      <c r="B409" s="93">
        <v>1</v>
      </c>
      <c r="C409" s="93">
        <f t="shared" si="25"/>
        <v>185</v>
      </c>
      <c r="D409" s="93">
        <v>184</v>
      </c>
      <c r="E409" s="93">
        <v>1</v>
      </c>
      <c r="F409" s="94"/>
      <c r="G409" s="94">
        <v>6.09</v>
      </c>
      <c r="H409" s="94">
        <f t="shared" si="26"/>
        <v>12.18</v>
      </c>
      <c r="I409" s="94">
        <f t="shared" si="27"/>
        <v>15.05</v>
      </c>
    </row>
    <row r="410" spans="1:9" x14ac:dyDescent="0.25">
      <c r="A410" s="92" t="s">
        <v>27</v>
      </c>
      <c r="B410" s="93">
        <v>1</v>
      </c>
      <c r="C410" s="93">
        <f t="shared" si="25"/>
        <v>186</v>
      </c>
      <c r="D410" s="93">
        <v>184</v>
      </c>
      <c r="E410" s="93">
        <v>2</v>
      </c>
      <c r="F410" s="94"/>
      <c r="G410" s="94">
        <v>4.72</v>
      </c>
      <c r="H410" s="94">
        <f t="shared" si="26"/>
        <v>18.88</v>
      </c>
      <c r="I410" s="94">
        <f t="shared" si="27"/>
        <v>23.33</v>
      </c>
    </row>
    <row r="411" spans="1:9" x14ac:dyDescent="0.25">
      <c r="A411" s="92" t="s">
        <v>27</v>
      </c>
      <c r="B411" s="93">
        <v>1</v>
      </c>
      <c r="C411" s="93">
        <f t="shared" si="25"/>
        <v>191</v>
      </c>
      <c r="D411" s="93">
        <v>184</v>
      </c>
      <c r="E411" s="93">
        <v>7</v>
      </c>
      <c r="F411" s="94"/>
      <c r="G411" s="94">
        <v>6.09</v>
      </c>
      <c r="H411" s="94">
        <f t="shared" si="26"/>
        <v>85.26</v>
      </c>
      <c r="I411" s="94">
        <f t="shared" si="27"/>
        <v>105.37</v>
      </c>
    </row>
    <row r="412" spans="1:9" x14ac:dyDescent="0.25">
      <c r="A412" s="92" t="s">
        <v>27</v>
      </c>
      <c r="B412" s="93">
        <v>1</v>
      </c>
      <c r="C412" s="93">
        <f t="shared" si="25"/>
        <v>191</v>
      </c>
      <c r="D412" s="93">
        <v>184</v>
      </c>
      <c r="E412" s="93">
        <v>7</v>
      </c>
      <c r="F412" s="94"/>
      <c r="G412" s="94">
        <v>4.6500000000000004</v>
      </c>
      <c r="H412" s="94">
        <f t="shared" si="26"/>
        <v>65.099999999999994</v>
      </c>
      <c r="I412" s="94">
        <f t="shared" si="27"/>
        <v>80.459999999999994</v>
      </c>
    </row>
    <row r="413" spans="1:9" x14ac:dyDescent="0.25">
      <c r="A413" s="92" t="s">
        <v>27</v>
      </c>
      <c r="B413" s="93">
        <v>1</v>
      </c>
      <c r="C413" s="93">
        <f t="shared" si="25"/>
        <v>188</v>
      </c>
      <c r="D413" s="93">
        <v>184</v>
      </c>
      <c r="E413" s="93">
        <v>4</v>
      </c>
      <c r="F413" s="94"/>
      <c r="G413" s="94">
        <v>6.09</v>
      </c>
      <c r="H413" s="94">
        <f t="shared" si="26"/>
        <v>48.72</v>
      </c>
      <c r="I413" s="94">
        <f t="shared" si="27"/>
        <v>60.21</v>
      </c>
    </row>
    <row r="414" spans="1:9" x14ac:dyDescent="0.25">
      <c r="A414" s="92" t="s">
        <v>27</v>
      </c>
      <c r="B414" s="93">
        <v>1</v>
      </c>
      <c r="C414" s="93">
        <f t="shared" si="25"/>
        <v>200</v>
      </c>
      <c r="D414" s="93">
        <v>184</v>
      </c>
      <c r="E414" s="93">
        <v>16</v>
      </c>
      <c r="F414" s="94"/>
      <c r="G414" s="94">
        <v>4.6500000000000004</v>
      </c>
      <c r="H414" s="94">
        <f t="shared" si="26"/>
        <v>148.80000000000001</v>
      </c>
      <c r="I414" s="94">
        <f t="shared" si="27"/>
        <v>183.9</v>
      </c>
    </row>
    <row r="415" spans="1:9" x14ac:dyDescent="0.25">
      <c r="A415" s="92" t="s">
        <v>27</v>
      </c>
      <c r="B415" s="93">
        <v>1</v>
      </c>
      <c r="C415" s="93">
        <f t="shared" si="25"/>
        <v>186</v>
      </c>
      <c r="D415" s="93">
        <v>184</v>
      </c>
      <c r="E415" s="93">
        <v>2</v>
      </c>
      <c r="F415" s="94"/>
      <c r="G415" s="94">
        <v>6.09</v>
      </c>
      <c r="H415" s="94">
        <f t="shared" si="26"/>
        <v>24.36</v>
      </c>
      <c r="I415" s="94">
        <f t="shared" si="27"/>
        <v>30.11</v>
      </c>
    </row>
    <row r="416" spans="1:9" x14ac:dyDescent="0.25">
      <c r="A416" s="92" t="s">
        <v>27</v>
      </c>
      <c r="B416" s="93">
        <v>1</v>
      </c>
      <c r="C416" s="93">
        <f t="shared" si="25"/>
        <v>192</v>
      </c>
      <c r="D416" s="93">
        <v>184</v>
      </c>
      <c r="E416" s="93">
        <v>8</v>
      </c>
      <c r="F416" s="94"/>
      <c r="G416" s="94">
        <v>6.09</v>
      </c>
      <c r="H416" s="94">
        <f t="shared" si="26"/>
        <v>97.44</v>
      </c>
      <c r="I416" s="94">
        <f t="shared" si="27"/>
        <v>120.43</v>
      </c>
    </row>
    <row r="417" spans="1:9" x14ac:dyDescent="0.25">
      <c r="A417" s="92" t="s">
        <v>27</v>
      </c>
      <c r="B417" s="93">
        <v>1</v>
      </c>
      <c r="C417" s="93">
        <f t="shared" si="25"/>
        <v>204</v>
      </c>
      <c r="D417" s="93">
        <v>184</v>
      </c>
      <c r="E417" s="93">
        <v>20</v>
      </c>
      <c r="F417" s="94"/>
      <c r="G417" s="94">
        <v>4.6500000000000004</v>
      </c>
      <c r="H417" s="94">
        <f t="shared" si="26"/>
        <v>186</v>
      </c>
      <c r="I417" s="94">
        <f t="shared" si="27"/>
        <v>229.88</v>
      </c>
    </row>
    <row r="418" spans="1:9" x14ac:dyDescent="0.25">
      <c r="A418" s="92" t="s">
        <v>27</v>
      </c>
      <c r="B418" s="93">
        <v>1</v>
      </c>
      <c r="C418" s="93">
        <f t="shared" si="25"/>
        <v>192</v>
      </c>
      <c r="D418" s="93">
        <v>184</v>
      </c>
      <c r="E418" s="93">
        <v>8</v>
      </c>
      <c r="F418" s="94"/>
      <c r="G418" s="94">
        <v>6.09</v>
      </c>
      <c r="H418" s="94">
        <f t="shared" si="26"/>
        <v>97.44</v>
      </c>
      <c r="I418" s="94">
        <f t="shared" si="27"/>
        <v>120.43</v>
      </c>
    </row>
    <row r="419" spans="1:9" x14ac:dyDescent="0.25">
      <c r="A419" s="92" t="s">
        <v>27</v>
      </c>
      <c r="B419" s="93">
        <v>1</v>
      </c>
      <c r="C419" s="93">
        <f t="shared" si="25"/>
        <v>192</v>
      </c>
      <c r="D419" s="93">
        <v>184</v>
      </c>
      <c r="E419" s="93">
        <v>8</v>
      </c>
      <c r="F419" s="94"/>
      <c r="G419" s="94">
        <v>6.09</v>
      </c>
      <c r="H419" s="94">
        <f t="shared" si="26"/>
        <v>97.44</v>
      </c>
      <c r="I419" s="94">
        <f t="shared" si="27"/>
        <v>120.43</v>
      </c>
    </row>
    <row r="420" spans="1:9" x14ac:dyDescent="0.25">
      <c r="A420" s="92" t="s">
        <v>27</v>
      </c>
      <c r="B420" s="93">
        <v>1</v>
      </c>
      <c r="C420" s="93">
        <f t="shared" si="25"/>
        <v>216</v>
      </c>
      <c r="D420" s="93">
        <v>184</v>
      </c>
      <c r="E420" s="93">
        <v>32</v>
      </c>
      <c r="F420" s="94"/>
      <c r="G420" s="94">
        <v>4.6500000000000004</v>
      </c>
      <c r="H420" s="94">
        <f t="shared" si="26"/>
        <v>297.60000000000002</v>
      </c>
      <c r="I420" s="94">
        <f t="shared" si="27"/>
        <v>367.8</v>
      </c>
    </row>
    <row r="421" spans="1:9" x14ac:dyDescent="0.25">
      <c r="A421" s="92" t="s">
        <v>27</v>
      </c>
      <c r="B421" s="93">
        <v>1</v>
      </c>
      <c r="C421" s="93">
        <f t="shared" si="25"/>
        <v>208</v>
      </c>
      <c r="D421" s="93">
        <v>184</v>
      </c>
      <c r="E421" s="93">
        <v>24</v>
      </c>
      <c r="F421" s="94"/>
      <c r="G421" s="94">
        <v>6.09</v>
      </c>
      <c r="H421" s="94">
        <f t="shared" si="26"/>
        <v>292.32</v>
      </c>
      <c r="I421" s="94">
        <f t="shared" si="27"/>
        <v>361.28</v>
      </c>
    </row>
    <row r="422" spans="1:9" x14ac:dyDescent="0.25">
      <c r="A422" s="92" t="s">
        <v>27</v>
      </c>
      <c r="B422" s="93">
        <v>1</v>
      </c>
      <c r="C422" s="93">
        <f t="shared" si="25"/>
        <v>188</v>
      </c>
      <c r="D422" s="93">
        <v>184</v>
      </c>
      <c r="E422" s="93">
        <v>4</v>
      </c>
      <c r="F422" s="94"/>
      <c r="G422" s="94">
        <v>4.6500000000000004</v>
      </c>
      <c r="H422" s="94">
        <f t="shared" si="26"/>
        <v>37.200000000000003</v>
      </c>
      <c r="I422" s="94">
        <f t="shared" si="27"/>
        <v>45.98</v>
      </c>
    </row>
    <row r="423" spans="1:9" x14ac:dyDescent="0.25">
      <c r="A423" s="92" t="s">
        <v>27</v>
      </c>
      <c r="B423" s="93">
        <v>1</v>
      </c>
      <c r="C423" s="93">
        <f t="shared" si="25"/>
        <v>194</v>
      </c>
      <c r="D423" s="93">
        <v>184</v>
      </c>
      <c r="E423" s="93">
        <v>10</v>
      </c>
      <c r="F423" s="94"/>
      <c r="G423" s="94">
        <v>4.6500000000000004</v>
      </c>
      <c r="H423" s="94">
        <f t="shared" si="26"/>
        <v>93</v>
      </c>
      <c r="I423" s="94">
        <f t="shared" si="27"/>
        <v>114.94</v>
      </c>
    </row>
    <row r="424" spans="1:9" x14ac:dyDescent="0.25">
      <c r="A424" s="92" t="s">
        <v>27</v>
      </c>
      <c r="B424" s="93">
        <v>1</v>
      </c>
      <c r="C424" s="93">
        <f t="shared" si="25"/>
        <v>208</v>
      </c>
      <c r="D424" s="93">
        <v>184</v>
      </c>
      <c r="E424" s="93">
        <v>24</v>
      </c>
      <c r="F424" s="94"/>
      <c r="G424" s="94">
        <v>4.6500000000000004</v>
      </c>
      <c r="H424" s="94">
        <f t="shared" si="26"/>
        <v>223.2</v>
      </c>
      <c r="I424" s="94">
        <f t="shared" si="27"/>
        <v>275.85000000000002</v>
      </c>
    </row>
    <row r="425" spans="1:9" x14ac:dyDescent="0.25">
      <c r="A425" s="92" t="s">
        <v>27</v>
      </c>
      <c r="B425" s="93">
        <v>1</v>
      </c>
      <c r="C425" s="93">
        <f t="shared" si="25"/>
        <v>196</v>
      </c>
      <c r="D425" s="93">
        <v>184</v>
      </c>
      <c r="E425" s="93">
        <v>12</v>
      </c>
      <c r="F425" s="94"/>
      <c r="G425" s="94">
        <v>4.6500000000000004</v>
      </c>
      <c r="H425" s="94">
        <f t="shared" si="26"/>
        <v>111.6</v>
      </c>
      <c r="I425" s="94">
        <f t="shared" si="27"/>
        <v>137.93</v>
      </c>
    </row>
    <row r="426" spans="1:9" x14ac:dyDescent="0.25">
      <c r="A426" s="92" t="s">
        <v>27</v>
      </c>
      <c r="B426" s="93">
        <v>1</v>
      </c>
      <c r="C426" s="93">
        <f t="shared" si="25"/>
        <v>200</v>
      </c>
      <c r="D426" s="93">
        <v>184</v>
      </c>
      <c r="E426" s="93">
        <v>16</v>
      </c>
      <c r="F426" s="94"/>
      <c r="G426" s="94">
        <v>6.09</v>
      </c>
      <c r="H426" s="94">
        <f t="shared" si="26"/>
        <v>194.88</v>
      </c>
      <c r="I426" s="94">
        <f t="shared" si="27"/>
        <v>240.85</v>
      </c>
    </row>
    <row r="427" spans="1:9" x14ac:dyDescent="0.25">
      <c r="A427" s="92" t="s">
        <v>27</v>
      </c>
      <c r="B427" s="93">
        <v>1</v>
      </c>
      <c r="C427" s="93">
        <f t="shared" si="25"/>
        <v>192</v>
      </c>
      <c r="D427" s="93">
        <v>184</v>
      </c>
      <c r="E427" s="93">
        <v>8</v>
      </c>
      <c r="F427" s="94"/>
      <c r="G427" s="94">
        <v>4.6500000000000004</v>
      </c>
      <c r="H427" s="94">
        <f t="shared" si="26"/>
        <v>74.400000000000006</v>
      </c>
      <c r="I427" s="94">
        <f t="shared" si="27"/>
        <v>91.95</v>
      </c>
    </row>
    <row r="428" spans="1:9" x14ac:dyDescent="0.25">
      <c r="A428" s="92" t="s">
        <v>27</v>
      </c>
      <c r="B428" s="93">
        <v>1</v>
      </c>
      <c r="C428" s="93">
        <f t="shared" si="25"/>
        <v>192</v>
      </c>
      <c r="D428" s="93">
        <v>184</v>
      </c>
      <c r="E428" s="93">
        <v>8</v>
      </c>
      <c r="F428" s="94"/>
      <c r="G428" s="94">
        <v>6.09</v>
      </c>
      <c r="H428" s="94">
        <f t="shared" si="26"/>
        <v>97.44</v>
      </c>
      <c r="I428" s="94">
        <f t="shared" si="27"/>
        <v>120.43</v>
      </c>
    </row>
    <row r="429" spans="1:9" x14ac:dyDescent="0.25">
      <c r="A429" s="92" t="s">
        <v>27</v>
      </c>
      <c r="B429" s="93">
        <v>1</v>
      </c>
      <c r="C429" s="93">
        <f t="shared" si="25"/>
        <v>204</v>
      </c>
      <c r="D429" s="93">
        <v>184</v>
      </c>
      <c r="E429" s="93">
        <v>20</v>
      </c>
      <c r="F429" s="94"/>
      <c r="G429" s="94">
        <v>4.6500000000000004</v>
      </c>
      <c r="H429" s="94">
        <f t="shared" si="26"/>
        <v>186</v>
      </c>
      <c r="I429" s="94">
        <f t="shared" si="27"/>
        <v>229.88</v>
      </c>
    </row>
    <row r="430" spans="1:9" x14ac:dyDescent="0.25">
      <c r="A430" s="92" t="s">
        <v>27</v>
      </c>
      <c r="B430" s="93">
        <v>1</v>
      </c>
      <c r="C430" s="93">
        <f t="shared" si="25"/>
        <v>200</v>
      </c>
      <c r="D430" s="93">
        <v>184</v>
      </c>
      <c r="E430" s="93">
        <v>16</v>
      </c>
      <c r="F430" s="94"/>
      <c r="G430" s="94">
        <v>6.09</v>
      </c>
      <c r="H430" s="94">
        <f t="shared" si="26"/>
        <v>194.88</v>
      </c>
      <c r="I430" s="94">
        <f t="shared" si="27"/>
        <v>240.85</v>
      </c>
    </row>
    <row r="431" spans="1:9" ht="33" x14ac:dyDescent="0.25">
      <c r="A431" s="97" t="s">
        <v>431</v>
      </c>
      <c r="B431" s="90">
        <f>SUM(B432:B520)</f>
        <v>89</v>
      </c>
      <c r="C431" s="90"/>
      <c r="D431" s="90"/>
      <c r="E431" s="90">
        <f>SUM(E432:E520)</f>
        <v>1305.5</v>
      </c>
      <c r="F431" s="91"/>
      <c r="G431" s="91"/>
      <c r="H431" s="91">
        <f>SUM(H432:H520)</f>
        <v>13964.349999999999</v>
      </c>
      <c r="I431" s="91">
        <f>SUM(I432:I520)</f>
        <v>17258.540000000005</v>
      </c>
    </row>
    <row r="432" spans="1:9" s="105" customFormat="1" x14ac:dyDescent="0.25">
      <c r="A432" s="35" t="s">
        <v>33</v>
      </c>
      <c r="B432" s="104">
        <v>1</v>
      </c>
      <c r="C432" s="33">
        <f t="shared" ref="C432:C434" si="28">D432+E432</f>
        <v>193</v>
      </c>
      <c r="D432" s="33">
        <v>184</v>
      </c>
      <c r="E432" s="33">
        <v>9</v>
      </c>
      <c r="F432" s="34">
        <v>1500</v>
      </c>
      <c r="G432" s="34">
        <f>ROUND(F432/D432,3)</f>
        <v>8.1519999999999992</v>
      </c>
      <c r="H432" s="34">
        <f t="shared" ref="H432:H434" si="29">ROUND(G432*E432*2,2)</f>
        <v>146.74</v>
      </c>
      <c r="I432" s="34">
        <f>ROUND(H432*1.2359,2)</f>
        <v>181.36</v>
      </c>
    </row>
    <row r="433" spans="1:9" s="105" customFormat="1" x14ac:dyDescent="0.25">
      <c r="A433" s="35" t="s">
        <v>34</v>
      </c>
      <c r="B433" s="104">
        <v>1</v>
      </c>
      <c r="C433" s="33">
        <f t="shared" si="28"/>
        <v>214</v>
      </c>
      <c r="D433" s="33">
        <v>184</v>
      </c>
      <c r="E433" s="33">
        <v>30</v>
      </c>
      <c r="F433" s="34">
        <v>1360</v>
      </c>
      <c r="G433" s="34">
        <f t="shared" ref="G433:G434" si="30">ROUND(F433/D433,3)</f>
        <v>7.391</v>
      </c>
      <c r="H433" s="34">
        <f t="shared" si="29"/>
        <v>443.46</v>
      </c>
      <c r="I433" s="34">
        <f t="shared" ref="I433:I496" si="31">ROUND(H433*1.2359,2)</f>
        <v>548.07000000000005</v>
      </c>
    </row>
    <row r="434" spans="1:9" s="105" customFormat="1" x14ac:dyDescent="0.25">
      <c r="A434" s="35" t="s">
        <v>315</v>
      </c>
      <c r="B434" s="104">
        <v>1</v>
      </c>
      <c r="C434" s="33">
        <f t="shared" si="28"/>
        <v>192.5</v>
      </c>
      <c r="D434" s="33">
        <v>184</v>
      </c>
      <c r="E434" s="33">
        <v>8.5</v>
      </c>
      <c r="F434" s="34">
        <v>1600</v>
      </c>
      <c r="G434" s="34">
        <f t="shared" si="30"/>
        <v>8.6959999999999997</v>
      </c>
      <c r="H434" s="34">
        <f t="shared" si="29"/>
        <v>147.83000000000001</v>
      </c>
      <c r="I434" s="34">
        <f t="shared" si="31"/>
        <v>182.7</v>
      </c>
    </row>
    <row r="435" spans="1:9" x14ac:dyDescent="0.25">
      <c r="A435" s="95" t="s">
        <v>485</v>
      </c>
      <c r="B435" s="104">
        <v>1</v>
      </c>
      <c r="C435" s="93">
        <f t="shared" ref="C435:C498" si="32">D435+E435</f>
        <v>192</v>
      </c>
      <c r="D435" s="93">
        <v>184</v>
      </c>
      <c r="E435" s="93">
        <v>8</v>
      </c>
      <c r="F435" s="94"/>
      <c r="G435" s="94">
        <v>4.75</v>
      </c>
      <c r="H435" s="94">
        <f t="shared" ref="H435:H498" si="33">ROUND(G435*E435*2,2)</f>
        <v>76</v>
      </c>
      <c r="I435" s="34">
        <f t="shared" si="31"/>
        <v>93.93</v>
      </c>
    </row>
    <row r="436" spans="1:9" x14ac:dyDescent="0.25">
      <c r="A436" s="95" t="s">
        <v>425</v>
      </c>
      <c r="B436" s="104">
        <v>1</v>
      </c>
      <c r="C436" s="93">
        <f t="shared" si="32"/>
        <v>203</v>
      </c>
      <c r="D436" s="93">
        <v>184</v>
      </c>
      <c r="E436" s="93">
        <v>19</v>
      </c>
      <c r="F436" s="94"/>
      <c r="G436" s="94">
        <v>4.3</v>
      </c>
      <c r="H436" s="94">
        <f t="shared" si="33"/>
        <v>163.4</v>
      </c>
      <c r="I436" s="34">
        <f t="shared" si="31"/>
        <v>201.95</v>
      </c>
    </row>
    <row r="437" spans="1:9" x14ac:dyDescent="0.25">
      <c r="A437" s="95" t="s">
        <v>425</v>
      </c>
      <c r="B437" s="104">
        <v>1</v>
      </c>
      <c r="C437" s="93">
        <f t="shared" si="32"/>
        <v>186</v>
      </c>
      <c r="D437" s="93">
        <v>184</v>
      </c>
      <c r="E437" s="93">
        <v>2</v>
      </c>
      <c r="F437" s="94"/>
      <c r="G437" s="94">
        <v>4.3</v>
      </c>
      <c r="H437" s="94">
        <f t="shared" si="33"/>
        <v>17.2</v>
      </c>
      <c r="I437" s="34">
        <f t="shared" si="31"/>
        <v>21.26</v>
      </c>
    </row>
    <row r="438" spans="1:9" x14ac:dyDescent="0.25">
      <c r="A438" s="95" t="s">
        <v>425</v>
      </c>
      <c r="B438" s="104">
        <v>1</v>
      </c>
      <c r="C438" s="93">
        <f t="shared" si="32"/>
        <v>191</v>
      </c>
      <c r="D438" s="93">
        <v>184</v>
      </c>
      <c r="E438" s="93">
        <v>7</v>
      </c>
      <c r="F438" s="94"/>
      <c r="G438" s="94">
        <v>5.49</v>
      </c>
      <c r="H438" s="94">
        <f t="shared" si="33"/>
        <v>76.86</v>
      </c>
      <c r="I438" s="34">
        <f t="shared" si="31"/>
        <v>94.99</v>
      </c>
    </row>
    <row r="439" spans="1:9" x14ac:dyDescent="0.25">
      <c r="A439" s="95" t="s">
        <v>425</v>
      </c>
      <c r="B439" s="104">
        <v>1</v>
      </c>
      <c r="C439" s="93">
        <f t="shared" si="32"/>
        <v>201</v>
      </c>
      <c r="D439" s="93">
        <v>184</v>
      </c>
      <c r="E439" s="93">
        <v>17</v>
      </c>
      <c r="F439" s="94"/>
      <c r="G439" s="94">
        <v>5.49</v>
      </c>
      <c r="H439" s="94">
        <f t="shared" si="33"/>
        <v>186.66</v>
      </c>
      <c r="I439" s="34">
        <f t="shared" si="31"/>
        <v>230.69</v>
      </c>
    </row>
    <row r="440" spans="1:9" x14ac:dyDescent="0.25">
      <c r="A440" s="95" t="s">
        <v>425</v>
      </c>
      <c r="B440" s="104">
        <v>1</v>
      </c>
      <c r="C440" s="93">
        <f t="shared" si="32"/>
        <v>200</v>
      </c>
      <c r="D440" s="93">
        <v>184</v>
      </c>
      <c r="E440" s="93">
        <v>16</v>
      </c>
      <c r="F440" s="94"/>
      <c r="G440" s="94">
        <v>4.3</v>
      </c>
      <c r="H440" s="94">
        <f t="shared" si="33"/>
        <v>137.6</v>
      </c>
      <c r="I440" s="34">
        <f t="shared" si="31"/>
        <v>170.06</v>
      </c>
    </row>
    <row r="441" spans="1:9" x14ac:dyDescent="0.25">
      <c r="A441" s="95" t="s">
        <v>425</v>
      </c>
      <c r="B441" s="104">
        <v>1</v>
      </c>
      <c r="C441" s="93">
        <f t="shared" si="32"/>
        <v>192</v>
      </c>
      <c r="D441" s="93">
        <v>184</v>
      </c>
      <c r="E441" s="93">
        <v>8</v>
      </c>
      <c r="F441" s="94"/>
      <c r="G441" s="94">
        <v>5.49</v>
      </c>
      <c r="H441" s="94">
        <f t="shared" si="33"/>
        <v>87.84</v>
      </c>
      <c r="I441" s="34">
        <f t="shared" si="31"/>
        <v>108.56</v>
      </c>
    </row>
    <row r="442" spans="1:9" x14ac:dyDescent="0.25">
      <c r="A442" s="95" t="s">
        <v>425</v>
      </c>
      <c r="B442" s="104">
        <v>1</v>
      </c>
      <c r="C442" s="93">
        <f t="shared" si="32"/>
        <v>192</v>
      </c>
      <c r="D442" s="93">
        <v>184</v>
      </c>
      <c r="E442" s="93">
        <v>8</v>
      </c>
      <c r="F442" s="94"/>
      <c r="G442" s="94">
        <v>4.3</v>
      </c>
      <c r="H442" s="94">
        <f t="shared" si="33"/>
        <v>68.8</v>
      </c>
      <c r="I442" s="34">
        <f t="shared" si="31"/>
        <v>85.03</v>
      </c>
    </row>
    <row r="443" spans="1:9" x14ac:dyDescent="0.25">
      <c r="A443" s="95" t="s">
        <v>425</v>
      </c>
      <c r="B443" s="104">
        <v>1</v>
      </c>
      <c r="C443" s="93">
        <f t="shared" si="32"/>
        <v>189</v>
      </c>
      <c r="D443" s="93">
        <v>184</v>
      </c>
      <c r="E443" s="93">
        <v>5</v>
      </c>
      <c r="F443" s="94"/>
      <c r="G443" s="94">
        <v>4.3</v>
      </c>
      <c r="H443" s="94">
        <f t="shared" si="33"/>
        <v>43</v>
      </c>
      <c r="I443" s="34">
        <f t="shared" si="31"/>
        <v>53.14</v>
      </c>
    </row>
    <row r="444" spans="1:9" x14ac:dyDescent="0.25">
      <c r="A444" s="95" t="s">
        <v>425</v>
      </c>
      <c r="B444" s="104">
        <v>1</v>
      </c>
      <c r="C444" s="93">
        <f t="shared" si="32"/>
        <v>204</v>
      </c>
      <c r="D444" s="93">
        <v>184</v>
      </c>
      <c r="E444" s="93">
        <v>20</v>
      </c>
      <c r="F444" s="94"/>
      <c r="G444" s="94">
        <v>4.3</v>
      </c>
      <c r="H444" s="94">
        <f t="shared" si="33"/>
        <v>172</v>
      </c>
      <c r="I444" s="34">
        <f t="shared" si="31"/>
        <v>212.57</v>
      </c>
    </row>
    <row r="445" spans="1:9" x14ac:dyDescent="0.25">
      <c r="A445" s="95" t="s">
        <v>425</v>
      </c>
      <c r="B445" s="104">
        <v>1</v>
      </c>
      <c r="C445" s="93">
        <f t="shared" si="32"/>
        <v>192</v>
      </c>
      <c r="D445" s="93">
        <v>184</v>
      </c>
      <c r="E445" s="93">
        <v>8</v>
      </c>
      <c r="F445" s="94"/>
      <c r="G445" s="94">
        <v>4.3</v>
      </c>
      <c r="H445" s="94">
        <f t="shared" si="33"/>
        <v>68.8</v>
      </c>
      <c r="I445" s="34">
        <f t="shared" si="31"/>
        <v>85.03</v>
      </c>
    </row>
    <row r="446" spans="1:9" x14ac:dyDescent="0.25">
      <c r="A446" s="95" t="s">
        <v>425</v>
      </c>
      <c r="B446" s="104">
        <v>1</v>
      </c>
      <c r="C446" s="93">
        <f t="shared" si="32"/>
        <v>204</v>
      </c>
      <c r="D446" s="93">
        <v>184</v>
      </c>
      <c r="E446" s="93">
        <v>20</v>
      </c>
      <c r="F446" s="94"/>
      <c r="G446" s="94">
        <v>4.3</v>
      </c>
      <c r="H446" s="94">
        <f t="shared" si="33"/>
        <v>172</v>
      </c>
      <c r="I446" s="34">
        <f t="shared" si="31"/>
        <v>212.57</v>
      </c>
    </row>
    <row r="447" spans="1:9" x14ac:dyDescent="0.25">
      <c r="A447" s="95" t="s">
        <v>425</v>
      </c>
      <c r="B447" s="104">
        <v>1</v>
      </c>
      <c r="C447" s="93">
        <f t="shared" si="32"/>
        <v>186</v>
      </c>
      <c r="D447" s="93">
        <v>184</v>
      </c>
      <c r="E447" s="93">
        <v>2</v>
      </c>
      <c r="F447" s="94"/>
      <c r="G447" s="94">
        <v>4.3</v>
      </c>
      <c r="H447" s="94">
        <f t="shared" si="33"/>
        <v>17.2</v>
      </c>
      <c r="I447" s="34">
        <f t="shared" si="31"/>
        <v>21.26</v>
      </c>
    </row>
    <row r="448" spans="1:9" x14ac:dyDescent="0.25">
      <c r="A448" s="95" t="s">
        <v>425</v>
      </c>
      <c r="B448" s="104">
        <v>1</v>
      </c>
      <c r="C448" s="93">
        <f t="shared" si="32"/>
        <v>188</v>
      </c>
      <c r="D448" s="93">
        <v>184</v>
      </c>
      <c r="E448" s="93">
        <v>4</v>
      </c>
      <c r="F448" s="94"/>
      <c r="G448" s="94">
        <v>4.3</v>
      </c>
      <c r="H448" s="94">
        <f t="shared" si="33"/>
        <v>34.4</v>
      </c>
      <c r="I448" s="34">
        <f t="shared" si="31"/>
        <v>42.51</v>
      </c>
    </row>
    <row r="449" spans="1:9" x14ac:dyDescent="0.25">
      <c r="A449" s="95" t="s">
        <v>425</v>
      </c>
      <c r="B449" s="104">
        <v>1</v>
      </c>
      <c r="C449" s="93">
        <f t="shared" si="32"/>
        <v>226</v>
      </c>
      <c r="D449" s="93">
        <v>184</v>
      </c>
      <c r="E449" s="93">
        <v>42</v>
      </c>
      <c r="F449" s="94"/>
      <c r="G449" s="94">
        <v>4.3</v>
      </c>
      <c r="H449" s="94">
        <f t="shared" si="33"/>
        <v>361.2</v>
      </c>
      <c r="I449" s="34">
        <f t="shared" si="31"/>
        <v>446.41</v>
      </c>
    </row>
    <row r="450" spans="1:9" x14ac:dyDescent="0.25">
      <c r="A450" s="95" t="s">
        <v>425</v>
      </c>
      <c r="B450" s="104">
        <v>1</v>
      </c>
      <c r="C450" s="93">
        <f t="shared" si="32"/>
        <v>196</v>
      </c>
      <c r="D450" s="93">
        <v>184</v>
      </c>
      <c r="E450" s="93">
        <v>12</v>
      </c>
      <c r="F450" s="94"/>
      <c r="G450" s="94">
        <v>4.3</v>
      </c>
      <c r="H450" s="94">
        <f t="shared" si="33"/>
        <v>103.2</v>
      </c>
      <c r="I450" s="34">
        <f t="shared" si="31"/>
        <v>127.54</v>
      </c>
    </row>
    <row r="451" spans="1:9" x14ac:dyDescent="0.25">
      <c r="A451" s="95" t="s">
        <v>425</v>
      </c>
      <c r="B451" s="104">
        <v>1</v>
      </c>
      <c r="C451" s="93">
        <f t="shared" si="32"/>
        <v>200</v>
      </c>
      <c r="D451" s="93">
        <v>184</v>
      </c>
      <c r="E451" s="93">
        <v>16</v>
      </c>
      <c r="F451" s="94"/>
      <c r="G451" s="94">
        <v>5.49</v>
      </c>
      <c r="H451" s="94">
        <f t="shared" si="33"/>
        <v>175.68</v>
      </c>
      <c r="I451" s="34">
        <f t="shared" si="31"/>
        <v>217.12</v>
      </c>
    </row>
    <row r="452" spans="1:9" x14ac:dyDescent="0.25">
      <c r="A452" s="95" t="s">
        <v>425</v>
      </c>
      <c r="B452" s="104">
        <v>1</v>
      </c>
      <c r="C452" s="93">
        <f t="shared" si="32"/>
        <v>201</v>
      </c>
      <c r="D452" s="93">
        <v>184</v>
      </c>
      <c r="E452" s="93">
        <v>17</v>
      </c>
      <c r="F452" s="94"/>
      <c r="G452" s="94">
        <v>4.3</v>
      </c>
      <c r="H452" s="94">
        <f t="shared" si="33"/>
        <v>146.19999999999999</v>
      </c>
      <c r="I452" s="34">
        <f t="shared" si="31"/>
        <v>180.69</v>
      </c>
    </row>
    <row r="453" spans="1:9" x14ac:dyDescent="0.25">
      <c r="A453" s="95" t="s">
        <v>425</v>
      </c>
      <c r="B453" s="104">
        <v>1</v>
      </c>
      <c r="C453" s="93">
        <f t="shared" si="32"/>
        <v>200</v>
      </c>
      <c r="D453" s="93">
        <v>184</v>
      </c>
      <c r="E453" s="93">
        <v>16</v>
      </c>
      <c r="F453" s="94"/>
      <c r="G453" s="94">
        <v>5.49</v>
      </c>
      <c r="H453" s="94">
        <f t="shared" si="33"/>
        <v>175.68</v>
      </c>
      <c r="I453" s="34">
        <f t="shared" si="31"/>
        <v>217.12</v>
      </c>
    </row>
    <row r="454" spans="1:9" x14ac:dyDescent="0.25">
      <c r="A454" s="95" t="s">
        <v>425</v>
      </c>
      <c r="B454" s="104">
        <v>1</v>
      </c>
      <c r="C454" s="93">
        <f t="shared" si="32"/>
        <v>191</v>
      </c>
      <c r="D454" s="93">
        <v>184</v>
      </c>
      <c r="E454" s="93">
        <v>7</v>
      </c>
      <c r="F454" s="94"/>
      <c r="G454" s="94">
        <v>4.3</v>
      </c>
      <c r="H454" s="94">
        <f t="shared" si="33"/>
        <v>60.2</v>
      </c>
      <c r="I454" s="34">
        <f t="shared" si="31"/>
        <v>74.400000000000006</v>
      </c>
    </row>
    <row r="455" spans="1:9" x14ac:dyDescent="0.25">
      <c r="A455" s="95" t="s">
        <v>425</v>
      </c>
      <c r="B455" s="104">
        <v>1</v>
      </c>
      <c r="C455" s="93">
        <f t="shared" si="32"/>
        <v>192</v>
      </c>
      <c r="D455" s="93">
        <v>184</v>
      </c>
      <c r="E455" s="93">
        <v>8</v>
      </c>
      <c r="F455" s="94"/>
      <c r="G455" s="94">
        <v>5.49</v>
      </c>
      <c r="H455" s="94">
        <f t="shared" si="33"/>
        <v>87.84</v>
      </c>
      <c r="I455" s="34">
        <f t="shared" si="31"/>
        <v>108.56</v>
      </c>
    </row>
    <row r="456" spans="1:9" x14ac:dyDescent="0.25">
      <c r="A456" s="95" t="s">
        <v>425</v>
      </c>
      <c r="B456" s="104">
        <v>1</v>
      </c>
      <c r="C456" s="93">
        <f t="shared" si="32"/>
        <v>200</v>
      </c>
      <c r="D456" s="93">
        <v>184</v>
      </c>
      <c r="E456" s="93">
        <v>16</v>
      </c>
      <c r="F456" s="94"/>
      <c r="G456" s="94">
        <v>5.49</v>
      </c>
      <c r="H456" s="94">
        <f t="shared" si="33"/>
        <v>175.68</v>
      </c>
      <c r="I456" s="34">
        <f t="shared" si="31"/>
        <v>217.12</v>
      </c>
    </row>
    <row r="457" spans="1:9" x14ac:dyDescent="0.25">
      <c r="A457" s="95" t="s">
        <v>425</v>
      </c>
      <c r="B457" s="104">
        <v>1</v>
      </c>
      <c r="C457" s="93">
        <f t="shared" si="32"/>
        <v>191</v>
      </c>
      <c r="D457" s="93">
        <v>184</v>
      </c>
      <c r="E457" s="93">
        <v>7</v>
      </c>
      <c r="F457" s="94"/>
      <c r="G457" s="94">
        <v>4.3</v>
      </c>
      <c r="H457" s="94">
        <f t="shared" si="33"/>
        <v>60.2</v>
      </c>
      <c r="I457" s="34">
        <f t="shared" si="31"/>
        <v>74.400000000000006</v>
      </c>
    </row>
    <row r="458" spans="1:9" x14ac:dyDescent="0.25">
      <c r="A458" s="95" t="s">
        <v>425</v>
      </c>
      <c r="B458" s="104">
        <v>1</v>
      </c>
      <c r="C458" s="93">
        <f t="shared" si="32"/>
        <v>200</v>
      </c>
      <c r="D458" s="93">
        <v>184</v>
      </c>
      <c r="E458" s="93">
        <v>16</v>
      </c>
      <c r="F458" s="94"/>
      <c r="G458" s="94">
        <v>5.49</v>
      </c>
      <c r="H458" s="94">
        <f t="shared" si="33"/>
        <v>175.68</v>
      </c>
      <c r="I458" s="34">
        <f t="shared" si="31"/>
        <v>217.12</v>
      </c>
    </row>
    <row r="459" spans="1:9" x14ac:dyDescent="0.25">
      <c r="A459" s="95" t="s">
        <v>425</v>
      </c>
      <c r="B459" s="104">
        <v>1</v>
      </c>
      <c r="C459" s="93">
        <f t="shared" si="32"/>
        <v>208</v>
      </c>
      <c r="D459" s="93">
        <v>184</v>
      </c>
      <c r="E459" s="93">
        <v>24</v>
      </c>
      <c r="F459" s="94"/>
      <c r="G459" s="94">
        <v>5.49</v>
      </c>
      <c r="H459" s="94">
        <f t="shared" si="33"/>
        <v>263.52</v>
      </c>
      <c r="I459" s="34">
        <f t="shared" si="31"/>
        <v>325.68</v>
      </c>
    </row>
    <row r="460" spans="1:9" x14ac:dyDescent="0.25">
      <c r="A460" s="95" t="s">
        <v>425</v>
      </c>
      <c r="B460" s="104">
        <v>1</v>
      </c>
      <c r="C460" s="93">
        <f t="shared" si="32"/>
        <v>189</v>
      </c>
      <c r="D460" s="93">
        <v>184</v>
      </c>
      <c r="E460" s="93">
        <v>5</v>
      </c>
      <c r="F460" s="94"/>
      <c r="G460" s="94">
        <v>4.3</v>
      </c>
      <c r="H460" s="94">
        <f t="shared" si="33"/>
        <v>43</v>
      </c>
      <c r="I460" s="34">
        <f t="shared" si="31"/>
        <v>53.14</v>
      </c>
    </row>
    <row r="461" spans="1:9" x14ac:dyDescent="0.25">
      <c r="A461" s="95" t="s">
        <v>425</v>
      </c>
      <c r="B461" s="104">
        <v>1</v>
      </c>
      <c r="C461" s="93">
        <f t="shared" si="32"/>
        <v>200</v>
      </c>
      <c r="D461" s="93">
        <v>184</v>
      </c>
      <c r="E461" s="93">
        <v>16</v>
      </c>
      <c r="F461" s="94"/>
      <c r="G461" s="94">
        <v>5.49</v>
      </c>
      <c r="H461" s="94">
        <f t="shared" si="33"/>
        <v>175.68</v>
      </c>
      <c r="I461" s="34">
        <f t="shared" si="31"/>
        <v>217.12</v>
      </c>
    </row>
    <row r="462" spans="1:9" x14ac:dyDescent="0.25">
      <c r="A462" s="95" t="s">
        <v>425</v>
      </c>
      <c r="B462" s="104">
        <v>1</v>
      </c>
      <c r="C462" s="93">
        <f t="shared" si="32"/>
        <v>192</v>
      </c>
      <c r="D462" s="93">
        <v>184</v>
      </c>
      <c r="E462" s="93">
        <v>8</v>
      </c>
      <c r="F462" s="94"/>
      <c r="G462" s="94">
        <v>5.49</v>
      </c>
      <c r="H462" s="94">
        <f t="shared" si="33"/>
        <v>87.84</v>
      </c>
      <c r="I462" s="34">
        <f t="shared" si="31"/>
        <v>108.56</v>
      </c>
    </row>
    <row r="463" spans="1:9" x14ac:dyDescent="0.25">
      <c r="A463" s="95" t="s">
        <v>425</v>
      </c>
      <c r="B463" s="104">
        <v>1</v>
      </c>
      <c r="C463" s="93">
        <f t="shared" si="32"/>
        <v>216</v>
      </c>
      <c r="D463" s="93">
        <v>184</v>
      </c>
      <c r="E463" s="93">
        <v>32</v>
      </c>
      <c r="F463" s="94"/>
      <c r="G463" s="94">
        <v>5.49</v>
      </c>
      <c r="H463" s="94">
        <f t="shared" si="33"/>
        <v>351.36</v>
      </c>
      <c r="I463" s="34">
        <f t="shared" si="31"/>
        <v>434.25</v>
      </c>
    </row>
    <row r="464" spans="1:9" x14ac:dyDescent="0.25">
      <c r="A464" s="95" t="s">
        <v>425</v>
      </c>
      <c r="B464" s="104">
        <v>1</v>
      </c>
      <c r="C464" s="93">
        <f t="shared" si="32"/>
        <v>188</v>
      </c>
      <c r="D464" s="93">
        <v>184</v>
      </c>
      <c r="E464" s="93">
        <v>4</v>
      </c>
      <c r="F464" s="94"/>
      <c r="G464" s="94">
        <v>4.3</v>
      </c>
      <c r="H464" s="94">
        <f t="shared" si="33"/>
        <v>34.4</v>
      </c>
      <c r="I464" s="34">
        <f t="shared" si="31"/>
        <v>42.51</v>
      </c>
    </row>
    <row r="465" spans="1:9" x14ac:dyDescent="0.25">
      <c r="A465" s="95" t="s">
        <v>425</v>
      </c>
      <c r="B465" s="104">
        <v>1</v>
      </c>
      <c r="C465" s="93">
        <f t="shared" si="32"/>
        <v>196</v>
      </c>
      <c r="D465" s="93">
        <v>184</v>
      </c>
      <c r="E465" s="93">
        <v>12</v>
      </c>
      <c r="F465" s="94"/>
      <c r="G465" s="94">
        <v>4.3</v>
      </c>
      <c r="H465" s="94">
        <f t="shared" si="33"/>
        <v>103.2</v>
      </c>
      <c r="I465" s="34">
        <f t="shared" si="31"/>
        <v>127.54</v>
      </c>
    </row>
    <row r="466" spans="1:9" x14ac:dyDescent="0.25">
      <c r="A466" s="95" t="s">
        <v>425</v>
      </c>
      <c r="B466" s="104">
        <v>1</v>
      </c>
      <c r="C466" s="93">
        <f t="shared" si="32"/>
        <v>208</v>
      </c>
      <c r="D466" s="93">
        <v>184</v>
      </c>
      <c r="E466" s="93">
        <v>24</v>
      </c>
      <c r="F466" s="94"/>
      <c r="G466" s="94">
        <v>5.49</v>
      </c>
      <c r="H466" s="94">
        <f t="shared" si="33"/>
        <v>263.52</v>
      </c>
      <c r="I466" s="34">
        <f t="shared" si="31"/>
        <v>325.68</v>
      </c>
    </row>
    <row r="467" spans="1:9" x14ac:dyDescent="0.25">
      <c r="A467" s="95" t="s">
        <v>425</v>
      </c>
      <c r="B467" s="104">
        <v>1</v>
      </c>
      <c r="C467" s="93">
        <f t="shared" si="32"/>
        <v>192</v>
      </c>
      <c r="D467" s="93">
        <v>184</v>
      </c>
      <c r="E467" s="93">
        <v>8</v>
      </c>
      <c r="F467" s="94"/>
      <c r="G467" s="94">
        <v>5.49</v>
      </c>
      <c r="H467" s="94">
        <f t="shared" si="33"/>
        <v>87.84</v>
      </c>
      <c r="I467" s="34">
        <f t="shared" si="31"/>
        <v>108.56</v>
      </c>
    </row>
    <row r="468" spans="1:9" x14ac:dyDescent="0.25">
      <c r="A468" s="95" t="s">
        <v>425</v>
      </c>
      <c r="B468" s="104">
        <v>1</v>
      </c>
      <c r="C468" s="93">
        <f t="shared" si="32"/>
        <v>200</v>
      </c>
      <c r="D468" s="93">
        <v>184</v>
      </c>
      <c r="E468" s="93">
        <v>16</v>
      </c>
      <c r="F468" s="94"/>
      <c r="G468" s="94">
        <v>4.3</v>
      </c>
      <c r="H468" s="94">
        <f t="shared" si="33"/>
        <v>137.6</v>
      </c>
      <c r="I468" s="34">
        <f t="shared" si="31"/>
        <v>170.06</v>
      </c>
    </row>
    <row r="469" spans="1:9" x14ac:dyDescent="0.25">
      <c r="A469" s="95" t="s">
        <v>425</v>
      </c>
      <c r="B469" s="104">
        <v>1</v>
      </c>
      <c r="C469" s="93">
        <f t="shared" si="32"/>
        <v>225</v>
      </c>
      <c r="D469" s="93">
        <v>184</v>
      </c>
      <c r="E469" s="93">
        <v>41</v>
      </c>
      <c r="F469" s="94"/>
      <c r="G469" s="94">
        <v>5.49</v>
      </c>
      <c r="H469" s="94">
        <f t="shared" si="33"/>
        <v>450.18</v>
      </c>
      <c r="I469" s="34">
        <f t="shared" si="31"/>
        <v>556.38</v>
      </c>
    </row>
    <row r="470" spans="1:9" x14ac:dyDescent="0.25">
      <c r="A470" s="95" t="s">
        <v>425</v>
      </c>
      <c r="B470" s="104">
        <v>1</v>
      </c>
      <c r="C470" s="93">
        <f t="shared" si="32"/>
        <v>192</v>
      </c>
      <c r="D470" s="93">
        <v>184</v>
      </c>
      <c r="E470" s="93">
        <v>8</v>
      </c>
      <c r="F470" s="94"/>
      <c r="G470" s="94">
        <v>5.49</v>
      </c>
      <c r="H470" s="94">
        <f t="shared" si="33"/>
        <v>87.84</v>
      </c>
      <c r="I470" s="34">
        <f t="shared" si="31"/>
        <v>108.56</v>
      </c>
    </row>
    <row r="471" spans="1:9" x14ac:dyDescent="0.25">
      <c r="A471" s="95" t="s">
        <v>425</v>
      </c>
      <c r="B471" s="104">
        <v>1</v>
      </c>
      <c r="C471" s="93">
        <f t="shared" si="32"/>
        <v>189</v>
      </c>
      <c r="D471" s="93">
        <v>184</v>
      </c>
      <c r="E471" s="93">
        <v>5</v>
      </c>
      <c r="F471" s="94"/>
      <c r="G471" s="94">
        <v>5.49</v>
      </c>
      <c r="H471" s="94">
        <f t="shared" si="33"/>
        <v>54.9</v>
      </c>
      <c r="I471" s="34">
        <f t="shared" si="31"/>
        <v>67.849999999999994</v>
      </c>
    </row>
    <row r="472" spans="1:9" x14ac:dyDescent="0.25">
      <c r="A472" s="95" t="s">
        <v>425</v>
      </c>
      <c r="B472" s="104">
        <v>1</v>
      </c>
      <c r="C472" s="93">
        <f t="shared" si="32"/>
        <v>202</v>
      </c>
      <c r="D472" s="93">
        <v>184</v>
      </c>
      <c r="E472" s="93">
        <v>18</v>
      </c>
      <c r="F472" s="94"/>
      <c r="G472" s="94">
        <v>4.3</v>
      </c>
      <c r="H472" s="94">
        <f t="shared" si="33"/>
        <v>154.80000000000001</v>
      </c>
      <c r="I472" s="34">
        <f t="shared" si="31"/>
        <v>191.32</v>
      </c>
    </row>
    <row r="473" spans="1:9" x14ac:dyDescent="0.25">
      <c r="A473" s="95" t="s">
        <v>425</v>
      </c>
      <c r="B473" s="104">
        <v>1</v>
      </c>
      <c r="C473" s="93">
        <f t="shared" si="32"/>
        <v>190</v>
      </c>
      <c r="D473" s="93">
        <v>184</v>
      </c>
      <c r="E473" s="93">
        <v>6</v>
      </c>
      <c r="F473" s="94"/>
      <c r="G473" s="94">
        <v>5.49</v>
      </c>
      <c r="H473" s="94">
        <f t="shared" si="33"/>
        <v>65.88</v>
      </c>
      <c r="I473" s="34">
        <f t="shared" si="31"/>
        <v>81.42</v>
      </c>
    </row>
    <row r="474" spans="1:9" x14ac:dyDescent="0.25">
      <c r="A474" s="95" t="s">
        <v>486</v>
      </c>
      <c r="B474" s="104">
        <v>1</v>
      </c>
      <c r="C474" s="93">
        <f t="shared" si="32"/>
        <v>192</v>
      </c>
      <c r="D474" s="93">
        <v>184</v>
      </c>
      <c r="E474" s="93">
        <v>8</v>
      </c>
      <c r="F474" s="94"/>
      <c r="G474" s="94">
        <v>6</v>
      </c>
      <c r="H474" s="94">
        <f t="shared" si="33"/>
        <v>96</v>
      </c>
      <c r="I474" s="34">
        <f t="shared" si="31"/>
        <v>118.65</v>
      </c>
    </row>
    <row r="475" spans="1:9" x14ac:dyDescent="0.25">
      <c r="A475" s="95" t="s">
        <v>486</v>
      </c>
      <c r="B475" s="104">
        <v>1</v>
      </c>
      <c r="C475" s="93">
        <f t="shared" si="32"/>
        <v>203</v>
      </c>
      <c r="D475" s="93">
        <v>184</v>
      </c>
      <c r="E475" s="93">
        <v>19</v>
      </c>
      <c r="F475" s="94"/>
      <c r="G475" s="94">
        <v>6</v>
      </c>
      <c r="H475" s="94">
        <f t="shared" si="33"/>
        <v>228</v>
      </c>
      <c r="I475" s="34">
        <f t="shared" si="31"/>
        <v>281.79000000000002</v>
      </c>
    </row>
    <row r="476" spans="1:9" x14ac:dyDescent="0.25">
      <c r="A476" s="95" t="s">
        <v>486</v>
      </c>
      <c r="B476" s="104">
        <v>1</v>
      </c>
      <c r="C476" s="93">
        <f t="shared" si="32"/>
        <v>192</v>
      </c>
      <c r="D476" s="93">
        <v>184</v>
      </c>
      <c r="E476" s="93">
        <v>8</v>
      </c>
      <c r="F476" s="94"/>
      <c r="G476" s="94">
        <v>6</v>
      </c>
      <c r="H476" s="94">
        <f t="shared" si="33"/>
        <v>96</v>
      </c>
      <c r="I476" s="34">
        <f t="shared" si="31"/>
        <v>118.65</v>
      </c>
    </row>
    <row r="477" spans="1:9" x14ac:dyDescent="0.25">
      <c r="A477" s="95" t="s">
        <v>486</v>
      </c>
      <c r="B477" s="104">
        <v>1</v>
      </c>
      <c r="C477" s="93">
        <f t="shared" si="32"/>
        <v>200</v>
      </c>
      <c r="D477" s="93">
        <v>184</v>
      </c>
      <c r="E477" s="93">
        <v>16</v>
      </c>
      <c r="F477" s="94"/>
      <c r="G477" s="94">
        <v>6</v>
      </c>
      <c r="H477" s="94">
        <f t="shared" si="33"/>
        <v>192</v>
      </c>
      <c r="I477" s="34">
        <f t="shared" si="31"/>
        <v>237.29</v>
      </c>
    </row>
    <row r="478" spans="1:9" x14ac:dyDescent="0.25">
      <c r="A478" s="95" t="s">
        <v>486</v>
      </c>
      <c r="B478" s="104">
        <v>1</v>
      </c>
      <c r="C478" s="93">
        <f t="shared" si="32"/>
        <v>204</v>
      </c>
      <c r="D478" s="93">
        <v>184</v>
      </c>
      <c r="E478" s="93">
        <v>20</v>
      </c>
      <c r="F478" s="94"/>
      <c r="G478" s="94">
        <v>6</v>
      </c>
      <c r="H478" s="94">
        <f t="shared" si="33"/>
        <v>240</v>
      </c>
      <c r="I478" s="34">
        <f t="shared" si="31"/>
        <v>296.62</v>
      </c>
    </row>
    <row r="479" spans="1:9" x14ac:dyDescent="0.25">
      <c r="A479" s="95" t="s">
        <v>486</v>
      </c>
      <c r="B479" s="104">
        <v>1</v>
      </c>
      <c r="C479" s="93">
        <f t="shared" si="32"/>
        <v>190</v>
      </c>
      <c r="D479" s="93">
        <v>184</v>
      </c>
      <c r="E479" s="93">
        <v>6</v>
      </c>
      <c r="F479" s="94"/>
      <c r="G479" s="94">
        <v>6</v>
      </c>
      <c r="H479" s="94">
        <f t="shared" si="33"/>
        <v>72</v>
      </c>
      <c r="I479" s="34">
        <f t="shared" si="31"/>
        <v>88.98</v>
      </c>
    </row>
    <row r="480" spans="1:9" x14ac:dyDescent="0.25">
      <c r="A480" s="95" t="s">
        <v>486</v>
      </c>
      <c r="B480" s="104">
        <v>1</v>
      </c>
      <c r="C480" s="93">
        <f t="shared" si="32"/>
        <v>203</v>
      </c>
      <c r="D480" s="93">
        <v>184</v>
      </c>
      <c r="E480" s="93">
        <v>19</v>
      </c>
      <c r="F480" s="94"/>
      <c r="G480" s="94">
        <v>6</v>
      </c>
      <c r="H480" s="94">
        <f t="shared" si="33"/>
        <v>228</v>
      </c>
      <c r="I480" s="34">
        <f t="shared" si="31"/>
        <v>281.79000000000002</v>
      </c>
    </row>
    <row r="481" spans="1:9" x14ac:dyDescent="0.25">
      <c r="A481" s="95" t="s">
        <v>486</v>
      </c>
      <c r="B481" s="104">
        <v>1</v>
      </c>
      <c r="C481" s="93">
        <f t="shared" si="32"/>
        <v>208</v>
      </c>
      <c r="D481" s="93">
        <v>184</v>
      </c>
      <c r="E481" s="93">
        <v>24</v>
      </c>
      <c r="F481" s="94"/>
      <c r="G481" s="94">
        <v>6</v>
      </c>
      <c r="H481" s="94">
        <f t="shared" si="33"/>
        <v>288</v>
      </c>
      <c r="I481" s="34">
        <f t="shared" si="31"/>
        <v>355.94</v>
      </c>
    </row>
    <row r="482" spans="1:9" x14ac:dyDescent="0.25">
      <c r="A482" s="95" t="s">
        <v>486</v>
      </c>
      <c r="B482" s="104">
        <v>1</v>
      </c>
      <c r="C482" s="93">
        <f t="shared" si="32"/>
        <v>186</v>
      </c>
      <c r="D482" s="93">
        <v>184</v>
      </c>
      <c r="E482" s="93">
        <v>2</v>
      </c>
      <c r="F482" s="94"/>
      <c r="G482" s="94">
        <v>6</v>
      </c>
      <c r="H482" s="94">
        <f t="shared" si="33"/>
        <v>24</v>
      </c>
      <c r="I482" s="34">
        <f t="shared" si="31"/>
        <v>29.66</v>
      </c>
    </row>
    <row r="483" spans="1:9" x14ac:dyDescent="0.25">
      <c r="A483" s="95" t="s">
        <v>486</v>
      </c>
      <c r="B483" s="104">
        <v>1</v>
      </c>
      <c r="C483" s="93">
        <f t="shared" si="32"/>
        <v>216</v>
      </c>
      <c r="D483" s="93">
        <v>184</v>
      </c>
      <c r="E483" s="93">
        <v>32</v>
      </c>
      <c r="F483" s="94"/>
      <c r="G483" s="94">
        <v>6</v>
      </c>
      <c r="H483" s="94">
        <f t="shared" si="33"/>
        <v>384</v>
      </c>
      <c r="I483" s="34">
        <f t="shared" si="31"/>
        <v>474.59</v>
      </c>
    </row>
    <row r="484" spans="1:9" x14ac:dyDescent="0.25">
      <c r="A484" s="95" t="s">
        <v>486</v>
      </c>
      <c r="B484" s="104">
        <v>1</v>
      </c>
      <c r="C484" s="93">
        <f t="shared" si="32"/>
        <v>204</v>
      </c>
      <c r="D484" s="93">
        <v>184</v>
      </c>
      <c r="E484" s="93">
        <v>20</v>
      </c>
      <c r="F484" s="94"/>
      <c r="G484" s="94">
        <v>6</v>
      </c>
      <c r="H484" s="94">
        <f t="shared" si="33"/>
        <v>240</v>
      </c>
      <c r="I484" s="34">
        <f t="shared" si="31"/>
        <v>296.62</v>
      </c>
    </row>
    <row r="485" spans="1:9" x14ac:dyDescent="0.25">
      <c r="A485" s="95" t="s">
        <v>486</v>
      </c>
      <c r="B485" s="104">
        <v>1</v>
      </c>
      <c r="C485" s="93">
        <f t="shared" si="32"/>
        <v>216</v>
      </c>
      <c r="D485" s="93">
        <v>184</v>
      </c>
      <c r="E485" s="93">
        <v>32</v>
      </c>
      <c r="F485" s="94"/>
      <c r="G485" s="94">
        <v>6</v>
      </c>
      <c r="H485" s="94">
        <f t="shared" si="33"/>
        <v>384</v>
      </c>
      <c r="I485" s="34">
        <f t="shared" si="31"/>
        <v>474.59</v>
      </c>
    </row>
    <row r="486" spans="1:9" x14ac:dyDescent="0.25">
      <c r="A486" s="95" t="s">
        <v>486</v>
      </c>
      <c r="B486" s="104">
        <v>1</v>
      </c>
      <c r="C486" s="93">
        <f t="shared" si="32"/>
        <v>216</v>
      </c>
      <c r="D486" s="93">
        <v>184</v>
      </c>
      <c r="E486" s="93">
        <v>32</v>
      </c>
      <c r="F486" s="94"/>
      <c r="G486" s="94">
        <v>6</v>
      </c>
      <c r="H486" s="94">
        <f t="shared" si="33"/>
        <v>384</v>
      </c>
      <c r="I486" s="34">
        <f t="shared" si="31"/>
        <v>474.59</v>
      </c>
    </row>
    <row r="487" spans="1:9" x14ac:dyDescent="0.25">
      <c r="A487" s="95" t="s">
        <v>486</v>
      </c>
      <c r="B487" s="104">
        <v>1</v>
      </c>
      <c r="C487" s="93">
        <f t="shared" si="32"/>
        <v>215</v>
      </c>
      <c r="D487" s="93">
        <v>184</v>
      </c>
      <c r="E487" s="93">
        <v>31</v>
      </c>
      <c r="F487" s="94"/>
      <c r="G487" s="94">
        <v>6</v>
      </c>
      <c r="H487" s="94">
        <f t="shared" si="33"/>
        <v>372</v>
      </c>
      <c r="I487" s="34">
        <f t="shared" si="31"/>
        <v>459.75</v>
      </c>
    </row>
    <row r="488" spans="1:9" x14ac:dyDescent="0.25">
      <c r="A488" s="95" t="s">
        <v>486</v>
      </c>
      <c r="B488" s="104">
        <v>1</v>
      </c>
      <c r="C488" s="93">
        <f t="shared" si="32"/>
        <v>192</v>
      </c>
      <c r="D488" s="93">
        <v>184</v>
      </c>
      <c r="E488" s="93">
        <v>8</v>
      </c>
      <c r="F488" s="94"/>
      <c r="G488" s="94">
        <v>6</v>
      </c>
      <c r="H488" s="94">
        <f t="shared" si="33"/>
        <v>96</v>
      </c>
      <c r="I488" s="34">
        <f t="shared" si="31"/>
        <v>118.65</v>
      </c>
    </row>
    <row r="489" spans="1:9" x14ac:dyDescent="0.25">
      <c r="A489" s="95" t="s">
        <v>486</v>
      </c>
      <c r="B489" s="104">
        <v>1</v>
      </c>
      <c r="C489" s="93">
        <f t="shared" si="32"/>
        <v>191</v>
      </c>
      <c r="D489" s="93">
        <v>184</v>
      </c>
      <c r="E489" s="93">
        <v>7</v>
      </c>
      <c r="F489" s="94"/>
      <c r="G489" s="94">
        <v>6</v>
      </c>
      <c r="H489" s="94">
        <f t="shared" si="33"/>
        <v>84</v>
      </c>
      <c r="I489" s="34">
        <f t="shared" si="31"/>
        <v>103.82</v>
      </c>
    </row>
    <row r="490" spans="1:9" x14ac:dyDescent="0.25">
      <c r="A490" s="95" t="s">
        <v>486</v>
      </c>
      <c r="B490" s="104">
        <v>1</v>
      </c>
      <c r="C490" s="93">
        <f t="shared" si="32"/>
        <v>216</v>
      </c>
      <c r="D490" s="93">
        <v>184</v>
      </c>
      <c r="E490" s="93">
        <v>32</v>
      </c>
      <c r="F490" s="94"/>
      <c r="G490" s="94">
        <v>6</v>
      </c>
      <c r="H490" s="94">
        <f t="shared" si="33"/>
        <v>384</v>
      </c>
      <c r="I490" s="34">
        <f t="shared" si="31"/>
        <v>474.59</v>
      </c>
    </row>
    <row r="491" spans="1:9" x14ac:dyDescent="0.25">
      <c r="A491" s="95" t="s">
        <v>486</v>
      </c>
      <c r="B491" s="104">
        <v>1</v>
      </c>
      <c r="C491" s="93">
        <f t="shared" si="32"/>
        <v>192</v>
      </c>
      <c r="D491" s="93">
        <v>184</v>
      </c>
      <c r="E491" s="93">
        <v>8</v>
      </c>
      <c r="F491" s="94"/>
      <c r="G491" s="94">
        <v>6</v>
      </c>
      <c r="H491" s="94">
        <f t="shared" si="33"/>
        <v>96</v>
      </c>
      <c r="I491" s="34">
        <f t="shared" si="31"/>
        <v>118.65</v>
      </c>
    </row>
    <row r="492" spans="1:9" x14ac:dyDescent="0.25">
      <c r="A492" s="95" t="s">
        <v>486</v>
      </c>
      <c r="B492" s="104">
        <v>1</v>
      </c>
      <c r="C492" s="93">
        <f t="shared" si="32"/>
        <v>188</v>
      </c>
      <c r="D492" s="93">
        <v>184</v>
      </c>
      <c r="E492" s="93">
        <v>4</v>
      </c>
      <c r="F492" s="94"/>
      <c r="G492" s="94">
        <v>6</v>
      </c>
      <c r="H492" s="94">
        <f t="shared" si="33"/>
        <v>48</v>
      </c>
      <c r="I492" s="34">
        <f t="shared" si="31"/>
        <v>59.32</v>
      </c>
    </row>
    <row r="493" spans="1:9" x14ac:dyDescent="0.25">
      <c r="A493" s="95" t="s">
        <v>488</v>
      </c>
      <c r="B493" s="104">
        <v>1</v>
      </c>
      <c r="C493" s="93">
        <f t="shared" si="32"/>
        <v>204</v>
      </c>
      <c r="D493" s="93">
        <v>184</v>
      </c>
      <c r="E493" s="93">
        <v>20</v>
      </c>
      <c r="F493" s="94"/>
      <c r="G493" s="94">
        <v>10.199999999999999</v>
      </c>
      <c r="H493" s="94">
        <f t="shared" si="33"/>
        <v>408</v>
      </c>
      <c r="I493" s="34">
        <f t="shared" si="31"/>
        <v>504.25</v>
      </c>
    </row>
    <row r="494" spans="1:9" x14ac:dyDescent="0.25">
      <c r="A494" s="95" t="s">
        <v>210</v>
      </c>
      <c r="B494" s="104">
        <v>1</v>
      </c>
      <c r="C494" s="93">
        <f t="shared" si="32"/>
        <v>185</v>
      </c>
      <c r="D494" s="93">
        <v>184</v>
      </c>
      <c r="E494" s="93">
        <v>1</v>
      </c>
      <c r="F494" s="94"/>
      <c r="G494" s="94">
        <v>6.5</v>
      </c>
      <c r="H494" s="94">
        <f t="shared" si="33"/>
        <v>13</v>
      </c>
      <c r="I494" s="34">
        <f t="shared" si="31"/>
        <v>16.07</v>
      </c>
    </row>
    <row r="495" spans="1:9" x14ac:dyDescent="0.25">
      <c r="A495" s="95" t="s">
        <v>210</v>
      </c>
      <c r="B495" s="104">
        <v>1</v>
      </c>
      <c r="C495" s="93">
        <f t="shared" si="32"/>
        <v>197</v>
      </c>
      <c r="D495" s="93">
        <v>184</v>
      </c>
      <c r="E495" s="93">
        <v>13</v>
      </c>
      <c r="F495" s="94"/>
      <c r="G495" s="94">
        <v>6.5</v>
      </c>
      <c r="H495" s="94">
        <f t="shared" si="33"/>
        <v>169</v>
      </c>
      <c r="I495" s="34">
        <f t="shared" si="31"/>
        <v>208.87</v>
      </c>
    </row>
    <row r="496" spans="1:9" x14ac:dyDescent="0.25">
      <c r="A496" s="95" t="s">
        <v>210</v>
      </c>
      <c r="B496" s="104">
        <v>1</v>
      </c>
      <c r="C496" s="93">
        <f t="shared" si="32"/>
        <v>189</v>
      </c>
      <c r="D496" s="93">
        <v>184</v>
      </c>
      <c r="E496" s="93">
        <v>5</v>
      </c>
      <c r="F496" s="94"/>
      <c r="G496" s="94">
        <v>5</v>
      </c>
      <c r="H496" s="94">
        <f t="shared" si="33"/>
        <v>50</v>
      </c>
      <c r="I496" s="34">
        <f t="shared" si="31"/>
        <v>61.8</v>
      </c>
    </row>
    <row r="497" spans="1:9" x14ac:dyDescent="0.25">
      <c r="A497" s="95" t="s">
        <v>210</v>
      </c>
      <c r="B497" s="104">
        <v>1</v>
      </c>
      <c r="C497" s="93">
        <f t="shared" si="32"/>
        <v>185</v>
      </c>
      <c r="D497" s="93">
        <v>184</v>
      </c>
      <c r="E497" s="93">
        <v>1</v>
      </c>
      <c r="F497" s="94"/>
      <c r="G497" s="94">
        <v>5</v>
      </c>
      <c r="H497" s="94">
        <f t="shared" si="33"/>
        <v>10</v>
      </c>
      <c r="I497" s="34">
        <f t="shared" ref="I497:I520" si="34">ROUND(H497*1.2359,2)</f>
        <v>12.36</v>
      </c>
    </row>
    <row r="498" spans="1:9" x14ac:dyDescent="0.25">
      <c r="A498" s="95" t="s">
        <v>489</v>
      </c>
      <c r="B498" s="104">
        <v>1</v>
      </c>
      <c r="C498" s="93">
        <f t="shared" si="32"/>
        <v>192</v>
      </c>
      <c r="D498" s="93">
        <v>184</v>
      </c>
      <c r="E498" s="93">
        <v>8</v>
      </c>
      <c r="F498" s="94"/>
      <c r="G498" s="94">
        <v>5.25</v>
      </c>
      <c r="H498" s="94">
        <f t="shared" si="33"/>
        <v>84</v>
      </c>
      <c r="I498" s="34">
        <f t="shared" si="34"/>
        <v>103.82</v>
      </c>
    </row>
    <row r="499" spans="1:9" x14ac:dyDescent="0.25">
      <c r="A499" s="95" t="s">
        <v>490</v>
      </c>
      <c r="B499" s="104">
        <v>1</v>
      </c>
      <c r="C499" s="93">
        <f t="shared" ref="C499:C520" si="35">D499+E499</f>
        <v>195</v>
      </c>
      <c r="D499" s="93">
        <v>184</v>
      </c>
      <c r="E499" s="93">
        <v>11</v>
      </c>
      <c r="F499" s="94"/>
      <c r="G499" s="94">
        <v>4.4000000000000004</v>
      </c>
      <c r="H499" s="94">
        <f t="shared" ref="H499:H520" si="36">ROUND(G499*E499*2,2)</f>
        <v>96.8</v>
      </c>
      <c r="I499" s="34">
        <f t="shared" si="34"/>
        <v>119.64</v>
      </c>
    </row>
    <row r="500" spans="1:9" x14ac:dyDescent="0.25">
      <c r="A500" s="95" t="s">
        <v>490</v>
      </c>
      <c r="B500" s="104">
        <v>1</v>
      </c>
      <c r="C500" s="93">
        <f t="shared" si="35"/>
        <v>193</v>
      </c>
      <c r="D500" s="93">
        <v>184</v>
      </c>
      <c r="E500" s="93">
        <v>9</v>
      </c>
      <c r="F500" s="94"/>
      <c r="G500" s="94">
        <v>4.4000000000000004</v>
      </c>
      <c r="H500" s="94">
        <f t="shared" si="36"/>
        <v>79.2</v>
      </c>
      <c r="I500" s="34">
        <f t="shared" si="34"/>
        <v>97.88</v>
      </c>
    </row>
    <row r="501" spans="1:9" x14ac:dyDescent="0.25">
      <c r="A501" s="95" t="s">
        <v>490</v>
      </c>
      <c r="B501" s="104">
        <v>1</v>
      </c>
      <c r="C501" s="93">
        <f t="shared" si="35"/>
        <v>216</v>
      </c>
      <c r="D501" s="93">
        <v>184</v>
      </c>
      <c r="E501" s="93">
        <v>32</v>
      </c>
      <c r="F501" s="94"/>
      <c r="G501" s="94">
        <v>4.4000000000000004</v>
      </c>
      <c r="H501" s="94">
        <f t="shared" si="36"/>
        <v>281.60000000000002</v>
      </c>
      <c r="I501" s="34">
        <f t="shared" si="34"/>
        <v>348.03</v>
      </c>
    </row>
    <row r="502" spans="1:9" x14ac:dyDescent="0.25">
      <c r="A502" s="95" t="s">
        <v>490</v>
      </c>
      <c r="B502" s="104">
        <v>1</v>
      </c>
      <c r="C502" s="93">
        <f t="shared" si="35"/>
        <v>185</v>
      </c>
      <c r="D502" s="93">
        <v>184</v>
      </c>
      <c r="E502" s="93">
        <v>1</v>
      </c>
      <c r="F502" s="94"/>
      <c r="G502" s="94">
        <v>4.4000000000000004</v>
      </c>
      <c r="H502" s="94">
        <f t="shared" si="36"/>
        <v>8.8000000000000007</v>
      </c>
      <c r="I502" s="34">
        <f t="shared" si="34"/>
        <v>10.88</v>
      </c>
    </row>
    <row r="503" spans="1:9" x14ac:dyDescent="0.25">
      <c r="A503" s="95" t="s">
        <v>490</v>
      </c>
      <c r="B503" s="104">
        <v>1</v>
      </c>
      <c r="C503" s="93">
        <f t="shared" si="35"/>
        <v>216</v>
      </c>
      <c r="D503" s="93">
        <v>184</v>
      </c>
      <c r="E503" s="93">
        <v>32</v>
      </c>
      <c r="F503" s="94"/>
      <c r="G503" s="94">
        <v>4.4000000000000004</v>
      </c>
      <c r="H503" s="94">
        <f t="shared" si="36"/>
        <v>281.60000000000002</v>
      </c>
      <c r="I503" s="34">
        <f t="shared" si="34"/>
        <v>348.03</v>
      </c>
    </row>
    <row r="504" spans="1:9" x14ac:dyDescent="0.25">
      <c r="A504" s="95" t="s">
        <v>490</v>
      </c>
      <c r="B504" s="104">
        <v>1</v>
      </c>
      <c r="C504" s="93">
        <f t="shared" si="35"/>
        <v>208</v>
      </c>
      <c r="D504" s="93">
        <v>184</v>
      </c>
      <c r="E504" s="93">
        <v>24</v>
      </c>
      <c r="F504" s="94"/>
      <c r="G504" s="94">
        <v>4.4000000000000004</v>
      </c>
      <c r="H504" s="94">
        <f t="shared" si="36"/>
        <v>211.2</v>
      </c>
      <c r="I504" s="34">
        <f t="shared" si="34"/>
        <v>261.02</v>
      </c>
    </row>
    <row r="505" spans="1:9" x14ac:dyDescent="0.25">
      <c r="A505" s="95" t="s">
        <v>490</v>
      </c>
      <c r="B505" s="104">
        <v>1</v>
      </c>
      <c r="C505" s="93">
        <f t="shared" si="35"/>
        <v>199</v>
      </c>
      <c r="D505" s="93">
        <v>184</v>
      </c>
      <c r="E505" s="93">
        <v>15</v>
      </c>
      <c r="F505" s="94"/>
      <c r="G505" s="94">
        <v>4.4000000000000004</v>
      </c>
      <c r="H505" s="94">
        <f t="shared" si="36"/>
        <v>132</v>
      </c>
      <c r="I505" s="34">
        <f t="shared" si="34"/>
        <v>163.13999999999999</v>
      </c>
    </row>
    <row r="506" spans="1:9" x14ac:dyDescent="0.25">
      <c r="A506" s="95" t="s">
        <v>490</v>
      </c>
      <c r="B506" s="104">
        <v>1</v>
      </c>
      <c r="C506" s="93">
        <f t="shared" si="35"/>
        <v>198</v>
      </c>
      <c r="D506" s="93">
        <v>184</v>
      </c>
      <c r="E506" s="93">
        <v>14</v>
      </c>
      <c r="F506" s="94"/>
      <c r="G506" s="94">
        <v>4.4000000000000004</v>
      </c>
      <c r="H506" s="94">
        <f t="shared" si="36"/>
        <v>123.2</v>
      </c>
      <c r="I506" s="34">
        <f t="shared" si="34"/>
        <v>152.26</v>
      </c>
    </row>
    <row r="507" spans="1:9" x14ac:dyDescent="0.25">
      <c r="A507" s="95" t="s">
        <v>490</v>
      </c>
      <c r="B507" s="104">
        <v>1</v>
      </c>
      <c r="C507" s="93">
        <f t="shared" si="35"/>
        <v>212</v>
      </c>
      <c r="D507" s="93">
        <v>184</v>
      </c>
      <c r="E507" s="93">
        <v>28</v>
      </c>
      <c r="F507" s="94"/>
      <c r="G507" s="94">
        <v>4.4000000000000004</v>
      </c>
      <c r="H507" s="94">
        <f t="shared" si="36"/>
        <v>246.4</v>
      </c>
      <c r="I507" s="34">
        <f t="shared" si="34"/>
        <v>304.52999999999997</v>
      </c>
    </row>
    <row r="508" spans="1:9" x14ac:dyDescent="0.25">
      <c r="A508" s="95" t="s">
        <v>491</v>
      </c>
      <c r="B508" s="104">
        <v>1</v>
      </c>
      <c r="C508" s="93">
        <f t="shared" si="35"/>
        <v>191</v>
      </c>
      <c r="D508" s="93">
        <v>184</v>
      </c>
      <c r="E508" s="93">
        <v>7</v>
      </c>
      <c r="F508" s="94"/>
      <c r="G508" s="94">
        <v>4.4000000000000004</v>
      </c>
      <c r="H508" s="94">
        <f t="shared" si="36"/>
        <v>61.6</v>
      </c>
      <c r="I508" s="34">
        <f t="shared" si="34"/>
        <v>76.13</v>
      </c>
    </row>
    <row r="509" spans="1:9" x14ac:dyDescent="0.25">
      <c r="A509" s="95" t="s">
        <v>491</v>
      </c>
      <c r="B509" s="104">
        <v>1</v>
      </c>
      <c r="C509" s="93">
        <f t="shared" si="35"/>
        <v>192</v>
      </c>
      <c r="D509" s="93">
        <v>184</v>
      </c>
      <c r="E509" s="93">
        <v>8</v>
      </c>
      <c r="F509" s="94"/>
      <c r="G509" s="94">
        <v>4.4000000000000004</v>
      </c>
      <c r="H509" s="94">
        <f t="shared" si="36"/>
        <v>70.400000000000006</v>
      </c>
      <c r="I509" s="34">
        <f t="shared" si="34"/>
        <v>87.01</v>
      </c>
    </row>
    <row r="510" spans="1:9" x14ac:dyDescent="0.25">
      <c r="A510" s="95" t="s">
        <v>491</v>
      </c>
      <c r="B510" s="104">
        <v>1</v>
      </c>
      <c r="C510" s="93">
        <f t="shared" si="35"/>
        <v>200</v>
      </c>
      <c r="D510" s="93">
        <v>184</v>
      </c>
      <c r="E510" s="93">
        <v>16</v>
      </c>
      <c r="F510" s="94"/>
      <c r="G510" s="94">
        <v>4.4000000000000004</v>
      </c>
      <c r="H510" s="94">
        <f t="shared" si="36"/>
        <v>140.80000000000001</v>
      </c>
      <c r="I510" s="34">
        <f t="shared" si="34"/>
        <v>174.01</v>
      </c>
    </row>
    <row r="511" spans="1:9" x14ac:dyDescent="0.25">
      <c r="A511" s="95" t="s">
        <v>491</v>
      </c>
      <c r="B511" s="104">
        <v>1</v>
      </c>
      <c r="C511" s="93">
        <f t="shared" si="35"/>
        <v>200</v>
      </c>
      <c r="D511" s="93">
        <v>184</v>
      </c>
      <c r="E511" s="93">
        <v>16</v>
      </c>
      <c r="F511" s="94"/>
      <c r="G511" s="94">
        <v>4.4000000000000004</v>
      </c>
      <c r="H511" s="94">
        <f t="shared" si="36"/>
        <v>140.80000000000001</v>
      </c>
      <c r="I511" s="34">
        <f t="shared" si="34"/>
        <v>174.01</v>
      </c>
    </row>
    <row r="512" spans="1:9" x14ac:dyDescent="0.25">
      <c r="A512" s="95" t="s">
        <v>491</v>
      </c>
      <c r="B512" s="104">
        <v>1</v>
      </c>
      <c r="C512" s="93">
        <f t="shared" si="35"/>
        <v>216</v>
      </c>
      <c r="D512" s="93">
        <v>184</v>
      </c>
      <c r="E512" s="93">
        <v>32</v>
      </c>
      <c r="F512" s="94"/>
      <c r="G512" s="94">
        <v>4.4000000000000004</v>
      </c>
      <c r="H512" s="94">
        <f t="shared" si="36"/>
        <v>281.60000000000002</v>
      </c>
      <c r="I512" s="34">
        <f t="shared" si="34"/>
        <v>348.03</v>
      </c>
    </row>
    <row r="513" spans="1:9" x14ac:dyDescent="0.25">
      <c r="A513" s="95" t="s">
        <v>491</v>
      </c>
      <c r="B513" s="104">
        <v>1</v>
      </c>
      <c r="C513" s="93">
        <f t="shared" si="35"/>
        <v>192</v>
      </c>
      <c r="D513" s="93">
        <v>184</v>
      </c>
      <c r="E513" s="93">
        <v>8</v>
      </c>
      <c r="F513" s="94"/>
      <c r="G513" s="94">
        <v>4.4000000000000004</v>
      </c>
      <c r="H513" s="94">
        <f t="shared" si="36"/>
        <v>70.400000000000006</v>
      </c>
      <c r="I513" s="34">
        <f t="shared" si="34"/>
        <v>87.01</v>
      </c>
    </row>
    <row r="514" spans="1:9" x14ac:dyDescent="0.25">
      <c r="A514" s="95" t="s">
        <v>491</v>
      </c>
      <c r="B514" s="104">
        <v>1</v>
      </c>
      <c r="C514" s="93">
        <f t="shared" si="35"/>
        <v>193</v>
      </c>
      <c r="D514" s="93">
        <v>184</v>
      </c>
      <c r="E514" s="93">
        <v>9</v>
      </c>
      <c r="F514" s="94"/>
      <c r="G514" s="94">
        <v>4.4000000000000004</v>
      </c>
      <c r="H514" s="94">
        <f t="shared" si="36"/>
        <v>79.2</v>
      </c>
      <c r="I514" s="34">
        <f t="shared" si="34"/>
        <v>97.88</v>
      </c>
    </row>
    <row r="515" spans="1:9" x14ac:dyDescent="0.25">
      <c r="A515" s="95" t="s">
        <v>491</v>
      </c>
      <c r="B515" s="104">
        <v>1</v>
      </c>
      <c r="C515" s="93">
        <f t="shared" si="35"/>
        <v>192</v>
      </c>
      <c r="D515" s="93">
        <v>184</v>
      </c>
      <c r="E515" s="93">
        <v>8</v>
      </c>
      <c r="F515" s="94"/>
      <c r="G515" s="94">
        <v>4.4000000000000004</v>
      </c>
      <c r="H515" s="94">
        <f t="shared" si="36"/>
        <v>70.400000000000006</v>
      </c>
      <c r="I515" s="34">
        <f t="shared" si="34"/>
        <v>87.01</v>
      </c>
    </row>
    <row r="516" spans="1:9" x14ac:dyDescent="0.25">
      <c r="A516" s="95" t="s">
        <v>491</v>
      </c>
      <c r="B516" s="104">
        <v>1</v>
      </c>
      <c r="C516" s="93">
        <f t="shared" si="35"/>
        <v>200</v>
      </c>
      <c r="D516" s="93">
        <v>184</v>
      </c>
      <c r="E516" s="93">
        <v>16</v>
      </c>
      <c r="F516" s="94"/>
      <c r="G516" s="94">
        <v>4.4000000000000004</v>
      </c>
      <c r="H516" s="94">
        <f t="shared" si="36"/>
        <v>140.80000000000001</v>
      </c>
      <c r="I516" s="34">
        <f t="shared" si="34"/>
        <v>174.01</v>
      </c>
    </row>
    <row r="517" spans="1:9" x14ac:dyDescent="0.25">
      <c r="A517" s="95" t="s">
        <v>492</v>
      </c>
      <c r="B517" s="104">
        <v>1</v>
      </c>
      <c r="C517" s="93">
        <f t="shared" si="35"/>
        <v>216</v>
      </c>
      <c r="D517" s="93">
        <v>184</v>
      </c>
      <c r="E517" s="93">
        <v>32</v>
      </c>
      <c r="F517" s="94"/>
      <c r="G517" s="94">
        <v>6.72</v>
      </c>
      <c r="H517" s="94">
        <f t="shared" si="36"/>
        <v>430.08</v>
      </c>
      <c r="I517" s="34">
        <f t="shared" si="34"/>
        <v>531.54</v>
      </c>
    </row>
    <row r="518" spans="1:9" x14ac:dyDescent="0.25">
      <c r="A518" s="95" t="s">
        <v>492</v>
      </c>
      <c r="B518" s="104">
        <v>1</v>
      </c>
      <c r="C518" s="93">
        <f t="shared" si="35"/>
        <v>192</v>
      </c>
      <c r="D518" s="93">
        <v>184</v>
      </c>
      <c r="E518" s="93">
        <v>8</v>
      </c>
      <c r="F518" s="94"/>
      <c r="G518" s="94">
        <v>6.72</v>
      </c>
      <c r="H518" s="94">
        <f t="shared" si="36"/>
        <v>107.52</v>
      </c>
      <c r="I518" s="34">
        <f t="shared" si="34"/>
        <v>132.88</v>
      </c>
    </row>
    <row r="519" spans="1:9" x14ac:dyDescent="0.25">
      <c r="A519" s="95" t="s">
        <v>507</v>
      </c>
      <c r="B519" s="104">
        <v>1</v>
      </c>
      <c r="C519" s="93">
        <f t="shared" si="35"/>
        <v>206</v>
      </c>
      <c r="D519" s="93">
        <v>184</v>
      </c>
      <c r="E519" s="93">
        <v>22</v>
      </c>
      <c r="F519" s="94"/>
      <c r="G519" s="94">
        <v>5.75</v>
      </c>
      <c r="H519" s="94">
        <f t="shared" si="36"/>
        <v>253</v>
      </c>
      <c r="I519" s="34">
        <f t="shared" si="34"/>
        <v>312.68</v>
      </c>
    </row>
    <row r="520" spans="1:9" x14ac:dyDescent="0.25">
      <c r="A520" s="95" t="s">
        <v>493</v>
      </c>
      <c r="B520" s="104">
        <v>1</v>
      </c>
      <c r="C520" s="93">
        <f t="shared" si="35"/>
        <v>190</v>
      </c>
      <c r="D520" s="93">
        <v>184</v>
      </c>
      <c r="E520" s="93">
        <v>6</v>
      </c>
      <c r="F520" s="94"/>
      <c r="G520" s="94">
        <v>3.67</v>
      </c>
      <c r="H520" s="94">
        <f t="shared" si="36"/>
        <v>44.04</v>
      </c>
      <c r="I520" s="34">
        <f t="shared" si="34"/>
        <v>54.43</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D819-96F0-4A0C-A5A0-82B85C5F4FBF}">
  <sheetPr>
    <tabColor theme="9" tint="0.59999389629810485"/>
  </sheetPr>
  <dimension ref="A1:I541"/>
  <sheetViews>
    <sheetView zoomScale="80" zoomScaleNormal="80" workbookViewId="0">
      <selection activeCell="H1" sqref="H1:I1"/>
    </sheetView>
  </sheetViews>
  <sheetFormatPr defaultRowHeight="16.5" x14ac:dyDescent="0.25"/>
  <cols>
    <col min="1" max="1" width="72" style="82" customWidth="1"/>
    <col min="2" max="2" width="15.28515625" style="82" customWidth="1"/>
    <col min="3" max="3" width="11.5703125" style="82" customWidth="1"/>
    <col min="4" max="4" width="12.140625" style="82" customWidth="1"/>
    <col min="5" max="5" width="18.42578125" style="82" customWidth="1"/>
    <col min="6" max="6" width="11.85546875" style="82" customWidth="1"/>
    <col min="7" max="7" width="17.42578125" style="82" customWidth="1"/>
    <col min="8" max="8" width="18.28515625" style="82" customWidth="1"/>
    <col min="9" max="9" width="16.42578125" style="82" customWidth="1"/>
    <col min="10" max="16384" width="9.140625" style="82"/>
  </cols>
  <sheetData>
    <row r="1" spans="1:9" x14ac:dyDescent="0.25">
      <c r="H1" s="497" t="s">
        <v>780</v>
      </c>
      <c r="I1" s="497"/>
    </row>
    <row r="2" spans="1:9" s="83" customFormat="1" ht="30.75" customHeight="1" x14ac:dyDescent="0.25">
      <c r="A2" s="381" t="s">
        <v>427</v>
      </c>
      <c r="B2" s="381"/>
      <c r="C2" s="381"/>
      <c r="D2" s="381"/>
      <c r="E2" s="381"/>
      <c r="F2" s="381"/>
      <c r="G2" s="381"/>
      <c r="H2" s="381"/>
      <c r="I2" s="381"/>
    </row>
    <row r="4" spans="1:9" x14ac:dyDescent="0.25">
      <c r="A4" s="82" t="s">
        <v>497</v>
      </c>
    </row>
    <row r="5" spans="1:9" x14ac:dyDescent="0.25">
      <c r="A5" s="82" t="s">
        <v>512</v>
      </c>
    </row>
    <row r="6" spans="1:9" x14ac:dyDescent="0.25">
      <c r="E6" s="84"/>
      <c r="H6" s="85"/>
    </row>
    <row r="7" spans="1:9" ht="30.75" customHeight="1" x14ac:dyDescent="0.25">
      <c r="A7" s="382"/>
      <c r="B7" s="382" t="s">
        <v>3</v>
      </c>
      <c r="C7" s="380" t="s">
        <v>4</v>
      </c>
      <c r="D7" s="380"/>
      <c r="E7" s="380"/>
      <c r="F7" s="380" t="s">
        <v>2</v>
      </c>
      <c r="G7" s="380" t="s">
        <v>438</v>
      </c>
      <c r="H7" s="383" t="s">
        <v>29</v>
      </c>
      <c r="I7" s="384" t="s">
        <v>30</v>
      </c>
    </row>
    <row r="8" spans="1:9" ht="24" customHeight="1" x14ac:dyDescent="0.25">
      <c r="A8" s="382"/>
      <c r="B8" s="382"/>
      <c r="C8" s="378" t="s">
        <v>143</v>
      </c>
      <c r="D8" s="378" t="s">
        <v>496</v>
      </c>
      <c r="E8" s="380" t="s">
        <v>31</v>
      </c>
      <c r="F8" s="380"/>
      <c r="G8" s="380"/>
      <c r="H8" s="383"/>
      <c r="I8" s="384"/>
    </row>
    <row r="9" spans="1:9" ht="43.5" customHeight="1" x14ac:dyDescent="0.25">
      <c r="A9" s="382"/>
      <c r="B9" s="382"/>
      <c r="C9" s="379"/>
      <c r="D9" s="379"/>
      <c r="E9" s="380"/>
      <c r="F9" s="380"/>
      <c r="G9" s="380"/>
      <c r="H9" s="383"/>
      <c r="I9" s="384"/>
    </row>
    <row r="10" spans="1:9" x14ac:dyDescent="0.25">
      <c r="A10" s="31">
        <v>1</v>
      </c>
      <c r="B10" s="31">
        <v>2</v>
      </c>
      <c r="C10" s="31" t="s">
        <v>81</v>
      </c>
      <c r="D10" s="31">
        <v>4</v>
      </c>
      <c r="E10" s="31">
        <v>5</v>
      </c>
      <c r="F10" s="31">
        <v>6</v>
      </c>
      <c r="G10" s="31">
        <v>7</v>
      </c>
      <c r="H10" s="31">
        <v>8</v>
      </c>
      <c r="I10" s="31" t="s">
        <v>430</v>
      </c>
    </row>
    <row r="11" spans="1:9" s="83" customFormat="1" ht="17.25" customHeight="1" x14ac:dyDescent="0.25">
      <c r="A11" s="86" t="s">
        <v>0</v>
      </c>
      <c r="B11" s="87">
        <f t="shared" ref="B11" si="0">B12+B173+B382+B430</f>
        <v>526</v>
      </c>
      <c r="C11" s="87"/>
      <c r="D11" s="87"/>
      <c r="E11" s="87">
        <f>E12+E173+E382+E430</f>
        <v>12079</v>
      </c>
      <c r="F11" s="88"/>
      <c r="G11" s="88"/>
      <c r="H11" s="88">
        <f>H12+H173+H382+H430</f>
        <v>203988.84999999998</v>
      </c>
      <c r="I11" s="88">
        <f>I12+I173+I382+I430</f>
        <v>252109.85000000009</v>
      </c>
    </row>
    <row r="12" spans="1:9" x14ac:dyDescent="0.25">
      <c r="A12" s="97" t="s">
        <v>495</v>
      </c>
      <c r="B12" s="90">
        <f t="shared" ref="B12" si="1">SUM(B13:B172)</f>
        <v>160</v>
      </c>
      <c r="C12" s="90"/>
      <c r="D12" s="90"/>
      <c r="E12" s="90">
        <f>SUM(E13:E172)</f>
        <v>4735</v>
      </c>
      <c r="F12" s="91"/>
      <c r="G12" s="91"/>
      <c r="H12" s="91">
        <f>SUM(H13:H172)</f>
        <v>103648.66000000002</v>
      </c>
      <c r="I12" s="91">
        <f>SUM(I13:I172)</f>
        <v>128099.39000000003</v>
      </c>
    </row>
    <row r="13" spans="1:9" x14ac:dyDescent="0.25">
      <c r="A13" s="92" t="s">
        <v>440</v>
      </c>
      <c r="B13" s="93">
        <v>1</v>
      </c>
      <c r="C13" s="93">
        <f t="shared" ref="C13:C76" si="2">D13+E13</f>
        <v>198</v>
      </c>
      <c r="D13" s="93">
        <v>151</v>
      </c>
      <c r="E13" s="93">
        <v>47</v>
      </c>
      <c r="F13" s="94"/>
      <c r="G13" s="94">
        <v>12.42</v>
      </c>
      <c r="H13" s="94">
        <f t="shared" ref="H13:H76" si="3">ROUND(G13*E13*2,2)</f>
        <v>1167.48</v>
      </c>
      <c r="I13" s="94">
        <f>ROUND(H13*1.2359,2)</f>
        <v>1442.89</v>
      </c>
    </row>
    <row r="14" spans="1:9" x14ac:dyDescent="0.25">
      <c r="A14" s="92" t="s">
        <v>440</v>
      </c>
      <c r="B14" s="93">
        <v>1</v>
      </c>
      <c r="C14" s="93">
        <f t="shared" si="2"/>
        <v>172</v>
      </c>
      <c r="D14" s="93">
        <v>151</v>
      </c>
      <c r="E14" s="93">
        <v>21</v>
      </c>
      <c r="F14" s="94"/>
      <c r="G14" s="94">
        <v>12.42</v>
      </c>
      <c r="H14" s="94">
        <f t="shared" si="3"/>
        <v>521.64</v>
      </c>
      <c r="I14" s="94">
        <f t="shared" ref="I14:I77" si="4">ROUND(H14*1.2359,2)</f>
        <v>644.69000000000005</v>
      </c>
    </row>
    <row r="15" spans="1:9" x14ac:dyDescent="0.25">
      <c r="A15" s="92" t="s">
        <v>151</v>
      </c>
      <c r="B15" s="93">
        <v>1</v>
      </c>
      <c r="C15" s="93">
        <f t="shared" si="2"/>
        <v>192</v>
      </c>
      <c r="D15" s="93">
        <v>151</v>
      </c>
      <c r="E15" s="93">
        <v>41</v>
      </c>
      <c r="F15" s="94"/>
      <c r="G15" s="94">
        <v>9.76</v>
      </c>
      <c r="H15" s="94">
        <f t="shared" si="3"/>
        <v>800.32</v>
      </c>
      <c r="I15" s="94">
        <f t="shared" si="4"/>
        <v>989.12</v>
      </c>
    </row>
    <row r="16" spans="1:9" x14ac:dyDescent="0.25">
      <c r="A16" s="92" t="s">
        <v>151</v>
      </c>
      <c r="B16" s="93">
        <v>1</v>
      </c>
      <c r="C16" s="93">
        <f t="shared" si="2"/>
        <v>172</v>
      </c>
      <c r="D16" s="93">
        <v>151</v>
      </c>
      <c r="E16" s="93">
        <v>21</v>
      </c>
      <c r="F16" s="94"/>
      <c r="G16" s="94">
        <v>8.8699999999999992</v>
      </c>
      <c r="H16" s="94">
        <f t="shared" si="3"/>
        <v>372.54</v>
      </c>
      <c r="I16" s="94">
        <f t="shared" si="4"/>
        <v>460.42</v>
      </c>
    </row>
    <row r="17" spans="1:9" x14ac:dyDescent="0.25">
      <c r="A17" s="92" t="s">
        <v>151</v>
      </c>
      <c r="B17" s="93">
        <v>1</v>
      </c>
      <c r="C17" s="93">
        <f t="shared" si="2"/>
        <v>176</v>
      </c>
      <c r="D17" s="93">
        <v>151</v>
      </c>
      <c r="E17" s="93">
        <v>25</v>
      </c>
      <c r="F17" s="94"/>
      <c r="G17" s="94">
        <v>9.76</v>
      </c>
      <c r="H17" s="94">
        <f t="shared" si="3"/>
        <v>488</v>
      </c>
      <c r="I17" s="94">
        <f t="shared" si="4"/>
        <v>603.12</v>
      </c>
    </row>
    <row r="18" spans="1:9" x14ac:dyDescent="0.25">
      <c r="A18" s="92" t="s">
        <v>151</v>
      </c>
      <c r="B18" s="93">
        <v>1</v>
      </c>
      <c r="C18" s="93">
        <f t="shared" si="2"/>
        <v>195</v>
      </c>
      <c r="D18" s="93">
        <v>151</v>
      </c>
      <c r="E18" s="93">
        <v>44</v>
      </c>
      <c r="F18" s="94"/>
      <c r="G18" s="94">
        <v>9.76</v>
      </c>
      <c r="H18" s="94">
        <f t="shared" si="3"/>
        <v>858.88</v>
      </c>
      <c r="I18" s="94">
        <f t="shared" si="4"/>
        <v>1061.49</v>
      </c>
    </row>
    <row r="19" spans="1:9" x14ac:dyDescent="0.25">
      <c r="A19" s="92" t="s">
        <v>151</v>
      </c>
      <c r="B19" s="93">
        <v>1</v>
      </c>
      <c r="C19" s="93">
        <f t="shared" si="2"/>
        <v>152</v>
      </c>
      <c r="D19" s="93">
        <v>151</v>
      </c>
      <c r="E19" s="93">
        <v>1</v>
      </c>
      <c r="F19" s="94"/>
      <c r="G19" s="94">
        <v>8.8699999999999992</v>
      </c>
      <c r="H19" s="94">
        <f t="shared" si="3"/>
        <v>17.739999999999998</v>
      </c>
      <c r="I19" s="94">
        <f t="shared" si="4"/>
        <v>21.92</v>
      </c>
    </row>
    <row r="20" spans="1:9" x14ac:dyDescent="0.25">
      <c r="A20" s="92" t="s">
        <v>441</v>
      </c>
      <c r="B20" s="93">
        <v>1</v>
      </c>
      <c r="C20" s="93">
        <f t="shared" si="2"/>
        <v>197</v>
      </c>
      <c r="D20" s="93">
        <v>151</v>
      </c>
      <c r="E20" s="93">
        <v>46</v>
      </c>
      <c r="F20" s="94"/>
      <c r="G20" s="94">
        <v>14.75</v>
      </c>
      <c r="H20" s="94">
        <f t="shared" si="3"/>
        <v>1357</v>
      </c>
      <c r="I20" s="94">
        <f t="shared" si="4"/>
        <v>1677.12</v>
      </c>
    </row>
    <row r="21" spans="1:9" x14ac:dyDescent="0.25">
      <c r="A21" s="92" t="s">
        <v>441</v>
      </c>
      <c r="B21" s="93">
        <v>1</v>
      </c>
      <c r="C21" s="93">
        <f t="shared" si="2"/>
        <v>179</v>
      </c>
      <c r="D21" s="93">
        <v>151</v>
      </c>
      <c r="E21" s="93">
        <v>28</v>
      </c>
      <c r="F21" s="94"/>
      <c r="G21" s="94">
        <v>10.56</v>
      </c>
      <c r="H21" s="94">
        <f t="shared" si="3"/>
        <v>591.36</v>
      </c>
      <c r="I21" s="94">
        <f t="shared" si="4"/>
        <v>730.86</v>
      </c>
    </row>
    <row r="22" spans="1:9" x14ac:dyDescent="0.25">
      <c r="A22" s="92" t="s">
        <v>441</v>
      </c>
      <c r="B22" s="93">
        <v>1</v>
      </c>
      <c r="C22" s="93">
        <f t="shared" si="2"/>
        <v>182</v>
      </c>
      <c r="D22" s="93">
        <v>151</v>
      </c>
      <c r="E22" s="93">
        <v>31</v>
      </c>
      <c r="F22" s="94"/>
      <c r="G22" s="94">
        <v>14.75</v>
      </c>
      <c r="H22" s="94">
        <f t="shared" si="3"/>
        <v>914.5</v>
      </c>
      <c r="I22" s="94">
        <f t="shared" si="4"/>
        <v>1130.23</v>
      </c>
    </row>
    <row r="23" spans="1:9" x14ac:dyDescent="0.25">
      <c r="A23" s="92" t="s">
        <v>441</v>
      </c>
      <c r="B23" s="93">
        <v>1</v>
      </c>
      <c r="C23" s="93">
        <f t="shared" si="2"/>
        <v>160</v>
      </c>
      <c r="D23" s="93">
        <v>151</v>
      </c>
      <c r="E23" s="93">
        <v>9</v>
      </c>
      <c r="F23" s="94"/>
      <c r="G23" s="94">
        <v>10.56</v>
      </c>
      <c r="H23" s="94">
        <f t="shared" si="3"/>
        <v>190.08</v>
      </c>
      <c r="I23" s="94">
        <f t="shared" si="4"/>
        <v>234.92</v>
      </c>
    </row>
    <row r="24" spans="1:9" x14ac:dyDescent="0.25">
      <c r="A24" s="92" t="s">
        <v>441</v>
      </c>
      <c r="B24" s="93">
        <v>1</v>
      </c>
      <c r="C24" s="93">
        <f t="shared" si="2"/>
        <v>156</v>
      </c>
      <c r="D24" s="93">
        <v>151</v>
      </c>
      <c r="E24" s="93">
        <v>5</v>
      </c>
      <c r="F24" s="94"/>
      <c r="G24" s="94">
        <v>14.75</v>
      </c>
      <c r="H24" s="94">
        <f t="shared" si="3"/>
        <v>147.5</v>
      </c>
      <c r="I24" s="94">
        <f t="shared" si="4"/>
        <v>182.3</v>
      </c>
    </row>
    <row r="25" spans="1:9" x14ac:dyDescent="0.25">
      <c r="A25" s="92" t="s">
        <v>441</v>
      </c>
      <c r="B25" s="93">
        <v>1</v>
      </c>
      <c r="C25" s="93">
        <f t="shared" si="2"/>
        <v>183</v>
      </c>
      <c r="D25" s="93">
        <v>151</v>
      </c>
      <c r="E25" s="93">
        <v>32</v>
      </c>
      <c r="F25" s="94"/>
      <c r="G25" s="94">
        <v>10.35</v>
      </c>
      <c r="H25" s="94">
        <f t="shared" si="3"/>
        <v>662.4</v>
      </c>
      <c r="I25" s="94">
        <f t="shared" si="4"/>
        <v>818.66</v>
      </c>
    </row>
    <row r="26" spans="1:9" x14ac:dyDescent="0.25">
      <c r="A26" s="92" t="s">
        <v>441</v>
      </c>
      <c r="B26" s="93">
        <v>1</v>
      </c>
      <c r="C26" s="93">
        <f t="shared" si="2"/>
        <v>152</v>
      </c>
      <c r="D26" s="93">
        <v>151</v>
      </c>
      <c r="E26" s="93">
        <v>1</v>
      </c>
      <c r="F26" s="94"/>
      <c r="G26" s="94">
        <v>10.35</v>
      </c>
      <c r="H26" s="94">
        <f t="shared" si="3"/>
        <v>20.7</v>
      </c>
      <c r="I26" s="94">
        <f t="shared" si="4"/>
        <v>25.58</v>
      </c>
    </row>
    <row r="27" spans="1:9" x14ac:dyDescent="0.25">
      <c r="A27" s="92" t="s">
        <v>441</v>
      </c>
      <c r="B27" s="93">
        <v>1</v>
      </c>
      <c r="C27" s="93">
        <f t="shared" si="2"/>
        <v>199</v>
      </c>
      <c r="D27" s="93">
        <v>151</v>
      </c>
      <c r="E27" s="93">
        <v>48</v>
      </c>
      <c r="F27" s="94"/>
      <c r="G27" s="94">
        <v>14.25</v>
      </c>
      <c r="H27" s="94">
        <f t="shared" si="3"/>
        <v>1368</v>
      </c>
      <c r="I27" s="94">
        <f t="shared" si="4"/>
        <v>1690.71</v>
      </c>
    </row>
    <row r="28" spans="1:9" x14ac:dyDescent="0.25">
      <c r="A28" s="92" t="s">
        <v>441</v>
      </c>
      <c r="B28" s="93">
        <v>1</v>
      </c>
      <c r="C28" s="93">
        <f t="shared" si="2"/>
        <v>225</v>
      </c>
      <c r="D28" s="93">
        <v>151</v>
      </c>
      <c r="E28" s="93">
        <v>74</v>
      </c>
      <c r="F28" s="94"/>
      <c r="G28" s="94">
        <v>14.25</v>
      </c>
      <c r="H28" s="94">
        <f t="shared" si="3"/>
        <v>2109</v>
      </c>
      <c r="I28" s="94">
        <f t="shared" si="4"/>
        <v>2606.5100000000002</v>
      </c>
    </row>
    <row r="29" spans="1:9" x14ac:dyDescent="0.25">
      <c r="A29" s="92" t="s">
        <v>441</v>
      </c>
      <c r="B29" s="93">
        <v>1</v>
      </c>
      <c r="C29" s="93">
        <f t="shared" si="2"/>
        <v>228</v>
      </c>
      <c r="D29" s="93">
        <v>151</v>
      </c>
      <c r="E29" s="93">
        <v>77</v>
      </c>
      <c r="F29" s="94"/>
      <c r="G29" s="94">
        <v>14.25</v>
      </c>
      <c r="H29" s="94">
        <f t="shared" si="3"/>
        <v>2194.5</v>
      </c>
      <c r="I29" s="94">
        <f t="shared" si="4"/>
        <v>2712.18</v>
      </c>
    </row>
    <row r="30" spans="1:9" x14ac:dyDescent="0.25">
      <c r="A30" s="92" t="s">
        <v>441</v>
      </c>
      <c r="B30" s="93">
        <v>1</v>
      </c>
      <c r="C30" s="93">
        <f t="shared" si="2"/>
        <v>192</v>
      </c>
      <c r="D30" s="93">
        <v>151</v>
      </c>
      <c r="E30" s="93">
        <v>41</v>
      </c>
      <c r="F30" s="94"/>
      <c r="G30" s="94">
        <v>14.25</v>
      </c>
      <c r="H30" s="94">
        <f t="shared" si="3"/>
        <v>1168.5</v>
      </c>
      <c r="I30" s="94">
        <f t="shared" si="4"/>
        <v>1444.15</v>
      </c>
    </row>
    <row r="31" spans="1:9" x14ac:dyDescent="0.25">
      <c r="A31" s="92" t="s">
        <v>443</v>
      </c>
      <c r="B31" s="93">
        <v>1</v>
      </c>
      <c r="C31" s="93">
        <f t="shared" si="2"/>
        <v>163</v>
      </c>
      <c r="D31" s="93">
        <v>151</v>
      </c>
      <c r="E31" s="93">
        <v>12</v>
      </c>
      <c r="F31" s="94"/>
      <c r="G31" s="94">
        <v>10.56</v>
      </c>
      <c r="H31" s="94">
        <f t="shared" si="3"/>
        <v>253.44</v>
      </c>
      <c r="I31" s="94">
        <f t="shared" si="4"/>
        <v>313.23</v>
      </c>
    </row>
    <row r="32" spans="1:9" x14ac:dyDescent="0.25">
      <c r="A32" s="92" t="s">
        <v>443</v>
      </c>
      <c r="B32" s="93">
        <v>1</v>
      </c>
      <c r="C32" s="93">
        <f t="shared" si="2"/>
        <v>199</v>
      </c>
      <c r="D32" s="93">
        <v>151</v>
      </c>
      <c r="E32" s="93">
        <v>48</v>
      </c>
      <c r="F32" s="94"/>
      <c r="G32" s="94">
        <v>10.56</v>
      </c>
      <c r="H32" s="94">
        <f t="shared" si="3"/>
        <v>1013.76</v>
      </c>
      <c r="I32" s="94">
        <f t="shared" si="4"/>
        <v>1252.9100000000001</v>
      </c>
    </row>
    <row r="33" spans="1:9" x14ac:dyDescent="0.25">
      <c r="A33" s="92" t="s">
        <v>443</v>
      </c>
      <c r="B33" s="93">
        <v>1</v>
      </c>
      <c r="C33" s="93">
        <f t="shared" si="2"/>
        <v>159</v>
      </c>
      <c r="D33" s="93">
        <v>151</v>
      </c>
      <c r="E33" s="93">
        <v>8</v>
      </c>
      <c r="F33" s="94"/>
      <c r="G33" s="94">
        <v>10.46</v>
      </c>
      <c r="H33" s="94">
        <f t="shared" si="3"/>
        <v>167.36</v>
      </c>
      <c r="I33" s="94">
        <f t="shared" si="4"/>
        <v>206.84</v>
      </c>
    </row>
    <row r="34" spans="1:9" x14ac:dyDescent="0.25">
      <c r="A34" s="92" t="s">
        <v>444</v>
      </c>
      <c r="B34" s="93">
        <v>1</v>
      </c>
      <c r="C34" s="93">
        <f t="shared" si="2"/>
        <v>191</v>
      </c>
      <c r="D34" s="93">
        <v>151</v>
      </c>
      <c r="E34" s="93">
        <v>40</v>
      </c>
      <c r="F34" s="94"/>
      <c r="G34" s="94">
        <v>12.96</v>
      </c>
      <c r="H34" s="94">
        <f t="shared" si="3"/>
        <v>1036.8</v>
      </c>
      <c r="I34" s="94">
        <f t="shared" si="4"/>
        <v>1281.3800000000001</v>
      </c>
    </row>
    <row r="35" spans="1:9" x14ac:dyDescent="0.25">
      <c r="A35" s="92" t="s">
        <v>444</v>
      </c>
      <c r="B35" s="93">
        <v>1</v>
      </c>
      <c r="C35" s="93">
        <f t="shared" si="2"/>
        <v>208</v>
      </c>
      <c r="D35" s="93">
        <v>151</v>
      </c>
      <c r="E35" s="93">
        <v>57</v>
      </c>
      <c r="F35" s="94"/>
      <c r="G35" s="94">
        <v>10.199999999999999</v>
      </c>
      <c r="H35" s="94">
        <f t="shared" si="3"/>
        <v>1162.8</v>
      </c>
      <c r="I35" s="94">
        <f t="shared" si="4"/>
        <v>1437.1</v>
      </c>
    </row>
    <row r="36" spans="1:9" x14ac:dyDescent="0.25">
      <c r="A36" s="92" t="s">
        <v>445</v>
      </c>
      <c r="B36" s="93">
        <v>1</v>
      </c>
      <c r="C36" s="93">
        <f t="shared" si="2"/>
        <v>179</v>
      </c>
      <c r="D36" s="93">
        <v>151</v>
      </c>
      <c r="E36" s="93">
        <v>28</v>
      </c>
      <c r="F36" s="94"/>
      <c r="G36" s="94">
        <v>10.56</v>
      </c>
      <c r="H36" s="94">
        <f t="shared" si="3"/>
        <v>591.36</v>
      </c>
      <c r="I36" s="94">
        <f t="shared" si="4"/>
        <v>730.86</v>
      </c>
    </row>
    <row r="37" spans="1:9" x14ac:dyDescent="0.25">
      <c r="A37" s="92" t="s">
        <v>445</v>
      </c>
      <c r="B37" s="93">
        <v>1</v>
      </c>
      <c r="C37" s="93">
        <f t="shared" si="2"/>
        <v>173</v>
      </c>
      <c r="D37" s="93">
        <v>151</v>
      </c>
      <c r="E37" s="93">
        <v>22</v>
      </c>
      <c r="F37" s="94"/>
      <c r="G37" s="94">
        <v>10.56</v>
      </c>
      <c r="H37" s="94">
        <f t="shared" si="3"/>
        <v>464.64</v>
      </c>
      <c r="I37" s="94">
        <f t="shared" si="4"/>
        <v>574.25</v>
      </c>
    </row>
    <row r="38" spans="1:9" x14ac:dyDescent="0.25">
      <c r="A38" s="92" t="s">
        <v>445</v>
      </c>
      <c r="B38" s="93">
        <v>1</v>
      </c>
      <c r="C38" s="93">
        <f t="shared" si="2"/>
        <v>178</v>
      </c>
      <c r="D38" s="93">
        <v>151</v>
      </c>
      <c r="E38" s="93">
        <v>27</v>
      </c>
      <c r="F38" s="94"/>
      <c r="G38" s="94">
        <v>10.56</v>
      </c>
      <c r="H38" s="94">
        <f t="shared" si="3"/>
        <v>570.24</v>
      </c>
      <c r="I38" s="94">
        <f t="shared" si="4"/>
        <v>704.76</v>
      </c>
    </row>
    <row r="39" spans="1:9" x14ac:dyDescent="0.25">
      <c r="A39" s="92" t="s">
        <v>445</v>
      </c>
      <c r="B39" s="93">
        <v>1</v>
      </c>
      <c r="C39" s="93">
        <f t="shared" si="2"/>
        <v>157</v>
      </c>
      <c r="D39" s="93">
        <v>151</v>
      </c>
      <c r="E39" s="93">
        <v>6</v>
      </c>
      <c r="F39" s="94"/>
      <c r="G39" s="94">
        <v>10.56</v>
      </c>
      <c r="H39" s="94">
        <f t="shared" si="3"/>
        <v>126.72</v>
      </c>
      <c r="I39" s="94">
        <f t="shared" si="4"/>
        <v>156.61000000000001</v>
      </c>
    </row>
    <row r="40" spans="1:9" x14ac:dyDescent="0.25">
      <c r="A40" s="92" t="s">
        <v>445</v>
      </c>
      <c r="B40" s="93">
        <v>1</v>
      </c>
      <c r="C40" s="93">
        <f t="shared" si="2"/>
        <v>177</v>
      </c>
      <c r="D40" s="93">
        <v>151</v>
      </c>
      <c r="E40" s="93">
        <v>26</v>
      </c>
      <c r="F40" s="94"/>
      <c r="G40" s="94">
        <v>10.56</v>
      </c>
      <c r="H40" s="94">
        <f t="shared" si="3"/>
        <v>549.12</v>
      </c>
      <c r="I40" s="94">
        <f t="shared" si="4"/>
        <v>678.66</v>
      </c>
    </row>
    <row r="41" spans="1:9" x14ac:dyDescent="0.25">
      <c r="A41" s="92" t="s">
        <v>445</v>
      </c>
      <c r="B41" s="93">
        <v>1</v>
      </c>
      <c r="C41" s="93">
        <f t="shared" si="2"/>
        <v>180</v>
      </c>
      <c r="D41" s="93">
        <v>151</v>
      </c>
      <c r="E41" s="93">
        <v>29</v>
      </c>
      <c r="F41" s="94"/>
      <c r="G41" s="94">
        <v>14.61</v>
      </c>
      <c r="H41" s="94">
        <f t="shared" si="3"/>
        <v>847.38</v>
      </c>
      <c r="I41" s="94">
        <f t="shared" si="4"/>
        <v>1047.28</v>
      </c>
    </row>
    <row r="42" spans="1:9" x14ac:dyDescent="0.25">
      <c r="A42" s="92" t="s">
        <v>445</v>
      </c>
      <c r="B42" s="93">
        <v>1</v>
      </c>
      <c r="C42" s="93">
        <f t="shared" si="2"/>
        <v>178</v>
      </c>
      <c r="D42" s="93">
        <v>151</v>
      </c>
      <c r="E42" s="93">
        <v>27</v>
      </c>
      <c r="F42" s="94"/>
      <c r="G42" s="94">
        <v>10.56</v>
      </c>
      <c r="H42" s="94">
        <f t="shared" si="3"/>
        <v>570.24</v>
      </c>
      <c r="I42" s="94">
        <f t="shared" si="4"/>
        <v>704.76</v>
      </c>
    </row>
    <row r="43" spans="1:9" x14ac:dyDescent="0.25">
      <c r="A43" s="92" t="s">
        <v>445</v>
      </c>
      <c r="B43" s="93">
        <v>1</v>
      </c>
      <c r="C43" s="93">
        <f t="shared" si="2"/>
        <v>183</v>
      </c>
      <c r="D43" s="93">
        <v>151</v>
      </c>
      <c r="E43" s="93">
        <v>32</v>
      </c>
      <c r="F43" s="94"/>
      <c r="G43" s="94">
        <v>14.46</v>
      </c>
      <c r="H43" s="94">
        <f t="shared" si="3"/>
        <v>925.44</v>
      </c>
      <c r="I43" s="94">
        <f t="shared" si="4"/>
        <v>1143.75</v>
      </c>
    </row>
    <row r="44" spans="1:9" x14ac:dyDescent="0.25">
      <c r="A44" s="92" t="s">
        <v>445</v>
      </c>
      <c r="B44" s="93">
        <v>1</v>
      </c>
      <c r="C44" s="93">
        <f t="shared" si="2"/>
        <v>175</v>
      </c>
      <c r="D44" s="93">
        <v>151</v>
      </c>
      <c r="E44" s="93">
        <v>24</v>
      </c>
      <c r="F44" s="94"/>
      <c r="G44" s="94">
        <v>10.35</v>
      </c>
      <c r="H44" s="94">
        <f t="shared" si="3"/>
        <v>496.8</v>
      </c>
      <c r="I44" s="94">
        <f t="shared" si="4"/>
        <v>614</v>
      </c>
    </row>
    <row r="45" spans="1:9" x14ac:dyDescent="0.25">
      <c r="A45" s="92" t="s">
        <v>445</v>
      </c>
      <c r="B45" s="93">
        <v>1</v>
      </c>
      <c r="C45" s="93">
        <f t="shared" si="2"/>
        <v>152</v>
      </c>
      <c r="D45" s="93">
        <v>151</v>
      </c>
      <c r="E45" s="93">
        <v>1</v>
      </c>
      <c r="F45" s="94"/>
      <c r="G45" s="94">
        <v>14.46</v>
      </c>
      <c r="H45" s="94">
        <f t="shared" si="3"/>
        <v>28.92</v>
      </c>
      <c r="I45" s="94">
        <f t="shared" si="4"/>
        <v>35.74</v>
      </c>
    </row>
    <row r="46" spans="1:9" x14ac:dyDescent="0.25">
      <c r="A46" s="92" t="s">
        <v>445</v>
      </c>
      <c r="B46" s="93">
        <v>1</v>
      </c>
      <c r="C46" s="93">
        <f t="shared" si="2"/>
        <v>178</v>
      </c>
      <c r="D46" s="93">
        <v>151</v>
      </c>
      <c r="E46" s="93">
        <v>27</v>
      </c>
      <c r="F46" s="94"/>
      <c r="G46" s="94">
        <v>14.46</v>
      </c>
      <c r="H46" s="94">
        <f t="shared" si="3"/>
        <v>780.84</v>
      </c>
      <c r="I46" s="94">
        <f t="shared" si="4"/>
        <v>965.04</v>
      </c>
    </row>
    <row r="47" spans="1:9" x14ac:dyDescent="0.25">
      <c r="A47" s="92" t="s">
        <v>445</v>
      </c>
      <c r="B47" s="93">
        <v>1</v>
      </c>
      <c r="C47" s="93">
        <f t="shared" si="2"/>
        <v>159</v>
      </c>
      <c r="D47" s="93">
        <v>151</v>
      </c>
      <c r="E47" s="93">
        <v>8</v>
      </c>
      <c r="F47" s="94"/>
      <c r="G47" s="94">
        <v>10.199999999999999</v>
      </c>
      <c r="H47" s="94">
        <f t="shared" si="3"/>
        <v>163.19999999999999</v>
      </c>
      <c r="I47" s="94">
        <f t="shared" si="4"/>
        <v>201.7</v>
      </c>
    </row>
    <row r="48" spans="1:9" x14ac:dyDescent="0.25">
      <c r="A48" s="92" t="s">
        <v>445</v>
      </c>
      <c r="B48" s="93">
        <v>1</v>
      </c>
      <c r="C48" s="93">
        <f t="shared" si="2"/>
        <v>162</v>
      </c>
      <c r="D48" s="93">
        <v>151</v>
      </c>
      <c r="E48" s="93">
        <v>11</v>
      </c>
      <c r="F48" s="94"/>
      <c r="G48" s="94">
        <v>10.46</v>
      </c>
      <c r="H48" s="94">
        <f t="shared" si="3"/>
        <v>230.12</v>
      </c>
      <c r="I48" s="94">
        <f t="shared" si="4"/>
        <v>284.41000000000003</v>
      </c>
    </row>
    <row r="49" spans="1:9" x14ac:dyDescent="0.25">
      <c r="A49" s="92" t="s">
        <v>445</v>
      </c>
      <c r="B49" s="93">
        <v>1</v>
      </c>
      <c r="C49" s="93">
        <f t="shared" si="2"/>
        <v>162</v>
      </c>
      <c r="D49" s="93">
        <v>151</v>
      </c>
      <c r="E49" s="93">
        <v>11</v>
      </c>
      <c r="F49" s="94"/>
      <c r="G49" s="94">
        <v>14.46</v>
      </c>
      <c r="H49" s="94">
        <f t="shared" si="3"/>
        <v>318.12</v>
      </c>
      <c r="I49" s="94">
        <f t="shared" si="4"/>
        <v>393.16</v>
      </c>
    </row>
    <row r="50" spans="1:9" x14ac:dyDescent="0.25">
      <c r="A50" s="92" t="s">
        <v>445</v>
      </c>
      <c r="B50" s="93">
        <v>1</v>
      </c>
      <c r="C50" s="93">
        <f t="shared" si="2"/>
        <v>168</v>
      </c>
      <c r="D50" s="93">
        <v>151</v>
      </c>
      <c r="E50" s="93">
        <v>17</v>
      </c>
      <c r="F50" s="94"/>
      <c r="G50" s="94">
        <v>10.35</v>
      </c>
      <c r="H50" s="94">
        <f t="shared" si="3"/>
        <v>351.9</v>
      </c>
      <c r="I50" s="94">
        <f t="shared" si="4"/>
        <v>434.91</v>
      </c>
    </row>
    <row r="51" spans="1:9" x14ac:dyDescent="0.25">
      <c r="A51" s="92" t="s">
        <v>445</v>
      </c>
      <c r="B51" s="93">
        <v>1</v>
      </c>
      <c r="C51" s="93">
        <f t="shared" si="2"/>
        <v>179</v>
      </c>
      <c r="D51" s="93">
        <v>151</v>
      </c>
      <c r="E51" s="93">
        <v>28</v>
      </c>
      <c r="F51" s="94"/>
      <c r="G51" s="94">
        <v>10.199999999999999</v>
      </c>
      <c r="H51" s="94">
        <f t="shared" si="3"/>
        <v>571.20000000000005</v>
      </c>
      <c r="I51" s="94">
        <f t="shared" si="4"/>
        <v>705.95</v>
      </c>
    </row>
    <row r="52" spans="1:9" x14ac:dyDescent="0.25">
      <c r="A52" s="92" t="s">
        <v>445</v>
      </c>
      <c r="B52" s="93">
        <v>1</v>
      </c>
      <c r="C52" s="93">
        <f t="shared" si="2"/>
        <v>178</v>
      </c>
      <c r="D52" s="93">
        <v>151</v>
      </c>
      <c r="E52" s="93">
        <v>27</v>
      </c>
      <c r="F52" s="94"/>
      <c r="G52" s="94">
        <v>10.199999999999999</v>
      </c>
      <c r="H52" s="94">
        <f t="shared" si="3"/>
        <v>550.79999999999995</v>
      </c>
      <c r="I52" s="94">
        <f t="shared" si="4"/>
        <v>680.73</v>
      </c>
    </row>
    <row r="53" spans="1:9" x14ac:dyDescent="0.25">
      <c r="A53" s="92" t="s">
        <v>445</v>
      </c>
      <c r="B53" s="93">
        <v>1</v>
      </c>
      <c r="C53" s="93">
        <f t="shared" si="2"/>
        <v>175</v>
      </c>
      <c r="D53" s="93">
        <v>151</v>
      </c>
      <c r="E53" s="93">
        <v>24</v>
      </c>
      <c r="F53" s="94"/>
      <c r="G53" s="94">
        <v>10.199999999999999</v>
      </c>
      <c r="H53" s="94">
        <f t="shared" si="3"/>
        <v>489.6</v>
      </c>
      <c r="I53" s="94">
        <f t="shared" si="4"/>
        <v>605.1</v>
      </c>
    </row>
    <row r="54" spans="1:9" x14ac:dyDescent="0.25">
      <c r="A54" s="92" t="s">
        <v>445</v>
      </c>
      <c r="B54" s="93">
        <v>1</v>
      </c>
      <c r="C54" s="93">
        <f t="shared" si="2"/>
        <v>176</v>
      </c>
      <c r="D54" s="93">
        <v>151</v>
      </c>
      <c r="E54" s="93">
        <v>25</v>
      </c>
      <c r="F54" s="94"/>
      <c r="G54" s="94">
        <v>10.199999999999999</v>
      </c>
      <c r="H54" s="94">
        <f t="shared" si="3"/>
        <v>510</v>
      </c>
      <c r="I54" s="94">
        <f t="shared" si="4"/>
        <v>630.30999999999995</v>
      </c>
    </row>
    <row r="55" spans="1:9" x14ac:dyDescent="0.25">
      <c r="A55" s="92" t="s">
        <v>445</v>
      </c>
      <c r="B55" s="93">
        <v>1</v>
      </c>
      <c r="C55" s="93">
        <f t="shared" si="2"/>
        <v>160</v>
      </c>
      <c r="D55" s="93">
        <v>151</v>
      </c>
      <c r="E55" s="93">
        <v>9</v>
      </c>
      <c r="F55" s="94"/>
      <c r="G55" s="94">
        <v>10.199999999999999</v>
      </c>
      <c r="H55" s="94">
        <f t="shared" si="3"/>
        <v>183.6</v>
      </c>
      <c r="I55" s="94">
        <f t="shared" si="4"/>
        <v>226.91</v>
      </c>
    </row>
    <row r="56" spans="1:9" x14ac:dyDescent="0.25">
      <c r="A56" s="92" t="s">
        <v>446</v>
      </c>
      <c r="B56" s="93">
        <v>1</v>
      </c>
      <c r="C56" s="93">
        <f t="shared" si="2"/>
        <v>174</v>
      </c>
      <c r="D56" s="93">
        <v>151</v>
      </c>
      <c r="E56" s="93">
        <v>23</v>
      </c>
      <c r="F56" s="94"/>
      <c r="G56" s="94">
        <v>12.42</v>
      </c>
      <c r="H56" s="94">
        <f t="shared" si="3"/>
        <v>571.32000000000005</v>
      </c>
      <c r="I56" s="94">
        <f t="shared" si="4"/>
        <v>706.09</v>
      </c>
    </row>
    <row r="57" spans="1:9" x14ac:dyDescent="0.25">
      <c r="A57" s="92" t="s">
        <v>446</v>
      </c>
      <c r="B57" s="93">
        <v>1</v>
      </c>
      <c r="C57" s="93">
        <f t="shared" si="2"/>
        <v>162</v>
      </c>
      <c r="D57" s="93">
        <v>151</v>
      </c>
      <c r="E57" s="93">
        <v>11</v>
      </c>
      <c r="F57" s="94"/>
      <c r="G57" s="94">
        <v>12.42</v>
      </c>
      <c r="H57" s="94">
        <f t="shared" si="3"/>
        <v>273.24</v>
      </c>
      <c r="I57" s="94">
        <f t="shared" si="4"/>
        <v>337.7</v>
      </c>
    </row>
    <row r="58" spans="1:9" x14ac:dyDescent="0.25">
      <c r="A58" s="92" t="s">
        <v>446</v>
      </c>
      <c r="B58" s="93">
        <v>1</v>
      </c>
      <c r="C58" s="93">
        <f t="shared" si="2"/>
        <v>168</v>
      </c>
      <c r="D58" s="93">
        <v>151</v>
      </c>
      <c r="E58" s="93">
        <v>17</v>
      </c>
      <c r="F58" s="94"/>
      <c r="G58" s="94">
        <v>12.18</v>
      </c>
      <c r="H58" s="94">
        <f t="shared" si="3"/>
        <v>414.12</v>
      </c>
      <c r="I58" s="94">
        <f t="shared" si="4"/>
        <v>511.81</v>
      </c>
    </row>
    <row r="59" spans="1:9" x14ac:dyDescent="0.25">
      <c r="A59" s="92" t="s">
        <v>447</v>
      </c>
      <c r="B59" s="93">
        <v>1</v>
      </c>
      <c r="C59" s="93">
        <f t="shared" si="2"/>
        <v>191</v>
      </c>
      <c r="D59" s="93">
        <v>151</v>
      </c>
      <c r="E59" s="93">
        <v>40</v>
      </c>
      <c r="F59" s="94"/>
      <c r="G59" s="94">
        <v>12.96</v>
      </c>
      <c r="H59" s="94">
        <f t="shared" si="3"/>
        <v>1036.8</v>
      </c>
      <c r="I59" s="94">
        <f t="shared" si="4"/>
        <v>1281.3800000000001</v>
      </c>
    </row>
    <row r="60" spans="1:9" x14ac:dyDescent="0.25">
      <c r="A60" s="92" t="s">
        <v>448</v>
      </c>
      <c r="B60" s="93">
        <v>1</v>
      </c>
      <c r="C60" s="93">
        <f t="shared" si="2"/>
        <v>159</v>
      </c>
      <c r="D60" s="93">
        <v>151</v>
      </c>
      <c r="E60" s="93">
        <v>8</v>
      </c>
      <c r="F60" s="94"/>
      <c r="G60" s="94">
        <v>14.023999999999999</v>
      </c>
      <c r="H60" s="94">
        <f t="shared" si="3"/>
        <v>224.38</v>
      </c>
      <c r="I60" s="94">
        <f t="shared" si="4"/>
        <v>277.31</v>
      </c>
    </row>
    <row r="61" spans="1:9" x14ac:dyDescent="0.25">
      <c r="A61" s="92" t="s">
        <v>449</v>
      </c>
      <c r="B61" s="93">
        <v>1</v>
      </c>
      <c r="C61" s="93">
        <f t="shared" si="2"/>
        <v>199</v>
      </c>
      <c r="D61" s="93">
        <v>151</v>
      </c>
      <c r="E61" s="93">
        <v>48</v>
      </c>
      <c r="F61" s="94"/>
      <c r="G61" s="94">
        <v>10.56</v>
      </c>
      <c r="H61" s="94">
        <f t="shared" si="3"/>
        <v>1013.76</v>
      </c>
      <c r="I61" s="94">
        <f t="shared" si="4"/>
        <v>1252.9100000000001</v>
      </c>
    </row>
    <row r="62" spans="1:9" x14ac:dyDescent="0.25">
      <c r="A62" s="92" t="s">
        <v>449</v>
      </c>
      <c r="B62" s="93">
        <v>1</v>
      </c>
      <c r="C62" s="93">
        <f t="shared" si="2"/>
        <v>167</v>
      </c>
      <c r="D62" s="93">
        <v>151</v>
      </c>
      <c r="E62" s="93">
        <v>16</v>
      </c>
      <c r="F62" s="94"/>
      <c r="G62" s="94">
        <v>10.56</v>
      </c>
      <c r="H62" s="94">
        <f t="shared" si="3"/>
        <v>337.92</v>
      </c>
      <c r="I62" s="94">
        <f t="shared" si="4"/>
        <v>417.64</v>
      </c>
    </row>
    <row r="63" spans="1:9" x14ac:dyDescent="0.25">
      <c r="A63" s="92" t="s">
        <v>449</v>
      </c>
      <c r="B63" s="93">
        <v>1</v>
      </c>
      <c r="C63" s="93">
        <f t="shared" si="2"/>
        <v>183</v>
      </c>
      <c r="D63" s="93">
        <v>151</v>
      </c>
      <c r="E63" s="93">
        <v>32</v>
      </c>
      <c r="F63" s="94"/>
      <c r="G63" s="94">
        <v>10.199999999999999</v>
      </c>
      <c r="H63" s="94">
        <f t="shared" si="3"/>
        <v>652.79999999999995</v>
      </c>
      <c r="I63" s="94">
        <f t="shared" si="4"/>
        <v>806.8</v>
      </c>
    </row>
    <row r="64" spans="1:9" x14ac:dyDescent="0.25">
      <c r="A64" s="92" t="s">
        <v>449</v>
      </c>
      <c r="B64" s="93">
        <v>1</v>
      </c>
      <c r="C64" s="93">
        <f t="shared" si="2"/>
        <v>191</v>
      </c>
      <c r="D64" s="93">
        <v>151</v>
      </c>
      <c r="E64" s="93">
        <v>40</v>
      </c>
      <c r="F64" s="94"/>
      <c r="G64" s="94">
        <v>10.199999999999999</v>
      </c>
      <c r="H64" s="94">
        <f t="shared" si="3"/>
        <v>816</v>
      </c>
      <c r="I64" s="94">
        <f t="shared" si="4"/>
        <v>1008.49</v>
      </c>
    </row>
    <row r="65" spans="1:9" x14ac:dyDescent="0.25">
      <c r="A65" s="92" t="s">
        <v>449</v>
      </c>
      <c r="B65" s="93">
        <v>1</v>
      </c>
      <c r="C65" s="93">
        <f t="shared" si="2"/>
        <v>175</v>
      </c>
      <c r="D65" s="93">
        <v>151</v>
      </c>
      <c r="E65" s="93">
        <v>24</v>
      </c>
      <c r="F65" s="94"/>
      <c r="G65" s="94">
        <v>10.199999999999999</v>
      </c>
      <c r="H65" s="94">
        <f t="shared" si="3"/>
        <v>489.6</v>
      </c>
      <c r="I65" s="94">
        <f t="shared" si="4"/>
        <v>605.1</v>
      </c>
    </row>
    <row r="66" spans="1:9" x14ac:dyDescent="0.25">
      <c r="A66" s="92" t="s">
        <v>449</v>
      </c>
      <c r="B66" s="93">
        <v>1</v>
      </c>
      <c r="C66" s="93">
        <f t="shared" si="2"/>
        <v>175</v>
      </c>
      <c r="D66" s="93">
        <v>151</v>
      </c>
      <c r="E66" s="93">
        <v>24</v>
      </c>
      <c r="F66" s="94"/>
      <c r="G66" s="94">
        <v>10.35</v>
      </c>
      <c r="H66" s="94">
        <f t="shared" si="3"/>
        <v>496.8</v>
      </c>
      <c r="I66" s="94">
        <f t="shared" si="4"/>
        <v>614</v>
      </c>
    </row>
    <row r="67" spans="1:9" x14ac:dyDescent="0.25">
      <c r="A67" s="92" t="s">
        <v>449</v>
      </c>
      <c r="B67" s="93">
        <v>1</v>
      </c>
      <c r="C67" s="93">
        <f t="shared" si="2"/>
        <v>191</v>
      </c>
      <c r="D67" s="93">
        <v>151</v>
      </c>
      <c r="E67" s="93">
        <v>40</v>
      </c>
      <c r="F67" s="94"/>
      <c r="G67" s="94">
        <v>10.35</v>
      </c>
      <c r="H67" s="94">
        <f t="shared" si="3"/>
        <v>828</v>
      </c>
      <c r="I67" s="94">
        <f t="shared" si="4"/>
        <v>1023.33</v>
      </c>
    </row>
    <row r="68" spans="1:9" x14ac:dyDescent="0.25">
      <c r="A68" s="92" t="s">
        <v>449</v>
      </c>
      <c r="B68" s="93">
        <v>1</v>
      </c>
      <c r="C68" s="93">
        <f t="shared" si="2"/>
        <v>183</v>
      </c>
      <c r="D68" s="93">
        <v>151</v>
      </c>
      <c r="E68" s="93">
        <v>32</v>
      </c>
      <c r="F68" s="94"/>
      <c r="G68" s="94">
        <v>10.199999999999999</v>
      </c>
      <c r="H68" s="94">
        <f t="shared" si="3"/>
        <v>652.79999999999995</v>
      </c>
      <c r="I68" s="94">
        <f t="shared" si="4"/>
        <v>806.8</v>
      </c>
    </row>
    <row r="69" spans="1:9" x14ac:dyDescent="0.25">
      <c r="A69" s="92" t="s">
        <v>449</v>
      </c>
      <c r="B69" s="93">
        <v>1</v>
      </c>
      <c r="C69" s="93">
        <f t="shared" si="2"/>
        <v>200</v>
      </c>
      <c r="D69" s="93">
        <v>151</v>
      </c>
      <c r="E69" s="93">
        <v>49</v>
      </c>
      <c r="F69" s="94"/>
      <c r="G69" s="94">
        <v>10.199999999999999</v>
      </c>
      <c r="H69" s="94">
        <f t="shared" si="3"/>
        <v>999.6</v>
      </c>
      <c r="I69" s="94">
        <f t="shared" si="4"/>
        <v>1235.4100000000001</v>
      </c>
    </row>
    <row r="70" spans="1:9" x14ac:dyDescent="0.25">
      <c r="A70" s="92" t="s">
        <v>449</v>
      </c>
      <c r="B70" s="93">
        <v>1</v>
      </c>
      <c r="C70" s="93">
        <f t="shared" si="2"/>
        <v>175</v>
      </c>
      <c r="D70" s="93">
        <v>151</v>
      </c>
      <c r="E70" s="93">
        <v>24</v>
      </c>
      <c r="F70" s="94"/>
      <c r="G70" s="94">
        <v>10.199999999999999</v>
      </c>
      <c r="H70" s="94">
        <f t="shared" si="3"/>
        <v>489.6</v>
      </c>
      <c r="I70" s="94">
        <f t="shared" si="4"/>
        <v>605.1</v>
      </c>
    </row>
    <row r="71" spans="1:9" x14ac:dyDescent="0.25">
      <c r="A71" s="92" t="s">
        <v>451</v>
      </c>
      <c r="B71" s="93">
        <v>1</v>
      </c>
      <c r="C71" s="93">
        <f t="shared" si="2"/>
        <v>216</v>
      </c>
      <c r="D71" s="93">
        <v>151</v>
      </c>
      <c r="E71" s="93">
        <v>65</v>
      </c>
      <c r="F71" s="94"/>
      <c r="G71" s="94">
        <v>10.56</v>
      </c>
      <c r="H71" s="94">
        <f t="shared" si="3"/>
        <v>1372.8</v>
      </c>
      <c r="I71" s="94">
        <f t="shared" si="4"/>
        <v>1696.64</v>
      </c>
    </row>
    <row r="72" spans="1:9" x14ac:dyDescent="0.25">
      <c r="A72" s="92" t="s">
        <v>451</v>
      </c>
      <c r="B72" s="93">
        <v>1</v>
      </c>
      <c r="C72" s="93">
        <f t="shared" si="2"/>
        <v>208</v>
      </c>
      <c r="D72" s="93">
        <v>151</v>
      </c>
      <c r="E72" s="93">
        <v>57</v>
      </c>
      <c r="F72" s="94"/>
      <c r="G72" s="94">
        <v>10.56</v>
      </c>
      <c r="H72" s="94">
        <f t="shared" si="3"/>
        <v>1203.8399999999999</v>
      </c>
      <c r="I72" s="94">
        <f t="shared" si="4"/>
        <v>1487.83</v>
      </c>
    </row>
    <row r="73" spans="1:9" x14ac:dyDescent="0.25">
      <c r="A73" s="92" t="s">
        <v>451</v>
      </c>
      <c r="B73" s="93">
        <v>1</v>
      </c>
      <c r="C73" s="93">
        <f t="shared" si="2"/>
        <v>200</v>
      </c>
      <c r="D73" s="93">
        <v>151</v>
      </c>
      <c r="E73" s="93">
        <v>49</v>
      </c>
      <c r="F73" s="94"/>
      <c r="G73" s="94">
        <v>10.46</v>
      </c>
      <c r="H73" s="94">
        <f t="shared" si="3"/>
        <v>1025.08</v>
      </c>
      <c r="I73" s="94">
        <f t="shared" si="4"/>
        <v>1266.9000000000001</v>
      </c>
    </row>
    <row r="74" spans="1:9" x14ac:dyDescent="0.25">
      <c r="A74" s="92" t="s">
        <v>451</v>
      </c>
      <c r="B74" s="93">
        <v>1</v>
      </c>
      <c r="C74" s="93">
        <f t="shared" si="2"/>
        <v>208</v>
      </c>
      <c r="D74" s="93">
        <v>151</v>
      </c>
      <c r="E74" s="93">
        <v>57</v>
      </c>
      <c r="F74" s="94"/>
      <c r="G74" s="94">
        <v>10.56</v>
      </c>
      <c r="H74" s="94">
        <f t="shared" si="3"/>
        <v>1203.8399999999999</v>
      </c>
      <c r="I74" s="94">
        <f t="shared" si="4"/>
        <v>1487.83</v>
      </c>
    </row>
    <row r="75" spans="1:9" x14ac:dyDescent="0.25">
      <c r="A75" s="92" t="s">
        <v>451</v>
      </c>
      <c r="B75" s="93">
        <v>1</v>
      </c>
      <c r="C75" s="93">
        <f t="shared" si="2"/>
        <v>208</v>
      </c>
      <c r="D75" s="93">
        <v>151</v>
      </c>
      <c r="E75" s="93">
        <v>57</v>
      </c>
      <c r="F75" s="94"/>
      <c r="G75" s="94">
        <v>10.35</v>
      </c>
      <c r="H75" s="94">
        <f t="shared" si="3"/>
        <v>1179.9000000000001</v>
      </c>
      <c r="I75" s="94">
        <f t="shared" si="4"/>
        <v>1458.24</v>
      </c>
    </row>
    <row r="76" spans="1:9" x14ac:dyDescent="0.25">
      <c r="A76" s="92" t="s">
        <v>451</v>
      </c>
      <c r="B76" s="93">
        <v>1</v>
      </c>
      <c r="C76" s="93">
        <f t="shared" si="2"/>
        <v>192</v>
      </c>
      <c r="D76" s="93">
        <v>151</v>
      </c>
      <c r="E76" s="93">
        <v>41</v>
      </c>
      <c r="F76" s="94"/>
      <c r="G76" s="94">
        <v>10.199999999999999</v>
      </c>
      <c r="H76" s="94">
        <f t="shared" si="3"/>
        <v>836.4</v>
      </c>
      <c r="I76" s="94">
        <f t="shared" si="4"/>
        <v>1033.71</v>
      </c>
    </row>
    <row r="77" spans="1:9" x14ac:dyDescent="0.25">
      <c r="A77" s="92" t="s">
        <v>451</v>
      </c>
      <c r="B77" s="93">
        <v>1</v>
      </c>
      <c r="C77" s="93">
        <f t="shared" ref="C77:C140" si="5">D77+E77</f>
        <v>191</v>
      </c>
      <c r="D77" s="93">
        <v>151</v>
      </c>
      <c r="E77" s="93">
        <v>40</v>
      </c>
      <c r="F77" s="94"/>
      <c r="G77" s="94">
        <v>10.199999999999999</v>
      </c>
      <c r="H77" s="94">
        <f t="shared" ref="H77:H140" si="6">ROUND(G77*E77*2,2)</f>
        <v>816</v>
      </c>
      <c r="I77" s="94">
        <f t="shared" si="4"/>
        <v>1008.49</v>
      </c>
    </row>
    <row r="78" spans="1:9" x14ac:dyDescent="0.25">
      <c r="A78" s="92" t="s">
        <v>452</v>
      </c>
      <c r="B78" s="93">
        <v>1</v>
      </c>
      <c r="C78" s="93">
        <f t="shared" si="5"/>
        <v>165</v>
      </c>
      <c r="D78" s="93">
        <v>151</v>
      </c>
      <c r="E78" s="93">
        <v>14</v>
      </c>
      <c r="F78" s="94"/>
      <c r="G78" s="94">
        <v>10.199999999999999</v>
      </c>
      <c r="H78" s="94">
        <f t="shared" si="6"/>
        <v>285.60000000000002</v>
      </c>
      <c r="I78" s="94">
        <f t="shared" ref="I78:I141" si="7">ROUND(H78*1.2359,2)</f>
        <v>352.97</v>
      </c>
    </row>
    <row r="79" spans="1:9" x14ac:dyDescent="0.25">
      <c r="A79" s="92" t="s">
        <v>453</v>
      </c>
      <c r="B79" s="93">
        <v>1</v>
      </c>
      <c r="C79" s="93">
        <f t="shared" si="5"/>
        <v>216</v>
      </c>
      <c r="D79" s="93">
        <v>151</v>
      </c>
      <c r="E79" s="93">
        <v>65</v>
      </c>
      <c r="F79" s="94"/>
      <c r="G79" s="94">
        <v>15.24</v>
      </c>
      <c r="H79" s="94">
        <f t="shared" si="6"/>
        <v>1981.2</v>
      </c>
      <c r="I79" s="94">
        <f t="shared" si="7"/>
        <v>2448.5700000000002</v>
      </c>
    </row>
    <row r="80" spans="1:9" x14ac:dyDescent="0.25">
      <c r="A80" s="92" t="s">
        <v>453</v>
      </c>
      <c r="B80" s="93">
        <v>1</v>
      </c>
      <c r="C80" s="93">
        <f t="shared" si="5"/>
        <v>191</v>
      </c>
      <c r="D80" s="93">
        <v>151</v>
      </c>
      <c r="E80" s="93">
        <v>40</v>
      </c>
      <c r="F80" s="94"/>
      <c r="G80" s="94">
        <v>15.24</v>
      </c>
      <c r="H80" s="94">
        <f t="shared" si="6"/>
        <v>1219.2</v>
      </c>
      <c r="I80" s="94">
        <f t="shared" si="7"/>
        <v>1506.81</v>
      </c>
    </row>
    <row r="81" spans="1:9" x14ac:dyDescent="0.25">
      <c r="A81" s="92" t="s">
        <v>454</v>
      </c>
      <c r="B81" s="93">
        <v>1</v>
      </c>
      <c r="C81" s="93">
        <f t="shared" si="5"/>
        <v>207</v>
      </c>
      <c r="D81" s="93">
        <v>151</v>
      </c>
      <c r="E81" s="93">
        <v>56</v>
      </c>
      <c r="F81" s="94"/>
      <c r="G81" s="94">
        <v>12.96</v>
      </c>
      <c r="H81" s="94">
        <f t="shared" si="6"/>
        <v>1451.52</v>
      </c>
      <c r="I81" s="94">
        <f t="shared" si="7"/>
        <v>1793.93</v>
      </c>
    </row>
    <row r="82" spans="1:9" x14ac:dyDescent="0.25">
      <c r="A82" s="92" t="s">
        <v>454</v>
      </c>
      <c r="B82" s="93">
        <v>1</v>
      </c>
      <c r="C82" s="93">
        <f t="shared" si="5"/>
        <v>171</v>
      </c>
      <c r="D82" s="93">
        <v>151</v>
      </c>
      <c r="E82" s="93">
        <v>20</v>
      </c>
      <c r="F82" s="94"/>
      <c r="G82" s="94">
        <v>13.15</v>
      </c>
      <c r="H82" s="94">
        <f t="shared" si="6"/>
        <v>526</v>
      </c>
      <c r="I82" s="94">
        <f t="shared" si="7"/>
        <v>650.08000000000004</v>
      </c>
    </row>
    <row r="83" spans="1:9" x14ac:dyDescent="0.25">
      <c r="A83" s="92" t="s">
        <v>454</v>
      </c>
      <c r="B83" s="93">
        <v>1</v>
      </c>
      <c r="C83" s="93">
        <f t="shared" si="5"/>
        <v>183</v>
      </c>
      <c r="D83" s="93">
        <v>151</v>
      </c>
      <c r="E83" s="93">
        <v>32</v>
      </c>
      <c r="F83" s="94"/>
      <c r="G83" s="94">
        <v>12.96</v>
      </c>
      <c r="H83" s="94">
        <f t="shared" si="6"/>
        <v>829.44</v>
      </c>
      <c r="I83" s="94">
        <f t="shared" si="7"/>
        <v>1025.0999999999999</v>
      </c>
    </row>
    <row r="84" spans="1:9" x14ac:dyDescent="0.25">
      <c r="A84" s="92" t="s">
        <v>457</v>
      </c>
      <c r="B84" s="93">
        <v>1</v>
      </c>
      <c r="C84" s="93">
        <f t="shared" si="5"/>
        <v>183</v>
      </c>
      <c r="D84" s="93">
        <v>151</v>
      </c>
      <c r="E84" s="93">
        <v>32</v>
      </c>
      <c r="F84" s="94"/>
      <c r="G84" s="94">
        <v>16.77</v>
      </c>
      <c r="H84" s="94">
        <f t="shared" si="6"/>
        <v>1073.28</v>
      </c>
      <c r="I84" s="94">
        <f t="shared" si="7"/>
        <v>1326.47</v>
      </c>
    </row>
    <row r="85" spans="1:9" x14ac:dyDescent="0.25">
      <c r="A85" s="92" t="s">
        <v>458</v>
      </c>
      <c r="B85" s="93">
        <v>1</v>
      </c>
      <c r="C85" s="93">
        <f t="shared" si="5"/>
        <v>167</v>
      </c>
      <c r="D85" s="93">
        <v>151</v>
      </c>
      <c r="E85" s="93">
        <v>16</v>
      </c>
      <c r="F85" s="94"/>
      <c r="G85" s="94">
        <v>14.01</v>
      </c>
      <c r="H85" s="94">
        <f t="shared" si="6"/>
        <v>448.32</v>
      </c>
      <c r="I85" s="94">
        <f t="shared" si="7"/>
        <v>554.08000000000004</v>
      </c>
    </row>
    <row r="86" spans="1:9" x14ac:dyDescent="0.25">
      <c r="A86" s="92" t="s">
        <v>458</v>
      </c>
      <c r="B86" s="93">
        <v>1</v>
      </c>
      <c r="C86" s="93">
        <f t="shared" si="5"/>
        <v>152</v>
      </c>
      <c r="D86" s="93">
        <v>151</v>
      </c>
      <c r="E86" s="93">
        <v>1</v>
      </c>
      <c r="F86" s="94"/>
      <c r="G86" s="94">
        <v>14.01</v>
      </c>
      <c r="H86" s="94">
        <f t="shared" si="6"/>
        <v>28.02</v>
      </c>
      <c r="I86" s="94">
        <f t="shared" si="7"/>
        <v>34.630000000000003</v>
      </c>
    </row>
    <row r="87" spans="1:9" x14ac:dyDescent="0.25">
      <c r="A87" s="92" t="s">
        <v>458</v>
      </c>
      <c r="B87" s="93">
        <v>1</v>
      </c>
      <c r="C87" s="93">
        <f t="shared" si="5"/>
        <v>172</v>
      </c>
      <c r="D87" s="93">
        <v>151</v>
      </c>
      <c r="E87" s="93">
        <v>21</v>
      </c>
      <c r="F87" s="94"/>
      <c r="G87" s="94">
        <v>14.01</v>
      </c>
      <c r="H87" s="94">
        <f t="shared" si="6"/>
        <v>588.41999999999996</v>
      </c>
      <c r="I87" s="94">
        <f t="shared" si="7"/>
        <v>727.23</v>
      </c>
    </row>
    <row r="88" spans="1:9" x14ac:dyDescent="0.25">
      <c r="A88" s="92" t="s">
        <v>458</v>
      </c>
      <c r="B88" s="93">
        <v>1</v>
      </c>
      <c r="C88" s="93">
        <f t="shared" si="5"/>
        <v>183</v>
      </c>
      <c r="D88" s="93">
        <v>151</v>
      </c>
      <c r="E88" s="93">
        <v>32</v>
      </c>
      <c r="F88" s="94"/>
      <c r="G88" s="94">
        <v>13.74</v>
      </c>
      <c r="H88" s="94">
        <f t="shared" si="6"/>
        <v>879.36</v>
      </c>
      <c r="I88" s="94">
        <f t="shared" si="7"/>
        <v>1086.8</v>
      </c>
    </row>
    <row r="89" spans="1:9" x14ac:dyDescent="0.25">
      <c r="A89" s="92" t="s">
        <v>458</v>
      </c>
      <c r="B89" s="93">
        <v>1</v>
      </c>
      <c r="C89" s="93">
        <f t="shared" si="5"/>
        <v>177</v>
      </c>
      <c r="D89" s="93">
        <v>151</v>
      </c>
      <c r="E89" s="93">
        <v>26</v>
      </c>
      <c r="F89" s="94"/>
      <c r="G89" s="94">
        <v>13.74</v>
      </c>
      <c r="H89" s="94">
        <f t="shared" si="6"/>
        <v>714.48</v>
      </c>
      <c r="I89" s="94">
        <f t="shared" si="7"/>
        <v>883.03</v>
      </c>
    </row>
    <row r="90" spans="1:9" x14ac:dyDescent="0.25">
      <c r="A90" s="92" t="s">
        <v>458</v>
      </c>
      <c r="B90" s="93">
        <v>1</v>
      </c>
      <c r="C90" s="93">
        <f t="shared" si="5"/>
        <v>157</v>
      </c>
      <c r="D90" s="93">
        <v>151</v>
      </c>
      <c r="E90" s="93">
        <v>6</v>
      </c>
      <c r="F90" s="94"/>
      <c r="G90" s="94">
        <v>13.54</v>
      </c>
      <c r="H90" s="94">
        <f t="shared" si="6"/>
        <v>162.47999999999999</v>
      </c>
      <c r="I90" s="94">
        <f t="shared" si="7"/>
        <v>200.81</v>
      </c>
    </row>
    <row r="91" spans="1:9" x14ac:dyDescent="0.25">
      <c r="A91" s="92" t="s">
        <v>458</v>
      </c>
      <c r="B91" s="93">
        <v>1</v>
      </c>
      <c r="C91" s="93">
        <f t="shared" si="5"/>
        <v>176</v>
      </c>
      <c r="D91" s="93">
        <v>151</v>
      </c>
      <c r="E91" s="93">
        <v>25</v>
      </c>
      <c r="F91" s="94"/>
      <c r="G91" s="94">
        <v>13.54</v>
      </c>
      <c r="H91" s="94">
        <f t="shared" si="6"/>
        <v>677</v>
      </c>
      <c r="I91" s="94">
        <f t="shared" si="7"/>
        <v>836.7</v>
      </c>
    </row>
    <row r="92" spans="1:9" x14ac:dyDescent="0.25">
      <c r="A92" s="92" t="s">
        <v>459</v>
      </c>
      <c r="B92" s="93">
        <v>1</v>
      </c>
      <c r="C92" s="93">
        <f t="shared" si="5"/>
        <v>184</v>
      </c>
      <c r="D92" s="93">
        <v>151</v>
      </c>
      <c r="E92" s="93">
        <v>33</v>
      </c>
      <c r="F92" s="94"/>
      <c r="G92" s="94">
        <v>10.35</v>
      </c>
      <c r="H92" s="94">
        <f t="shared" si="6"/>
        <v>683.1</v>
      </c>
      <c r="I92" s="94">
        <f t="shared" si="7"/>
        <v>844.24</v>
      </c>
    </row>
    <row r="93" spans="1:9" x14ac:dyDescent="0.25">
      <c r="A93" s="92" t="s">
        <v>459</v>
      </c>
      <c r="B93" s="93">
        <v>1</v>
      </c>
      <c r="C93" s="93">
        <f t="shared" si="5"/>
        <v>175</v>
      </c>
      <c r="D93" s="93">
        <v>151</v>
      </c>
      <c r="E93" s="93">
        <v>24</v>
      </c>
      <c r="F93" s="94"/>
      <c r="G93" s="94">
        <v>10.199999999999999</v>
      </c>
      <c r="H93" s="94">
        <f t="shared" si="6"/>
        <v>489.6</v>
      </c>
      <c r="I93" s="94">
        <f t="shared" si="7"/>
        <v>605.1</v>
      </c>
    </row>
    <row r="94" spans="1:9" x14ac:dyDescent="0.25">
      <c r="A94" s="92" t="s">
        <v>459</v>
      </c>
      <c r="B94" s="93">
        <v>1</v>
      </c>
      <c r="C94" s="93">
        <f t="shared" si="5"/>
        <v>183</v>
      </c>
      <c r="D94" s="93">
        <v>151</v>
      </c>
      <c r="E94" s="93">
        <v>32</v>
      </c>
      <c r="F94" s="94"/>
      <c r="G94" s="94">
        <v>10.199999999999999</v>
      </c>
      <c r="H94" s="94">
        <f t="shared" si="6"/>
        <v>652.79999999999995</v>
      </c>
      <c r="I94" s="94">
        <f t="shared" si="7"/>
        <v>806.8</v>
      </c>
    </row>
    <row r="95" spans="1:9" x14ac:dyDescent="0.25">
      <c r="A95" s="92" t="s">
        <v>459</v>
      </c>
      <c r="B95" s="93">
        <v>1</v>
      </c>
      <c r="C95" s="93">
        <f t="shared" si="5"/>
        <v>183</v>
      </c>
      <c r="D95" s="93">
        <v>151</v>
      </c>
      <c r="E95" s="93">
        <v>32</v>
      </c>
      <c r="F95" s="94"/>
      <c r="G95" s="94">
        <v>10.199999999999999</v>
      </c>
      <c r="H95" s="94">
        <f t="shared" si="6"/>
        <v>652.79999999999995</v>
      </c>
      <c r="I95" s="94">
        <f t="shared" si="7"/>
        <v>806.8</v>
      </c>
    </row>
    <row r="96" spans="1:9" x14ac:dyDescent="0.25">
      <c r="A96" s="92" t="s">
        <v>460</v>
      </c>
      <c r="B96" s="93">
        <v>1</v>
      </c>
      <c r="C96" s="93">
        <f t="shared" si="5"/>
        <v>183</v>
      </c>
      <c r="D96" s="93">
        <v>151</v>
      </c>
      <c r="E96" s="93">
        <v>32</v>
      </c>
      <c r="F96" s="94"/>
      <c r="G96" s="94">
        <v>10.56</v>
      </c>
      <c r="H96" s="94">
        <f t="shared" si="6"/>
        <v>675.84</v>
      </c>
      <c r="I96" s="94">
        <f t="shared" si="7"/>
        <v>835.27</v>
      </c>
    </row>
    <row r="97" spans="1:9" x14ac:dyDescent="0.25">
      <c r="A97" s="92" t="s">
        <v>460</v>
      </c>
      <c r="B97" s="93">
        <v>1</v>
      </c>
      <c r="C97" s="93">
        <f t="shared" si="5"/>
        <v>179</v>
      </c>
      <c r="D97" s="93">
        <v>151</v>
      </c>
      <c r="E97" s="93">
        <v>28</v>
      </c>
      <c r="F97" s="94"/>
      <c r="G97" s="94">
        <v>10.199999999999999</v>
      </c>
      <c r="H97" s="94">
        <f t="shared" si="6"/>
        <v>571.20000000000005</v>
      </c>
      <c r="I97" s="94">
        <f t="shared" si="7"/>
        <v>705.95</v>
      </c>
    </row>
    <row r="98" spans="1:9" x14ac:dyDescent="0.25">
      <c r="A98" s="92" t="s">
        <v>460</v>
      </c>
      <c r="B98" s="93">
        <v>1</v>
      </c>
      <c r="C98" s="93">
        <f t="shared" si="5"/>
        <v>171</v>
      </c>
      <c r="D98" s="93">
        <v>151</v>
      </c>
      <c r="E98" s="93">
        <v>20</v>
      </c>
      <c r="F98" s="94"/>
      <c r="G98" s="94">
        <v>10.199999999999999</v>
      </c>
      <c r="H98" s="94">
        <f t="shared" si="6"/>
        <v>408</v>
      </c>
      <c r="I98" s="94">
        <f t="shared" si="7"/>
        <v>504.25</v>
      </c>
    </row>
    <row r="99" spans="1:9" x14ac:dyDescent="0.25">
      <c r="A99" s="92" t="s">
        <v>488</v>
      </c>
      <c r="B99" s="93">
        <v>1</v>
      </c>
      <c r="C99" s="93">
        <f t="shared" si="5"/>
        <v>167</v>
      </c>
      <c r="D99" s="93">
        <v>151</v>
      </c>
      <c r="E99" s="93">
        <v>16</v>
      </c>
      <c r="F99" s="94"/>
      <c r="G99" s="94">
        <v>10.199999999999999</v>
      </c>
      <c r="H99" s="94">
        <f t="shared" si="6"/>
        <v>326.39999999999998</v>
      </c>
      <c r="I99" s="94">
        <f t="shared" si="7"/>
        <v>403.4</v>
      </c>
    </row>
    <row r="100" spans="1:9" x14ac:dyDescent="0.25">
      <c r="A100" s="92" t="s">
        <v>461</v>
      </c>
      <c r="B100" s="93">
        <v>1</v>
      </c>
      <c r="C100" s="93">
        <f t="shared" si="5"/>
        <v>169</v>
      </c>
      <c r="D100" s="93">
        <v>151</v>
      </c>
      <c r="E100" s="93">
        <v>18</v>
      </c>
      <c r="F100" s="94"/>
      <c r="G100" s="94">
        <v>14.78</v>
      </c>
      <c r="H100" s="94">
        <f t="shared" si="6"/>
        <v>532.08000000000004</v>
      </c>
      <c r="I100" s="94">
        <f t="shared" si="7"/>
        <v>657.6</v>
      </c>
    </row>
    <row r="101" spans="1:9" x14ac:dyDescent="0.25">
      <c r="A101" s="92" t="s">
        <v>462</v>
      </c>
      <c r="B101" s="93">
        <v>1</v>
      </c>
      <c r="C101" s="93">
        <f t="shared" si="5"/>
        <v>176</v>
      </c>
      <c r="D101" s="93">
        <v>151</v>
      </c>
      <c r="E101" s="93">
        <v>25</v>
      </c>
      <c r="F101" s="94"/>
      <c r="G101" s="94">
        <v>16.91</v>
      </c>
      <c r="H101" s="94">
        <f t="shared" si="6"/>
        <v>845.5</v>
      </c>
      <c r="I101" s="94">
        <f t="shared" si="7"/>
        <v>1044.95</v>
      </c>
    </row>
    <row r="102" spans="1:9" x14ac:dyDescent="0.25">
      <c r="A102" s="92" t="s">
        <v>462</v>
      </c>
      <c r="B102" s="93">
        <v>1</v>
      </c>
      <c r="C102" s="93">
        <f t="shared" si="5"/>
        <v>180</v>
      </c>
      <c r="D102" s="93">
        <v>151</v>
      </c>
      <c r="E102" s="93">
        <v>29</v>
      </c>
      <c r="F102" s="94"/>
      <c r="G102" s="94">
        <v>16.75</v>
      </c>
      <c r="H102" s="94">
        <f t="shared" si="6"/>
        <v>971.5</v>
      </c>
      <c r="I102" s="94">
        <f t="shared" si="7"/>
        <v>1200.68</v>
      </c>
    </row>
    <row r="103" spans="1:9" x14ac:dyDescent="0.25">
      <c r="A103" s="92" t="s">
        <v>245</v>
      </c>
      <c r="B103" s="93">
        <v>1</v>
      </c>
      <c r="C103" s="93">
        <f t="shared" si="5"/>
        <v>170</v>
      </c>
      <c r="D103" s="93">
        <v>151</v>
      </c>
      <c r="E103" s="93">
        <v>19</v>
      </c>
      <c r="F103" s="94">
        <v>1641.58</v>
      </c>
      <c r="G103" s="94">
        <f>F103/168.17</f>
        <v>9.7614318844026879</v>
      </c>
      <c r="H103" s="94">
        <f t="shared" si="6"/>
        <v>370.93</v>
      </c>
      <c r="I103" s="94">
        <f t="shared" si="7"/>
        <v>458.43</v>
      </c>
    </row>
    <row r="104" spans="1:9" x14ac:dyDescent="0.25">
      <c r="A104" s="92" t="s">
        <v>245</v>
      </c>
      <c r="B104" s="93">
        <v>1</v>
      </c>
      <c r="C104" s="93">
        <f t="shared" si="5"/>
        <v>165</v>
      </c>
      <c r="D104" s="93">
        <v>151</v>
      </c>
      <c r="E104" s="93">
        <v>14</v>
      </c>
      <c r="F104" s="94">
        <v>1492.34</v>
      </c>
      <c r="G104" s="94">
        <f t="shared" ref="G104:G167" si="8">F104/168.17</f>
        <v>8.8739965511089967</v>
      </c>
      <c r="H104" s="94">
        <f t="shared" si="6"/>
        <v>248.47</v>
      </c>
      <c r="I104" s="94">
        <f t="shared" si="7"/>
        <v>307.08</v>
      </c>
    </row>
    <row r="105" spans="1:9" x14ac:dyDescent="0.25">
      <c r="A105" s="92" t="s">
        <v>245</v>
      </c>
      <c r="B105" s="93">
        <v>1</v>
      </c>
      <c r="C105" s="93">
        <f t="shared" si="5"/>
        <v>204</v>
      </c>
      <c r="D105" s="93">
        <v>151</v>
      </c>
      <c r="E105" s="93">
        <v>53</v>
      </c>
      <c r="F105" s="94">
        <v>1641.58</v>
      </c>
      <c r="G105" s="94">
        <f t="shared" si="8"/>
        <v>9.7614318844026879</v>
      </c>
      <c r="H105" s="94">
        <f t="shared" si="6"/>
        <v>1034.71</v>
      </c>
      <c r="I105" s="94">
        <f t="shared" si="7"/>
        <v>1278.8</v>
      </c>
    </row>
    <row r="106" spans="1:9" x14ac:dyDescent="0.25">
      <c r="A106" s="92" t="s">
        <v>245</v>
      </c>
      <c r="B106" s="93">
        <v>1</v>
      </c>
      <c r="C106" s="93">
        <f t="shared" si="5"/>
        <v>201</v>
      </c>
      <c r="D106" s="93">
        <v>151</v>
      </c>
      <c r="E106" s="93">
        <v>50</v>
      </c>
      <c r="F106" s="94">
        <v>1641.58</v>
      </c>
      <c r="G106" s="94">
        <f t="shared" si="8"/>
        <v>9.7614318844026879</v>
      </c>
      <c r="H106" s="94">
        <f t="shared" si="6"/>
        <v>976.14</v>
      </c>
      <c r="I106" s="94">
        <f t="shared" si="7"/>
        <v>1206.4100000000001</v>
      </c>
    </row>
    <row r="107" spans="1:9" x14ac:dyDescent="0.25">
      <c r="A107" s="92" t="s">
        <v>245</v>
      </c>
      <c r="B107" s="93">
        <v>1</v>
      </c>
      <c r="C107" s="93">
        <f t="shared" si="5"/>
        <v>188</v>
      </c>
      <c r="D107" s="93">
        <v>151</v>
      </c>
      <c r="E107" s="93">
        <v>37</v>
      </c>
      <c r="F107" s="94">
        <v>1641.58</v>
      </c>
      <c r="G107" s="94">
        <f t="shared" si="8"/>
        <v>9.7614318844026879</v>
      </c>
      <c r="H107" s="94">
        <f t="shared" si="6"/>
        <v>722.35</v>
      </c>
      <c r="I107" s="94">
        <f t="shared" si="7"/>
        <v>892.75</v>
      </c>
    </row>
    <row r="108" spans="1:9" x14ac:dyDescent="0.25">
      <c r="A108" s="92" t="s">
        <v>245</v>
      </c>
      <c r="B108" s="93">
        <v>1</v>
      </c>
      <c r="C108" s="93">
        <f t="shared" si="5"/>
        <v>199</v>
      </c>
      <c r="D108" s="93">
        <v>151</v>
      </c>
      <c r="E108" s="93">
        <v>48</v>
      </c>
      <c r="F108" s="94">
        <v>1641.58</v>
      </c>
      <c r="G108" s="94">
        <f t="shared" si="8"/>
        <v>9.7614318844026879</v>
      </c>
      <c r="H108" s="94">
        <f t="shared" si="6"/>
        <v>937.1</v>
      </c>
      <c r="I108" s="94">
        <f t="shared" si="7"/>
        <v>1158.1600000000001</v>
      </c>
    </row>
    <row r="109" spans="1:9" x14ac:dyDescent="0.25">
      <c r="A109" s="92" t="s">
        <v>245</v>
      </c>
      <c r="B109" s="93">
        <v>1</v>
      </c>
      <c r="C109" s="93">
        <f t="shared" si="5"/>
        <v>212</v>
      </c>
      <c r="D109" s="93">
        <v>151</v>
      </c>
      <c r="E109" s="93">
        <v>61</v>
      </c>
      <c r="F109" s="94">
        <v>1641.58</v>
      </c>
      <c r="G109" s="94">
        <f t="shared" si="8"/>
        <v>9.7614318844026879</v>
      </c>
      <c r="H109" s="94">
        <f t="shared" si="6"/>
        <v>1190.8900000000001</v>
      </c>
      <c r="I109" s="94">
        <f t="shared" si="7"/>
        <v>1471.82</v>
      </c>
    </row>
    <row r="110" spans="1:9" x14ac:dyDescent="0.25">
      <c r="A110" s="92" t="s">
        <v>245</v>
      </c>
      <c r="B110" s="93">
        <v>1</v>
      </c>
      <c r="C110" s="93">
        <f t="shared" si="5"/>
        <v>163</v>
      </c>
      <c r="D110" s="93">
        <v>151</v>
      </c>
      <c r="E110" s="93">
        <v>12</v>
      </c>
      <c r="F110" s="94">
        <v>1641.58</v>
      </c>
      <c r="G110" s="94">
        <f t="shared" si="8"/>
        <v>9.7614318844026879</v>
      </c>
      <c r="H110" s="94">
        <f t="shared" si="6"/>
        <v>234.27</v>
      </c>
      <c r="I110" s="94">
        <f t="shared" si="7"/>
        <v>289.52999999999997</v>
      </c>
    </row>
    <row r="111" spans="1:9" x14ac:dyDescent="0.25">
      <c r="A111" s="92" t="s">
        <v>245</v>
      </c>
      <c r="B111" s="93">
        <v>1</v>
      </c>
      <c r="C111" s="93">
        <f t="shared" si="5"/>
        <v>211</v>
      </c>
      <c r="D111" s="93">
        <v>151</v>
      </c>
      <c r="E111" s="93">
        <v>60</v>
      </c>
      <c r="F111" s="94">
        <v>1492.34</v>
      </c>
      <c r="G111" s="94">
        <f t="shared" si="8"/>
        <v>8.8739965511089967</v>
      </c>
      <c r="H111" s="94">
        <f t="shared" si="6"/>
        <v>1064.8800000000001</v>
      </c>
      <c r="I111" s="94">
        <f t="shared" si="7"/>
        <v>1316.09</v>
      </c>
    </row>
    <row r="112" spans="1:9" x14ac:dyDescent="0.25">
      <c r="A112" s="92" t="s">
        <v>245</v>
      </c>
      <c r="B112" s="93">
        <v>1</v>
      </c>
      <c r="C112" s="93">
        <f t="shared" si="5"/>
        <v>211</v>
      </c>
      <c r="D112" s="93">
        <v>151</v>
      </c>
      <c r="E112" s="93">
        <v>60</v>
      </c>
      <c r="F112" s="94">
        <v>1492.34</v>
      </c>
      <c r="G112" s="94">
        <f t="shared" si="8"/>
        <v>8.8739965511089967</v>
      </c>
      <c r="H112" s="94">
        <f t="shared" si="6"/>
        <v>1064.8800000000001</v>
      </c>
      <c r="I112" s="94">
        <f t="shared" si="7"/>
        <v>1316.09</v>
      </c>
    </row>
    <row r="113" spans="1:9" x14ac:dyDescent="0.25">
      <c r="A113" s="92" t="s">
        <v>245</v>
      </c>
      <c r="B113" s="93">
        <v>1</v>
      </c>
      <c r="C113" s="93">
        <f t="shared" si="5"/>
        <v>172</v>
      </c>
      <c r="D113" s="93">
        <v>151</v>
      </c>
      <c r="E113" s="93">
        <v>21</v>
      </c>
      <c r="F113" s="94">
        <v>1492.34</v>
      </c>
      <c r="G113" s="94">
        <f t="shared" si="8"/>
        <v>8.8739965511089967</v>
      </c>
      <c r="H113" s="94">
        <f t="shared" si="6"/>
        <v>372.71</v>
      </c>
      <c r="I113" s="94">
        <f t="shared" si="7"/>
        <v>460.63</v>
      </c>
    </row>
    <row r="114" spans="1:9" x14ac:dyDescent="0.25">
      <c r="A114" s="92" t="s">
        <v>245</v>
      </c>
      <c r="B114" s="93">
        <v>1</v>
      </c>
      <c r="C114" s="93">
        <f t="shared" si="5"/>
        <v>172</v>
      </c>
      <c r="D114" s="93">
        <v>151</v>
      </c>
      <c r="E114" s="93">
        <v>21</v>
      </c>
      <c r="F114" s="94">
        <v>1492.34</v>
      </c>
      <c r="G114" s="94">
        <f t="shared" si="8"/>
        <v>8.8739965511089967</v>
      </c>
      <c r="H114" s="94">
        <f t="shared" si="6"/>
        <v>372.71</v>
      </c>
      <c r="I114" s="94">
        <f t="shared" si="7"/>
        <v>460.63</v>
      </c>
    </row>
    <row r="115" spans="1:9" x14ac:dyDescent="0.25">
      <c r="A115" s="92" t="s">
        <v>245</v>
      </c>
      <c r="B115" s="93">
        <v>1</v>
      </c>
      <c r="C115" s="93">
        <f t="shared" si="5"/>
        <v>211</v>
      </c>
      <c r="D115" s="93">
        <v>151</v>
      </c>
      <c r="E115" s="93">
        <v>60</v>
      </c>
      <c r="F115" s="94">
        <v>1492.34</v>
      </c>
      <c r="G115" s="94">
        <f t="shared" si="8"/>
        <v>8.8739965511089967</v>
      </c>
      <c r="H115" s="94">
        <f t="shared" si="6"/>
        <v>1064.8800000000001</v>
      </c>
      <c r="I115" s="94">
        <f t="shared" si="7"/>
        <v>1316.09</v>
      </c>
    </row>
    <row r="116" spans="1:9" x14ac:dyDescent="0.25">
      <c r="A116" s="92" t="s">
        <v>245</v>
      </c>
      <c r="B116" s="93">
        <v>1</v>
      </c>
      <c r="C116" s="93">
        <f t="shared" si="5"/>
        <v>164</v>
      </c>
      <c r="D116" s="93">
        <v>151</v>
      </c>
      <c r="E116" s="93">
        <v>13</v>
      </c>
      <c r="F116" s="94">
        <v>1492.34</v>
      </c>
      <c r="G116" s="94">
        <f t="shared" si="8"/>
        <v>8.8739965511089967</v>
      </c>
      <c r="H116" s="94">
        <f t="shared" si="6"/>
        <v>230.72</v>
      </c>
      <c r="I116" s="94">
        <f t="shared" si="7"/>
        <v>285.14999999999998</v>
      </c>
    </row>
    <row r="117" spans="1:9" x14ac:dyDescent="0.25">
      <c r="A117" s="92" t="s">
        <v>245</v>
      </c>
      <c r="B117" s="93">
        <v>1</v>
      </c>
      <c r="C117" s="93">
        <f t="shared" si="5"/>
        <v>174</v>
      </c>
      <c r="D117" s="93">
        <v>151</v>
      </c>
      <c r="E117" s="93">
        <v>23</v>
      </c>
      <c r="F117" s="94">
        <v>1641.58</v>
      </c>
      <c r="G117" s="94">
        <f t="shared" si="8"/>
        <v>9.7614318844026879</v>
      </c>
      <c r="H117" s="94">
        <f t="shared" si="6"/>
        <v>449.03</v>
      </c>
      <c r="I117" s="94">
        <f t="shared" si="7"/>
        <v>554.96</v>
      </c>
    </row>
    <row r="118" spans="1:9" x14ac:dyDescent="0.25">
      <c r="A118" s="92" t="s">
        <v>245</v>
      </c>
      <c r="B118" s="93">
        <v>1</v>
      </c>
      <c r="C118" s="93">
        <f t="shared" si="5"/>
        <v>160</v>
      </c>
      <c r="D118" s="93">
        <v>151</v>
      </c>
      <c r="E118" s="93">
        <v>9</v>
      </c>
      <c r="F118" s="94">
        <v>1641.58</v>
      </c>
      <c r="G118" s="94">
        <f t="shared" si="8"/>
        <v>9.7614318844026879</v>
      </c>
      <c r="H118" s="94">
        <f t="shared" si="6"/>
        <v>175.71</v>
      </c>
      <c r="I118" s="94">
        <f t="shared" si="7"/>
        <v>217.16</v>
      </c>
    </row>
    <row r="119" spans="1:9" x14ac:dyDescent="0.25">
      <c r="A119" s="92" t="s">
        <v>245</v>
      </c>
      <c r="B119" s="93">
        <v>1</v>
      </c>
      <c r="C119" s="93">
        <f t="shared" si="5"/>
        <v>172</v>
      </c>
      <c r="D119" s="93">
        <v>151</v>
      </c>
      <c r="E119" s="93">
        <v>21</v>
      </c>
      <c r="F119" s="94">
        <v>1641.58</v>
      </c>
      <c r="G119" s="94">
        <f t="shared" si="8"/>
        <v>9.7614318844026879</v>
      </c>
      <c r="H119" s="94">
        <f t="shared" si="6"/>
        <v>409.98</v>
      </c>
      <c r="I119" s="94">
        <f t="shared" si="7"/>
        <v>506.69</v>
      </c>
    </row>
    <row r="120" spans="1:9" x14ac:dyDescent="0.25">
      <c r="A120" s="92" t="s">
        <v>245</v>
      </c>
      <c r="B120" s="93">
        <v>1</v>
      </c>
      <c r="C120" s="93">
        <f t="shared" si="5"/>
        <v>184</v>
      </c>
      <c r="D120" s="93">
        <v>151</v>
      </c>
      <c r="E120" s="93">
        <v>33</v>
      </c>
      <c r="F120" s="94">
        <v>1641.58</v>
      </c>
      <c r="G120" s="94">
        <f t="shared" si="8"/>
        <v>9.7614318844026879</v>
      </c>
      <c r="H120" s="94">
        <f t="shared" si="6"/>
        <v>644.25</v>
      </c>
      <c r="I120" s="94">
        <f t="shared" si="7"/>
        <v>796.23</v>
      </c>
    </row>
    <row r="121" spans="1:9" x14ac:dyDescent="0.25">
      <c r="A121" s="92" t="s">
        <v>245</v>
      </c>
      <c r="B121" s="93">
        <v>1</v>
      </c>
      <c r="C121" s="93">
        <f t="shared" si="5"/>
        <v>178</v>
      </c>
      <c r="D121" s="93">
        <v>151</v>
      </c>
      <c r="E121" s="93">
        <v>27</v>
      </c>
      <c r="F121" s="94">
        <v>1641.58</v>
      </c>
      <c r="G121" s="94">
        <f t="shared" si="8"/>
        <v>9.7614318844026879</v>
      </c>
      <c r="H121" s="94">
        <f t="shared" si="6"/>
        <v>527.12</v>
      </c>
      <c r="I121" s="94">
        <f t="shared" si="7"/>
        <v>651.47</v>
      </c>
    </row>
    <row r="122" spans="1:9" x14ac:dyDescent="0.25">
      <c r="A122" s="92" t="s">
        <v>245</v>
      </c>
      <c r="B122" s="93">
        <v>1</v>
      </c>
      <c r="C122" s="93">
        <f t="shared" si="5"/>
        <v>171</v>
      </c>
      <c r="D122" s="93">
        <v>151</v>
      </c>
      <c r="E122" s="93">
        <v>20</v>
      </c>
      <c r="F122" s="94">
        <v>1641.58</v>
      </c>
      <c r="G122" s="94">
        <f t="shared" si="8"/>
        <v>9.7614318844026879</v>
      </c>
      <c r="H122" s="94">
        <f t="shared" si="6"/>
        <v>390.46</v>
      </c>
      <c r="I122" s="94">
        <f t="shared" si="7"/>
        <v>482.57</v>
      </c>
    </row>
    <row r="123" spans="1:9" x14ac:dyDescent="0.25">
      <c r="A123" s="92" t="s">
        <v>245</v>
      </c>
      <c r="B123" s="93">
        <v>1</v>
      </c>
      <c r="C123" s="93">
        <f t="shared" si="5"/>
        <v>167</v>
      </c>
      <c r="D123" s="93">
        <v>151</v>
      </c>
      <c r="E123" s="93">
        <v>16</v>
      </c>
      <c r="F123" s="94">
        <v>1641.58</v>
      </c>
      <c r="G123" s="94">
        <f t="shared" si="8"/>
        <v>9.7614318844026879</v>
      </c>
      <c r="H123" s="94">
        <f t="shared" si="6"/>
        <v>312.37</v>
      </c>
      <c r="I123" s="94">
        <f t="shared" si="7"/>
        <v>386.06</v>
      </c>
    </row>
    <row r="124" spans="1:9" x14ac:dyDescent="0.25">
      <c r="A124" s="92" t="s">
        <v>245</v>
      </c>
      <c r="B124" s="93">
        <v>1</v>
      </c>
      <c r="C124" s="93">
        <f t="shared" si="5"/>
        <v>163</v>
      </c>
      <c r="D124" s="93">
        <v>151</v>
      </c>
      <c r="E124" s="93">
        <v>12</v>
      </c>
      <c r="F124" s="94">
        <v>1641.58</v>
      </c>
      <c r="G124" s="94">
        <f t="shared" si="8"/>
        <v>9.7614318844026879</v>
      </c>
      <c r="H124" s="94">
        <f t="shared" si="6"/>
        <v>234.27</v>
      </c>
      <c r="I124" s="94">
        <f t="shared" si="7"/>
        <v>289.52999999999997</v>
      </c>
    </row>
    <row r="125" spans="1:9" x14ac:dyDescent="0.25">
      <c r="A125" s="92" t="s">
        <v>245</v>
      </c>
      <c r="B125" s="93">
        <v>1</v>
      </c>
      <c r="C125" s="93">
        <f t="shared" si="5"/>
        <v>172</v>
      </c>
      <c r="D125" s="93">
        <v>151</v>
      </c>
      <c r="E125" s="93">
        <v>21</v>
      </c>
      <c r="F125" s="94">
        <v>1492.34</v>
      </c>
      <c r="G125" s="94">
        <f t="shared" si="8"/>
        <v>8.8739965511089967</v>
      </c>
      <c r="H125" s="94">
        <f t="shared" si="6"/>
        <v>372.71</v>
      </c>
      <c r="I125" s="94">
        <f t="shared" si="7"/>
        <v>460.63</v>
      </c>
    </row>
    <row r="126" spans="1:9" x14ac:dyDescent="0.25">
      <c r="A126" s="92" t="s">
        <v>245</v>
      </c>
      <c r="B126" s="93">
        <v>1</v>
      </c>
      <c r="C126" s="93">
        <f t="shared" si="5"/>
        <v>167</v>
      </c>
      <c r="D126" s="93">
        <v>151</v>
      </c>
      <c r="E126" s="93">
        <v>16</v>
      </c>
      <c r="F126" s="94">
        <v>1641.58</v>
      </c>
      <c r="G126" s="94">
        <f t="shared" si="8"/>
        <v>9.7614318844026879</v>
      </c>
      <c r="H126" s="94">
        <f t="shared" si="6"/>
        <v>312.37</v>
      </c>
      <c r="I126" s="94">
        <f t="shared" si="7"/>
        <v>386.06</v>
      </c>
    </row>
    <row r="127" spans="1:9" x14ac:dyDescent="0.25">
      <c r="A127" s="92" t="s">
        <v>245</v>
      </c>
      <c r="B127" s="93">
        <v>1</v>
      </c>
      <c r="C127" s="93">
        <f t="shared" si="5"/>
        <v>184</v>
      </c>
      <c r="D127" s="93">
        <v>151</v>
      </c>
      <c r="E127" s="93">
        <v>33</v>
      </c>
      <c r="F127" s="94">
        <v>1641.58</v>
      </c>
      <c r="G127" s="94">
        <f t="shared" si="8"/>
        <v>9.7614318844026879</v>
      </c>
      <c r="H127" s="94">
        <f t="shared" si="6"/>
        <v>644.25</v>
      </c>
      <c r="I127" s="94">
        <f t="shared" si="7"/>
        <v>796.23</v>
      </c>
    </row>
    <row r="128" spans="1:9" x14ac:dyDescent="0.25">
      <c r="A128" s="92" t="s">
        <v>245</v>
      </c>
      <c r="B128" s="93">
        <v>1</v>
      </c>
      <c r="C128" s="93">
        <f t="shared" si="5"/>
        <v>171</v>
      </c>
      <c r="D128" s="93">
        <v>151</v>
      </c>
      <c r="E128" s="93">
        <v>20</v>
      </c>
      <c r="F128" s="94">
        <v>1641.58</v>
      </c>
      <c r="G128" s="94">
        <f t="shared" si="8"/>
        <v>9.7614318844026879</v>
      </c>
      <c r="H128" s="94">
        <f t="shared" si="6"/>
        <v>390.46</v>
      </c>
      <c r="I128" s="94">
        <f t="shared" si="7"/>
        <v>482.57</v>
      </c>
    </row>
    <row r="129" spans="1:9" x14ac:dyDescent="0.25">
      <c r="A129" s="92" t="s">
        <v>245</v>
      </c>
      <c r="B129" s="93">
        <v>1</v>
      </c>
      <c r="C129" s="93">
        <f t="shared" si="5"/>
        <v>207</v>
      </c>
      <c r="D129" s="93">
        <v>151</v>
      </c>
      <c r="E129" s="93">
        <v>56</v>
      </c>
      <c r="F129" s="94">
        <v>1641.58</v>
      </c>
      <c r="G129" s="94">
        <f t="shared" si="8"/>
        <v>9.7614318844026879</v>
      </c>
      <c r="H129" s="94">
        <f t="shared" si="6"/>
        <v>1093.28</v>
      </c>
      <c r="I129" s="94">
        <f t="shared" si="7"/>
        <v>1351.18</v>
      </c>
    </row>
    <row r="130" spans="1:9" x14ac:dyDescent="0.25">
      <c r="A130" s="92" t="s">
        <v>245</v>
      </c>
      <c r="B130" s="93">
        <v>1</v>
      </c>
      <c r="C130" s="93">
        <f t="shared" si="5"/>
        <v>164</v>
      </c>
      <c r="D130" s="93">
        <v>151</v>
      </c>
      <c r="E130" s="93">
        <v>13</v>
      </c>
      <c r="F130" s="94">
        <v>1641.58</v>
      </c>
      <c r="G130" s="94">
        <f t="shared" si="8"/>
        <v>9.7614318844026879</v>
      </c>
      <c r="H130" s="94">
        <f t="shared" si="6"/>
        <v>253.8</v>
      </c>
      <c r="I130" s="94">
        <f t="shared" si="7"/>
        <v>313.67</v>
      </c>
    </row>
    <row r="131" spans="1:9" x14ac:dyDescent="0.25">
      <c r="A131" s="92" t="s">
        <v>245</v>
      </c>
      <c r="B131" s="93">
        <v>1</v>
      </c>
      <c r="C131" s="93">
        <f t="shared" si="5"/>
        <v>162</v>
      </c>
      <c r="D131" s="93">
        <v>151</v>
      </c>
      <c r="E131" s="93">
        <v>11</v>
      </c>
      <c r="F131" s="94">
        <v>1641.58</v>
      </c>
      <c r="G131" s="94">
        <f t="shared" si="8"/>
        <v>9.7614318844026879</v>
      </c>
      <c r="H131" s="94">
        <f t="shared" si="6"/>
        <v>214.75</v>
      </c>
      <c r="I131" s="94">
        <f t="shared" si="7"/>
        <v>265.41000000000003</v>
      </c>
    </row>
    <row r="132" spans="1:9" x14ac:dyDescent="0.25">
      <c r="A132" s="92" t="s">
        <v>245</v>
      </c>
      <c r="B132" s="93">
        <v>1</v>
      </c>
      <c r="C132" s="93">
        <f t="shared" si="5"/>
        <v>211</v>
      </c>
      <c r="D132" s="93">
        <v>151</v>
      </c>
      <c r="E132" s="93">
        <v>60</v>
      </c>
      <c r="F132" s="94">
        <v>1641.58</v>
      </c>
      <c r="G132" s="94">
        <f t="shared" si="8"/>
        <v>9.7614318844026879</v>
      </c>
      <c r="H132" s="94">
        <f t="shared" si="6"/>
        <v>1171.3699999999999</v>
      </c>
      <c r="I132" s="94">
        <f t="shared" si="7"/>
        <v>1447.7</v>
      </c>
    </row>
    <row r="133" spans="1:9" x14ac:dyDescent="0.25">
      <c r="A133" s="92" t="s">
        <v>245</v>
      </c>
      <c r="B133" s="93">
        <v>1</v>
      </c>
      <c r="C133" s="93">
        <f t="shared" si="5"/>
        <v>163</v>
      </c>
      <c r="D133" s="93">
        <v>151</v>
      </c>
      <c r="E133" s="93">
        <v>12</v>
      </c>
      <c r="F133" s="94">
        <v>1641.58</v>
      </c>
      <c r="G133" s="94">
        <f t="shared" si="8"/>
        <v>9.7614318844026879</v>
      </c>
      <c r="H133" s="94">
        <f t="shared" si="6"/>
        <v>234.27</v>
      </c>
      <c r="I133" s="94">
        <f t="shared" si="7"/>
        <v>289.52999999999997</v>
      </c>
    </row>
    <row r="134" spans="1:9" x14ac:dyDescent="0.25">
      <c r="A134" s="92" t="s">
        <v>245</v>
      </c>
      <c r="B134" s="93">
        <v>1</v>
      </c>
      <c r="C134" s="93">
        <f t="shared" si="5"/>
        <v>187</v>
      </c>
      <c r="D134" s="93">
        <v>151</v>
      </c>
      <c r="E134" s="93">
        <v>36</v>
      </c>
      <c r="F134" s="94">
        <v>1641.58</v>
      </c>
      <c r="G134" s="94">
        <f t="shared" si="8"/>
        <v>9.7614318844026879</v>
      </c>
      <c r="H134" s="94">
        <f t="shared" si="6"/>
        <v>702.82</v>
      </c>
      <c r="I134" s="94">
        <f t="shared" si="7"/>
        <v>868.62</v>
      </c>
    </row>
    <row r="135" spans="1:9" x14ac:dyDescent="0.25">
      <c r="A135" s="92" t="s">
        <v>245</v>
      </c>
      <c r="B135" s="93">
        <v>1</v>
      </c>
      <c r="C135" s="93">
        <f t="shared" si="5"/>
        <v>175</v>
      </c>
      <c r="D135" s="93">
        <v>151</v>
      </c>
      <c r="E135" s="93">
        <v>24</v>
      </c>
      <c r="F135" s="94">
        <v>1492.34</v>
      </c>
      <c r="G135" s="94">
        <f t="shared" si="8"/>
        <v>8.8739965511089967</v>
      </c>
      <c r="H135" s="94">
        <f t="shared" si="6"/>
        <v>425.95</v>
      </c>
      <c r="I135" s="94">
        <f t="shared" si="7"/>
        <v>526.42999999999995</v>
      </c>
    </row>
    <row r="136" spans="1:9" x14ac:dyDescent="0.25">
      <c r="A136" s="92" t="s">
        <v>245</v>
      </c>
      <c r="B136" s="93">
        <v>1</v>
      </c>
      <c r="C136" s="93">
        <f t="shared" si="5"/>
        <v>189</v>
      </c>
      <c r="D136" s="93">
        <v>151</v>
      </c>
      <c r="E136" s="93">
        <v>38</v>
      </c>
      <c r="F136" s="94">
        <v>1641.58</v>
      </c>
      <c r="G136" s="94">
        <f t="shared" si="8"/>
        <v>9.7614318844026879</v>
      </c>
      <c r="H136" s="94">
        <f t="shared" si="6"/>
        <v>741.87</v>
      </c>
      <c r="I136" s="94">
        <f t="shared" si="7"/>
        <v>916.88</v>
      </c>
    </row>
    <row r="137" spans="1:9" x14ac:dyDescent="0.25">
      <c r="A137" s="92" t="s">
        <v>245</v>
      </c>
      <c r="B137" s="93">
        <v>1</v>
      </c>
      <c r="C137" s="93">
        <f t="shared" si="5"/>
        <v>162</v>
      </c>
      <c r="D137" s="93">
        <v>151</v>
      </c>
      <c r="E137" s="93">
        <v>11</v>
      </c>
      <c r="F137" s="94">
        <v>1641.58</v>
      </c>
      <c r="G137" s="94">
        <f t="shared" si="8"/>
        <v>9.7614318844026879</v>
      </c>
      <c r="H137" s="94">
        <f t="shared" si="6"/>
        <v>214.75</v>
      </c>
      <c r="I137" s="94">
        <f t="shared" si="7"/>
        <v>265.41000000000003</v>
      </c>
    </row>
    <row r="138" spans="1:9" x14ac:dyDescent="0.25">
      <c r="A138" s="92" t="s">
        <v>245</v>
      </c>
      <c r="B138" s="93">
        <v>1</v>
      </c>
      <c r="C138" s="93">
        <f t="shared" si="5"/>
        <v>169</v>
      </c>
      <c r="D138" s="93">
        <v>151</v>
      </c>
      <c r="E138" s="93">
        <v>18</v>
      </c>
      <c r="F138" s="94">
        <v>1641.58</v>
      </c>
      <c r="G138" s="94">
        <f t="shared" si="8"/>
        <v>9.7614318844026879</v>
      </c>
      <c r="H138" s="94">
        <f t="shared" si="6"/>
        <v>351.41</v>
      </c>
      <c r="I138" s="94">
        <f t="shared" si="7"/>
        <v>434.31</v>
      </c>
    </row>
    <row r="139" spans="1:9" x14ac:dyDescent="0.25">
      <c r="A139" s="92" t="s">
        <v>245</v>
      </c>
      <c r="B139" s="93">
        <v>1</v>
      </c>
      <c r="C139" s="93">
        <f t="shared" si="5"/>
        <v>201</v>
      </c>
      <c r="D139" s="93">
        <v>151</v>
      </c>
      <c r="E139" s="93">
        <v>50</v>
      </c>
      <c r="F139" s="94">
        <v>1641.58</v>
      </c>
      <c r="G139" s="94">
        <f t="shared" si="8"/>
        <v>9.7614318844026879</v>
      </c>
      <c r="H139" s="94">
        <f t="shared" si="6"/>
        <v>976.14</v>
      </c>
      <c r="I139" s="94">
        <f t="shared" si="7"/>
        <v>1206.4100000000001</v>
      </c>
    </row>
    <row r="140" spans="1:9" x14ac:dyDescent="0.25">
      <c r="A140" s="92" t="s">
        <v>245</v>
      </c>
      <c r="B140" s="93">
        <v>1</v>
      </c>
      <c r="C140" s="93">
        <f t="shared" si="5"/>
        <v>172</v>
      </c>
      <c r="D140" s="93">
        <v>151</v>
      </c>
      <c r="E140" s="93">
        <v>21</v>
      </c>
      <c r="F140" s="94">
        <v>1641.58</v>
      </c>
      <c r="G140" s="94">
        <f t="shared" si="8"/>
        <v>9.7614318844026879</v>
      </c>
      <c r="H140" s="94">
        <f t="shared" si="6"/>
        <v>409.98</v>
      </c>
      <c r="I140" s="94">
        <f t="shared" si="7"/>
        <v>506.69</v>
      </c>
    </row>
    <row r="141" spans="1:9" x14ac:dyDescent="0.25">
      <c r="A141" s="92" t="s">
        <v>245</v>
      </c>
      <c r="B141" s="93">
        <v>1</v>
      </c>
      <c r="C141" s="93">
        <f t="shared" ref="C141:C172" si="9">D141+E141</f>
        <v>179</v>
      </c>
      <c r="D141" s="93">
        <v>151</v>
      </c>
      <c r="E141" s="93">
        <v>28</v>
      </c>
      <c r="F141" s="94">
        <v>1641.58</v>
      </c>
      <c r="G141" s="94">
        <f t="shared" si="8"/>
        <v>9.7614318844026879</v>
      </c>
      <c r="H141" s="94">
        <f t="shared" ref="H141:H172" si="10">ROUND(G141*E141*2,2)</f>
        <v>546.64</v>
      </c>
      <c r="I141" s="94">
        <f t="shared" si="7"/>
        <v>675.59</v>
      </c>
    </row>
    <row r="142" spans="1:9" x14ac:dyDescent="0.25">
      <c r="A142" s="92" t="s">
        <v>245</v>
      </c>
      <c r="B142" s="93">
        <v>1</v>
      </c>
      <c r="C142" s="93">
        <f t="shared" si="9"/>
        <v>201</v>
      </c>
      <c r="D142" s="93">
        <v>151</v>
      </c>
      <c r="E142" s="93">
        <v>50</v>
      </c>
      <c r="F142" s="94">
        <v>1641.58</v>
      </c>
      <c r="G142" s="94">
        <f t="shared" si="8"/>
        <v>9.7614318844026879</v>
      </c>
      <c r="H142" s="94">
        <f t="shared" si="10"/>
        <v>976.14</v>
      </c>
      <c r="I142" s="94">
        <f t="shared" ref="I142:I172" si="11">ROUND(H142*1.2359,2)</f>
        <v>1206.4100000000001</v>
      </c>
    </row>
    <row r="143" spans="1:9" x14ac:dyDescent="0.25">
      <c r="A143" s="92" t="s">
        <v>245</v>
      </c>
      <c r="B143" s="93">
        <v>1</v>
      </c>
      <c r="C143" s="93">
        <f t="shared" si="9"/>
        <v>168</v>
      </c>
      <c r="D143" s="93">
        <v>151</v>
      </c>
      <c r="E143" s="93">
        <v>17</v>
      </c>
      <c r="F143" s="94">
        <v>1641.58</v>
      </c>
      <c r="G143" s="94">
        <f t="shared" si="8"/>
        <v>9.7614318844026879</v>
      </c>
      <c r="H143" s="94">
        <f t="shared" si="10"/>
        <v>331.89</v>
      </c>
      <c r="I143" s="94">
        <f t="shared" si="11"/>
        <v>410.18</v>
      </c>
    </row>
    <row r="144" spans="1:9" x14ac:dyDescent="0.25">
      <c r="A144" s="92" t="s">
        <v>245</v>
      </c>
      <c r="B144" s="93">
        <v>1</v>
      </c>
      <c r="C144" s="93">
        <f t="shared" si="9"/>
        <v>172</v>
      </c>
      <c r="D144" s="93">
        <v>151</v>
      </c>
      <c r="E144" s="93">
        <v>21</v>
      </c>
      <c r="F144" s="94">
        <v>1641.58</v>
      </c>
      <c r="G144" s="94">
        <f t="shared" si="8"/>
        <v>9.7614318844026879</v>
      </c>
      <c r="H144" s="94">
        <f t="shared" si="10"/>
        <v>409.98</v>
      </c>
      <c r="I144" s="94">
        <f t="shared" si="11"/>
        <v>506.69</v>
      </c>
    </row>
    <row r="145" spans="1:9" x14ac:dyDescent="0.25">
      <c r="A145" s="92" t="s">
        <v>245</v>
      </c>
      <c r="B145" s="93">
        <v>1</v>
      </c>
      <c r="C145" s="93">
        <f t="shared" si="9"/>
        <v>201</v>
      </c>
      <c r="D145" s="93">
        <v>151</v>
      </c>
      <c r="E145" s="93">
        <v>50</v>
      </c>
      <c r="F145" s="94">
        <v>1641.58</v>
      </c>
      <c r="G145" s="94">
        <f t="shared" si="8"/>
        <v>9.7614318844026879</v>
      </c>
      <c r="H145" s="94">
        <f t="shared" si="10"/>
        <v>976.14</v>
      </c>
      <c r="I145" s="94">
        <f t="shared" si="11"/>
        <v>1206.4100000000001</v>
      </c>
    </row>
    <row r="146" spans="1:9" x14ac:dyDescent="0.25">
      <c r="A146" s="92" t="s">
        <v>245</v>
      </c>
      <c r="B146" s="93">
        <v>1</v>
      </c>
      <c r="C146" s="93">
        <f t="shared" si="9"/>
        <v>172</v>
      </c>
      <c r="D146" s="93">
        <v>151</v>
      </c>
      <c r="E146" s="93">
        <v>21</v>
      </c>
      <c r="F146" s="94">
        <v>1641.58</v>
      </c>
      <c r="G146" s="94">
        <f t="shared" si="8"/>
        <v>9.7614318844026879</v>
      </c>
      <c r="H146" s="94">
        <f t="shared" si="10"/>
        <v>409.98</v>
      </c>
      <c r="I146" s="94">
        <f t="shared" si="11"/>
        <v>506.69</v>
      </c>
    </row>
    <row r="147" spans="1:9" x14ac:dyDescent="0.25">
      <c r="A147" s="92" t="s">
        <v>245</v>
      </c>
      <c r="B147" s="93">
        <v>1</v>
      </c>
      <c r="C147" s="93">
        <f t="shared" si="9"/>
        <v>196</v>
      </c>
      <c r="D147" s="93">
        <v>151</v>
      </c>
      <c r="E147" s="93">
        <v>45</v>
      </c>
      <c r="F147" s="94">
        <v>1492.34</v>
      </c>
      <c r="G147" s="94">
        <f t="shared" si="8"/>
        <v>8.8739965511089967</v>
      </c>
      <c r="H147" s="94">
        <f t="shared" si="10"/>
        <v>798.66</v>
      </c>
      <c r="I147" s="94">
        <f t="shared" si="11"/>
        <v>987.06</v>
      </c>
    </row>
    <row r="148" spans="1:9" x14ac:dyDescent="0.25">
      <c r="A148" s="92" t="s">
        <v>245</v>
      </c>
      <c r="B148" s="93">
        <v>1</v>
      </c>
      <c r="C148" s="93">
        <f t="shared" si="9"/>
        <v>181</v>
      </c>
      <c r="D148" s="93">
        <v>151</v>
      </c>
      <c r="E148" s="93">
        <v>30</v>
      </c>
      <c r="F148" s="94">
        <v>1492.34</v>
      </c>
      <c r="G148" s="94">
        <f t="shared" si="8"/>
        <v>8.8739965511089967</v>
      </c>
      <c r="H148" s="94">
        <f t="shared" si="10"/>
        <v>532.44000000000005</v>
      </c>
      <c r="I148" s="94">
        <f t="shared" si="11"/>
        <v>658.04</v>
      </c>
    </row>
    <row r="149" spans="1:9" x14ac:dyDescent="0.25">
      <c r="A149" s="92" t="s">
        <v>245</v>
      </c>
      <c r="B149" s="93">
        <v>1</v>
      </c>
      <c r="C149" s="93">
        <f t="shared" si="9"/>
        <v>167</v>
      </c>
      <c r="D149" s="93">
        <v>151</v>
      </c>
      <c r="E149" s="93">
        <v>16</v>
      </c>
      <c r="F149" s="94">
        <v>1492.34</v>
      </c>
      <c r="G149" s="94">
        <f t="shared" si="8"/>
        <v>8.8739965511089967</v>
      </c>
      <c r="H149" s="94">
        <f t="shared" si="10"/>
        <v>283.97000000000003</v>
      </c>
      <c r="I149" s="94">
        <f t="shared" si="11"/>
        <v>350.96</v>
      </c>
    </row>
    <row r="150" spans="1:9" x14ac:dyDescent="0.25">
      <c r="A150" s="92" t="s">
        <v>245</v>
      </c>
      <c r="B150" s="93">
        <v>1</v>
      </c>
      <c r="C150" s="93">
        <f t="shared" si="9"/>
        <v>163</v>
      </c>
      <c r="D150" s="93">
        <v>151</v>
      </c>
      <c r="E150" s="93">
        <v>12</v>
      </c>
      <c r="F150" s="94">
        <v>1492.34</v>
      </c>
      <c r="G150" s="94">
        <f t="shared" si="8"/>
        <v>8.8739965511089967</v>
      </c>
      <c r="H150" s="94">
        <f t="shared" si="10"/>
        <v>212.98</v>
      </c>
      <c r="I150" s="94">
        <f t="shared" si="11"/>
        <v>263.22000000000003</v>
      </c>
    </row>
    <row r="151" spans="1:9" x14ac:dyDescent="0.25">
      <c r="A151" s="92" t="s">
        <v>245</v>
      </c>
      <c r="B151" s="93">
        <v>1</v>
      </c>
      <c r="C151" s="93">
        <f t="shared" si="9"/>
        <v>199</v>
      </c>
      <c r="D151" s="93">
        <v>151</v>
      </c>
      <c r="E151" s="93">
        <v>48</v>
      </c>
      <c r="F151" s="94">
        <v>1492.34</v>
      </c>
      <c r="G151" s="94">
        <f t="shared" si="8"/>
        <v>8.8739965511089967</v>
      </c>
      <c r="H151" s="94">
        <f t="shared" si="10"/>
        <v>851.9</v>
      </c>
      <c r="I151" s="94">
        <f t="shared" si="11"/>
        <v>1052.8599999999999</v>
      </c>
    </row>
    <row r="152" spans="1:9" x14ac:dyDescent="0.25">
      <c r="A152" s="92" t="s">
        <v>245</v>
      </c>
      <c r="B152" s="93">
        <v>1</v>
      </c>
      <c r="C152" s="93">
        <f t="shared" si="9"/>
        <v>170</v>
      </c>
      <c r="D152" s="93">
        <v>151</v>
      </c>
      <c r="E152" s="93">
        <v>19</v>
      </c>
      <c r="F152" s="94">
        <v>1641.58</v>
      </c>
      <c r="G152" s="94">
        <f t="shared" si="8"/>
        <v>9.7614318844026879</v>
      </c>
      <c r="H152" s="94">
        <f t="shared" si="10"/>
        <v>370.93</v>
      </c>
      <c r="I152" s="94">
        <f t="shared" si="11"/>
        <v>458.43</v>
      </c>
    </row>
    <row r="153" spans="1:9" x14ac:dyDescent="0.25">
      <c r="A153" s="92" t="s">
        <v>245</v>
      </c>
      <c r="B153" s="93">
        <v>1</v>
      </c>
      <c r="C153" s="93">
        <f t="shared" si="9"/>
        <v>172</v>
      </c>
      <c r="D153" s="93">
        <v>151</v>
      </c>
      <c r="E153" s="93">
        <v>21</v>
      </c>
      <c r="F153" s="94">
        <v>1492.34</v>
      </c>
      <c r="G153" s="94">
        <f t="shared" si="8"/>
        <v>8.8739965511089967</v>
      </c>
      <c r="H153" s="94">
        <f t="shared" si="10"/>
        <v>372.71</v>
      </c>
      <c r="I153" s="94">
        <f t="shared" si="11"/>
        <v>460.63</v>
      </c>
    </row>
    <row r="154" spans="1:9" x14ac:dyDescent="0.25">
      <c r="A154" s="92" t="s">
        <v>245</v>
      </c>
      <c r="B154" s="93">
        <v>1</v>
      </c>
      <c r="C154" s="93">
        <f t="shared" si="9"/>
        <v>163</v>
      </c>
      <c r="D154" s="93">
        <v>151</v>
      </c>
      <c r="E154" s="93">
        <v>12</v>
      </c>
      <c r="F154" s="94">
        <v>1492.34</v>
      </c>
      <c r="G154" s="94">
        <f t="shared" si="8"/>
        <v>8.8739965511089967</v>
      </c>
      <c r="H154" s="94">
        <f t="shared" si="10"/>
        <v>212.98</v>
      </c>
      <c r="I154" s="94">
        <f t="shared" si="11"/>
        <v>263.22000000000003</v>
      </c>
    </row>
    <row r="155" spans="1:9" x14ac:dyDescent="0.25">
      <c r="A155" s="92" t="s">
        <v>245</v>
      </c>
      <c r="B155" s="93">
        <v>1</v>
      </c>
      <c r="C155" s="93">
        <f t="shared" si="9"/>
        <v>203</v>
      </c>
      <c r="D155" s="93">
        <v>151</v>
      </c>
      <c r="E155" s="93">
        <v>52</v>
      </c>
      <c r="F155" s="94">
        <v>1492.34</v>
      </c>
      <c r="G155" s="94">
        <f t="shared" si="8"/>
        <v>8.8739965511089967</v>
      </c>
      <c r="H155" s="94">
        <f t="shared" si="10"/>
        <v>922.9</v>
      </c>
      <c r="I155" s="94">
        <f t="shared" si="11"/>
        <v>1140.6099999999999</v>
      </c>
    </row>
    <row r="156" spans="1:9" x14ac:dyDescent="0.25">
      <c r="A156" s="92" t="s">
        <v>245</v>
      </c>
      <c r="B156" s="93">
        <v>1</v>
      </c>
      <c r="C156" s="93">
        <f t="shared" si="9"/>
        <v>178</v>
      </c>
      <c r="D156" s="93">
        <v>151</v>
      </c>
      <c r="E156" s="93">
        <v>27</v>
      </c>
      <c r="F156" s="94">
        <v>1492.34</v>
      </c>
      <c r="G156" s="94">
        <f t="shared" si="8"/>
        <v>8.8739965511089967</v>
      </c>
      <c r="H156" s="94">
        <f t="shared" si="10"/>
        <v>479.2</v>
      </c>
      <c r="I156" s="94">
        <f t="shared" si="11"/>
        <v>592.24</v>
      </c>
    </row>
    <row r="157" spans="1:9" x14ac:dyDescent="0.25">
      <c r="A157" s="92" t="s">
        <v>245</v>
      </c>
      <c r="B157" s="93">
        <v>1</v>
      </c>
      <c r="C157" s="93">
        <f t="shared" si="9"/>
        <v>212</v>
      </c>
      <c r="D157" s="93">
        <v>151</v>
      </c>
      <c r="E157" s="93">
        <v>61</v>
      </c>
      <c r="F157" s="94">
        <v>1492.34</v>
      </c>
      <c r="G157" s="94">
        <f t="shared" si="8"/>
        <v>8.8739965511089967</v>
      </c>
      <c r="H157" s="94">
        <f t="shared" si="10"/>
        <v>1082.6300000000001</v>
      </c>
      <c r="I157" s="94">
        <f t="shared" si="11"/>
        <v>1338.02</v>
      </c>
    </row>
    <row r="158" spans="1:9" x14ac:dyDescent="0.25">
      <c r="A158" s="92" t="s">
        <v>245</v>
      </c>
      <c r="B158" s="93">
        <v>1</v>
      </c>
      <c r="C158" s="93">
        <f t="shared" si="9"/>
        <v>199</v>
      </c>
      <c r="D158" s="93">
        <v>151</v>
      </c>
      <c r="E158" s="93">
        <v>48</v>
      </c>
      <c r="F158" s="94">
        <v>1492.34</v>
      </c>
      <c r="G158" s="94">
        <f t="shared" si="8"/>
        <v>8.8739965511089967</v>
      </c>
      <c r="H158" s="94">
        <f t="shared" si="10"/>
        <v>851.9</v>
      </c>
      <c r="I158" s="94">
        <f t="shared" si="11"/>
        <v>1052.8599999999999</v>
      </c>
    </row>
    <row r="159" spans="1:9" x14ac:dyDescent="0.25">
      <c r="A159" s="92" t="s">
        <v>245</v>
      </c>
      <c r="B159" s="93">
        <v>1</v>
      </c>
      <c r="C159" s="93">
        <f t="shared" si="9"/>
        <v>207</v>
      </c>
      <c r="D159" s="93">
        <v>151</v>
      </c>
      <c r="E159" s="93">
        <v>56</v>
      </c>
      <c r="F159" s="94">
        <v>1492.34</v>
      </c>
      <c r="G159" s="94">
        <f t="shared" si="8"/>
        <v>8.8739965511089967</v>
      </c>
      <c r="H159" s="94">
        <f t="shared" si="10"/>
        <v>993.89</v>
      </c>
      <c r="I159" s="94">
        <f t="shared" si="11"/>
        <v>1228.3499999999999</v>
      </c>
    </row>
    <row r="160" spans="1:9" x14ac:dyDescent="0.25">
      <c r="A160" s="92" t="s">
        <v>245</v>
      </c>
      <c r="B160" s="93">
        <v>1</v>
      </c>
      <c r="C160" s="93">
        <f t="shared" si="9"/>
        <v>188</v>
      </c>
      <c r="D160" s="93">
        <v>151</v>
      </c>
      <c r="E160" s="93">
        <v>37</v>
      </c>
      <c r="F160" s="94">
        <v>1492.34</v>
      </c>
      <c r="G160" s="94">
        <f t="shared" si="8"/>
        <v>8.8739965511089967</v>
      </c>
      <c r="H160" s="94">
        <f t="shared" si="10"/>
        <v>656.68</v>
      </c>
      <c r="I160" s="94">
        <f t="shared" si="11"/>
        <v>811.59</v>
      </c>
    </row>
    <row r="161" spans="1:9" x14ac:dyDescent="0.25">
      <c r="A161" s="92" t="s">
        <v>245</v>
      </c>
      <c r="B161" s="93">
        <v>1</v>
      </c>
      <c r="C161" s="93">
        <f t="shared" si="9"/>
        <v>175</v>
      </c>
      <c r="D161" s="93">
        <v>151</v>
      </c>
      <c r="E161" s="93">
        <v>24</v>
      </c>
      <c r="F161" s="94">
        <v>1492.34</v>
      </c>
      <c r="G161" s="94">
        <f t="shared" si="8"/>
        <v>8.8739965511089967</v>
      </c>
      <c r="H161" s="94">
        <f t="shared" si="10"/>
        <v>425.95</v>
      </c>
      <c r="I161" s="94">
        <f t="shared" si="11"/>
        <v>526.42999999999995</v>
      </c>
    </row>
    <row r="162" spans="1:9" x14ac:dyDescent="0.25">
      <c r="A162" s="92" t="s">
        <v>245</v>
      </c>
      <c r="B162" s="93">
        <v>1</v>
      </c>
      <c r="C162" s="93">
        <f t="shared" si="9"/>
        <v>155</v>
      </c>
      <c r="D162" s="93">
        <v>151</v>
      </c>
      <c r="E162" s="93">
        <v>4</v>
      </c>
      <c r="F162" s="94">
        <v>1492.34</v>
      </c>
      <c r="G162" s="94">
        <f t="shared" si="8"/>
        <v>8.8739965511089967</v>
      </c>
      <c r="H162" s="94">
        <f t="shared" si="10"/>
        <v>70.989999999999995</v>
      </c>
      <c r="I162" s="94">
        <f t="shared" si="11"/>
        <v>87.74</v>
      </c>
    </row>
    <row r="163" spans="1:9" x14ac:dyDescent="0.25">
      <c r="A163" s="92" t="s">
        <v>245</v>
      </c>
      <c r="B163" s="93">
        <v>1</v>
      </c>
      <c r="C163" s="93">
        <f t="shared" si="9"/>
        <v>171</v>
      </c>
      <c r="D163" s="93">
        <v>151</v>
      </c>
      <c r="E163" s="93">
        <v>20</v>
      </c>
      <c r="F163" s="94">
        <v>1492.34</v>
      </c>
      <c r="G163" s="94">
        <f t="shared" si="8"/>
        <v>8.8739965511089967</v>
      </c>
      <c r="H163" s="94">
        <f t="shared" si="10"/>
        <v>354.96</v>
      </c>
      <c r="I163" s="94">
        <f t="shared" si="11"/>
        <v>438.7</v>
      </c>
    </row>
    <row r="164" spans="1:9" x14ac:dyDescent="0.25">
      <c r="A164" s="92" t="s">
        <v>245</v>
      </c>
      <c r="B164" s="93">
        <v>1</v>
      </c>
      <c r="C164" s="93">
        <f t="shared" si="9"/>
        <v>194</v>
      </c>
      <c r="D164" s="93">
        <v>151</v>
      </c>
      <c r="E164" s="93">
        <v>43</v>
      </c>
      <c r="F164" s="94">
        <v>1492.34</v>
      </c>
      <c r="G164" s="94">
        <f t="shared" si="8"/>
        <v>8.8739965511089967</v>
      </c>
      <c r="H164" s="94">
        <f t="shared" si="10"/>
        <v>763.16</v>
      </c>
      <c r="I164" s="94">
        <f t="shared" si="11"/>
        <v>943.19</v>
      </c>
    </row>
    <row r="165" spans="1:9" x14ac:dyDescent="0.25">
      <c r="A165" s="92" t="s">
        <v>245</v>
      </c>
      <c r="B165" s="93">
        <v>1</v>
      </c>
      <c r="C165" s="93">
        <f t="shared" si="9"/>
        <v>172</v>
      </c>
      <c r="D165" s="93">
        <v>151</v>
      </c>
      <c r="E165" s="93">
        <v>21</v>
      </c>
      <c r="F165" s="94">
        <v>1492.34</v>
      </c>
      <c r="G165" s="94">
        <f t="shared" si="8"/>
        <v>8.8739965511089967</v>
      </c>
      <c r="H165" s="94">
        <f t="shared" si="10"/>
        <v>372.71</v>
      </c>
      <c r="I165" s="94">
        <f t="shared" si="11"/>
        <v>460.63</v>
      </c>
    </row>
    <row r="166" spans="1:9" x14ac:dyDescent="0.25">
      <c r="A166" s="92" t="s">
        <v>245</v>
      </c>
      <c r="B166" s="93">
        <v>1</v>
      </c>
      <c r="C166" s="93">
        <f t="shared" si="9"/>
        <v>177</v>
      </c>
      <c r="D166" s="93">
        <v>151</v>
      </c>
      <c r="E166" s="93">
        <v>26</v>
      </c>
      <c r="F166" s="94">
        <v>1641.58</v>
      </c>
      <c r="G166" s="94">
        <f t="shared" si="8"/>
        <v>9.7614318844026879</v>
      </c>
      <c r="H166" s="94">
        <f t="shared" si="10"/>
        <v>507.59</v>
      </c>
      <c r="I166" s="94">
        <f t="shared" si="11"/>
        <v>627.33000000000004</v>
      </c>
    </row>
    <row r="167" spans="1:9" x14ac:dyDescent="0.25">
      <c r="A167" s="92" t="s">
        <v>245</v>
      </c>
      <c r="B167" s="93">
        <v>1</v>
      </c>
      <c r="C167" s="93">
        <f t="shared" si="9"/>
        <v>171</v>
      </c>
      <c r="D167" s="93">
        <v>151</v>
      </c>
      <c r="E167" s="93">
        <v>20</v>
      </c>
      <c r="F167" s="94">
        <v>1492.34</v>
      </c>
      <c r="G167" s="94">
        <f t="shared" si="8"/>
        <v>8.8739965511089967</v>
      </c>
      <c r="H167" s="94">
        <f t="shared" si="10"/>
        <v>354.96</v>
      </c>
      <c r="I167" s="94">
        <f t="shared" si="11"/>
        <v>438.7</v>
      </c>
    </row>
    <row r="168" spans="1:9" x14ac:dyDescent="0.25">
      <c r="A168" s="92" t="s">
        <v>245</v>
      </c>
      <c r="B168" s="93">
        <v>1</v>
      </c>
      <c r="C168" s="93">
        <f t="shared" si="9"/>
        <v>165</v>
      </c>
      <c r="D168" s="93">
        <v>151</v>
      </c>
      <c r="E168" s="93">
        <v>14</v>
      </c>
      <c r="F168" s="94">
        <v>1492.34</v>
      </c>
      <c r="G168" s="94">
        <f t="shared" ref="G168:G169" si="12">F168/168.17</f>
        <v>8.8739965511089967</v>
      </c>
      <c r="H168" s="94">
        <f t="shared" si="10"/>
        <v>248.47</v>
      </c>
      <c r="I168" s="94">
        <f t="shared" si="11"/>
        <v>307.08</v>
      </c>
    </row>
    <row r="169" spans="1:9" x14ac:dyDescent="0.25">
      <c r="A169" s="92" t="s">
        <v>245</v>
      </c>
      <c r="B169" s="93">
        <v>1</v>
      </c>
      <c r="C169" s="93">
        <f t="shared" si="9"/>
        <v>174</v>
      </c>
      <c r="D169" s="93">
        <v>151</v>
      </c>
      <c r="E169" s="93">
        <v>23</v>
      </c>
      <c r="F169" s="94">
        <v>1492.34</v>
      </c>
      <c r="G169" s="94">
        <f t="shared" si="12"/>
        <v>8.8739965511089967</v>
      </c>
      <c r="H169" s="94">
        <f t="shared" si="10"/>
        <v>408.2</v>
      </c>
      <c r="I169" s="94">
        <f t="shared" si="11"/>
        <v>504.49</v>
      </c>
    </row>
    <row r="170" spans="1:9" x14ac:dyDescent="0.25">
      <c r="A170" s="92" t="s">
        <v>464</v>
      </c>
      <c r="B170" s="93">
        <v>1</v>
      </c>
      <c r="C170" s="93">
        <f t="shared" si="9"/>
        <v>191</v>
      </c>
      <c r="D170" s="93">
        <v>151</v>
      </c>
      <c r="E170" s="93">
        <v>40</v>
      </c>
      <c r="F170" s="94"/>
      <c r="G170" s="94">
        <v>17.53</v>
      </c>
      <c r="H170" s="94">
        <f t="shared" si="10"/>
        <v>1402.4</v>
      </c>
      <c r="I170" s="94">
        <f t="shared" si="11"/>
        <v>1733.23</v>
      </c>
    </row>
    <row r="171" spans="1:9" x14ac:dyDescent="0.25">
      <c r="A171" s="92" t="s">
        <v>465</v>
      </c>
      <c r="B171" s="93">
        <v>1</v>
      </c>
      <c r="C171" s="93">
        <f t="shared" si="9"/>
        <v>183</v>
      </c>
      <c r="D171" s="93">
        <v>151</v>
      </c>
      <c r="E171" s="93">
        <v>32</v>
      </c>
      <c r="F171" s="94"/>
      <c r="G171" s="94">
        <v>18.14</v>
      </c>
      <c r="H171" s="94">
        <f t="shared" si="10"/>
        <v>1160.96</v>
      </c>
      <c r="I171" s="94">
        <f t="shared" si="11"/>
        <v>1434.83</v>
      </c>
    </row>
    <row r="172" spans="1:9" x14ac:dyDescent="0.25">
      <c r="A172" s="92" t="s">
        <v>467</v>
      </c>
      <c r="B172" s="93">
        <v>1</v>
      </c>
      <c r="C172" s="93">
        <f t="shared" si="9"/>
        <v>183</v>
      </c>
      <c r="D172" s="93">
        <v>151</v>
      </c>
      <c r="E172" s="93">
        <v>32</v>
      </c>
      <c r="F172" s="94"/>
      <c r="G172" s="94">
        <v>19.57</v>
      </c>
      <c r="H172" s="94">
        <f t="shared" si="10"/>
        <v>1252.48</v>
      </c>
      <c r="I172" s="94">
        <f t="shared" si="11"/>
        <v>1547.94</v>
      </c>
    </row>
    <row r="173" spans="1:9" ht="33" x14ac:dyDescent="0.25">
      <c r="A173" s="97" t="s">
        <v>433</v>
      </c>
      <c r="B173" s="90">
        <f t="shared" ref="B173" si="13">SUM(B174:B381)</f>
        <v>208</v>
      </c>
      <c r="C173" s="90"/>
      <c r="D173" s="90"/>
      <c r="E173" s="90">
        <f>SUM(E174:E381)</f>
        <v>4583</v>
      </c>
      <c r="F173" s="89"/>
      <c r="G173" s="91"/>
      <c r="H173" s="91">
        <f>SUM(H174:H381)</f>
        <v>71822.279999999984</v>
      </c>
      <c r="I173" s="91">
        <f>SUM(I174:I381)</f>
        <v>88765.200000000055</v>
      </c>
    </row>
    <row r="174" spans="1:9" x14ac:dyDescent="0.25">
      <c r="A174" s="92" t="s">
        <v>468</v>
      </c>
      <c r="B174" s="93">
        <v>1</v>
      </c>
      <c r="C174" s="93">
        <f t="shared" ref="C174:C237" si="14">D174+E174</f>
        <v>192</v>
      </c>
      <c r="D174" s="93">
        <v>151</v>
      </c>
      <c r="E174" s="93">
        <v>41</v>
      </c>
      <c r="F174" s="94"/>
      <c r="G174" s="94">
        <v>7.76</v>
      </c>
      <c r="H174" s="94">
        <f t="shared" ref="H174:H237" si="15">ROUND(G174*E174*2,2)</f>
        <v>636.32000000000005</v>
      </c>
      <c r="I174" s="94">
        <f>ROUND(H174*1.2359,2)</f>
        <v>786.43</v>
      </c>
    </row>
    <row r="175" spans="1:9" x14ac:dyDescent="0.25">
      <c r="A175" s="92" t="s">
        <v>468</v>
      </c>
      <c r="B175" s="93">
        <v>1</v>
      </c>
      <c r="C175" s="93">
        <f t="shared" si="14"/>
        <v>168</v>
      </c>
      <c r="D175" s="93">
        <v>151</v>
      </c>
      <c r="E175" s="93">
        <v>17</v>
      </c>
      <c r="F175" s="94"/>
      <c r="G175" s="94">
        <v>7.5</v>
      </c>
      <c r="H175" s="94">
        <f t="shared" si="15"/>
        <v>255</v>
      </c>
      <c r="I175" s="94">
        <f t="shared" ref="I175:I238" si="16">ROUND(H175*1.2359,2)</f>
        <v>315.14999999999998</v>
      </c>
    </row>
    <row r="176" spans="1:9" x14ac:dyDescent="0.25">
      <c r="A176" s="92" t="s">
        <v>468</v>
      </c>
      <c r="B176" s="93">
        <v>1</v>
      </c>
      <c r="C176" s="93">
        <f t="shared" si="14"/>
        <v>168</v>
      </c>
      <c r="D176" s="93">
        <v>151</v>
      </c>
      <c r="E176" s="93">
        <v>17</v>
      </c>
      <c r="F176" s="94"/>
      <c r="G176" s="94">
        <v>7.51</v>
      </c>
      <c r="H176" s="94">
        <f t="shared" si="15"/>
        <v>255.34</v>
      </c>
      <c r="I176" s="94">
        <f t="shared" si="16"/>
        <v>315.57</v>
      </c>
    </row>
    <row r="177" spans="1:9" x14ac:dyDescent="0.25">
      <c r="A177" s="92" t="s">
        <v>469</v>
      </c>
      <c r="B177" s="93">
        <v>1</v>
      </c>
      <c r="C177" s="93">
        <f t="shared" si="14"/>
        <v>168</v>
      </c>
      <c r="D177" s="93">
        <v>151</v>
      </c>
      <c r="E177" s="93">
        <v>17</v>
      </c>
      <c r="F177" s="94"/>
      <c r="G177" s="94">
        <v>9.2899999999999991</v>
      </c>
      <c r="H177" s="94">
        <f t="shared" si="15"/>
        <v>315.86</v>
      </c>
      <c r="I177" s="94">
        <f t="shared" si="16"/>
        <v>390.37</v>
      </c>
    </row>
    <row r="178" spans="1:9" x14ac:dyDescent="0.25">
      <c r="A178" s="92" t="s">
        <v>32</v>
      </c>
      <c r="B178" s="93">
        <v>1</v>
      </c>
      <c r="C178" s="93">
        <f t="shared" si="14"/>
        <v>183</v>
      </c>
      <c r="D178" s="93">
        <v>151</v>
      </c>
      <c r="E178" s="93">
        <v>32</v>
      </c>
      <c r="F178" s="94">
        <v>1449</v>
      </c>
      <c r="G178" s="94">
        <f>ROUND(F178/D178,3)</f>
        <v>9.5960000000000001</v>
      </c>
      <c r="H178" s="94">
        <f t="shared" si="15"/>
        <v>614.14</v>
      </c>
      <c r="I178" s="94">
        <f t="shared" si="16"/>
        <v>759.02</v>
      </c>
    </row>
    <row r="179" spans="1:9" x14ac:dyDescent="0.25">
      <c r="A179" s="92" t="s">
        <v>470</v>
      </c>
      <c r="B179" s="93">
        <v>1</v>
      </c>
      <c r="C179" s="93">
        <f t="shared" si="14"/>
        <v>176</v>
      </c>
      <c r="D179" s="93">
        <v>151</v>
      </c>
      <c r="E179" s="93">
        <v>25</v>
      </c>
      <c r="F179" s="94"/>
      <c r="G179" s="94">
        <v>9.4700000000000006</v>
      </c>
      <c r="H179" s="94">
        <f t="shared" si="15"/>
        <v>473.5</v>
      </c>
      <c r="I179" s="94">
        <f t="shared" si="16"/>
        <v>585.20000000000005</v>
      </c>
    </row>
    <row r="180" spans="1:9" x14ac:dyDescent="0.25">
      <c r="A180" s="92" t="s">
        <v>470</v>
      </c>
      <c r="B180" s="93">
        <v>1</v>
      </c>
      <c r="C180" s="93">
        <f t="shared" si="14"/>
        <v>188</v>
      </c>
      <c r="D180" s="93">
        <v>151</v>
      </c>
      <c r="E180" s="93">
        <v>37</v>
      </c>
      <c r="F180" s="94"/>
      <c r="G180" s="94">
        <v>9.4700000000000006</v>
      </c>
      <c r="H180" s="94">
        <f t="shared" si="15"/>
        <v>700.78</v>
      </c>
      <c r="I180" s="94">
        <f t="shared" si="16"/>
        <v>866.09</v>
      </c>
    </row>
    <row r="181" spans="1:9" x14ac:dyDescent="0.25">
      <c r="A181" s="92" t="s">
        <v>471</v>
      </c>
      <c r="B181" s="93">
        <v>1</v>
      </c>
      <c r="C181" s="93">
        <f t="shared" si="14"/>
        <v>184</v>
      </c>
      <c r="D181" s="93">
        <v>151</v>
      </c>
      <c r="E181" s="93">
        <v>33</v>
      </c>
      <c r="F181" s="94"/>
      <c r="G181" s="94">
        <v>9.4700000000000006</v>
      </c>
      <c r="H181" s="94">
        <f t="shared" si="15"/>
        <v>625.02</v>
      </c>
      <c r="I181" s="94">
        <f t="shared" si="16"/>
        <v>772.46</v>
      </c>
    </row>
    <row r="182" spans="1:9" x14ac:dyDescent="0.25">
      <c r="A182" s="92" t="s">
        <v>471</v>
      </c>
      <c r="B182" s="93">
        <v>1</v>
      </c>
      <c r="C182" s="93"/>
      <c r="D182" s="93">
        <v>151</v>
      </c>
      <c r="E182" s="93">
        <v>7</v>
      </c>
      <c r="F182" s="94"/>
      <c r="G182" s="94">
        <v>9.4700000000000006</v>
      </c>
      <c r="H182" s="94">
        <f t="shared" si="15"/>
        <v>132.58000000000001</v>
      </c>
      <c r="I182" s="94">
        <f t="shared" si="16"/>
        <v>163.86</v>
      </c>
    </row>
    <row r="183" spans="1:9" x14ac:dyDescent="0.25">
      <c r="A183" s="92" t="s">
        <v>471</v>
      </c>
      <c r="B183" s="93">
        <v>1</v>
      </c>
      <c r="C183" s="93">
        <f t="shared" si="14"/>
        <v>167</v>
      </c>
      <c r="D183" s="93">
        <v>151</v>
      </c>
      <c r="E183" s="93">
        <v>16</v>
      </c>
      <c r="F183" s="94"/>
      <c r="G183" s="94">
        <v>9.4700000000000006</v>
      </c>
      <c r="H183" s="94">
        <f t="shared" si="15"/>
        <v>303.04000000000002</v>
      </c>
      <c r="I183" s="94">
        <f t="shared" si="16"/>
        <v>374.53</v>
      </c>
    </row>
    <row r="184" spans="1:9" x14ac:dyDescent="0.25">
      <c r="A184" s="92" t="s">
        <v>471</v>
      </c>
      <c r="B184" s="93">
        <v>1</v>
      </c>
      <c r="C184" s="93">
        <f t="shared" si="14"/>
        <v>192</v>
      </c>
      <c r="D184" s="93">
        <v>151</v>
      </c>
      <c r="E184" s="93">
        <v>41</v>
      </c>
      <c r="F184" s="94"/>
      <c r="G184" s="94">
        <v>9.4700000000000006</v>
      </c>
      <c r="H184" s="94">
        <f t="shared" si="15"/>
        <v>776.54</v>
      </c>
      <c r="I184" s="94">
        <f t="shared" si="16"/>
        <v>959.73</v>
      </c>
    </row>
    <row r="185" spans="1:9" x14ac:dyDescent="0.25">
      <c r="A185" s="92" t="s">
        <v>471</v>
      </c>
      <c r="B185" s="93">
        <v>1</v>
      </c>
      <c r="C185" s="93">
        <f t="shared" si="14"/>
        <v>184</v>
      </c>
      <c r="D185" s="93">
        <v>151</v>
      </c>
      <c r="E185" s="93">
        <v>33</v>
      </c>
      <c r="F185" s="94"/>
      <c r="G185" s="94">
        <v>9.4700000000000006</v>
      </c>
      <c r="H185" s="94">
        <f t="shared" si="15"/>
        <v>625.02</v>
      </c>
      <c r="I185" s="94">
        <f t="shared" si="16"/>
        <v>772.46</v>
      </c>
    </row>
    <row r="186" spans="1:9" x14ac:dyDescent="0.25">
      <c r="A186" s="92" t="s">
        <v>471</v>
      </c>
      <c r="B186" s="93">
        <v>1</v>
      </c>
      <c r="C186" s="93">
        <f t="shared" si="14"/>
        <v>192</v>
      </c>
      <c r="D186" s="93">
        <v>151</v>
      </c>
      <c r="E186" s="93">
        <v>41</v>
      </c>
      <c r="F186" s="94"/>
      <c r="G186" s="94">
        <v>7.76</v>
      </c>
      <c r="H186" s="94">
        <f t="shared" si="15"/>
        <v>636.32000000000005</v>
      </c>
      <c r="I186" s="94">
        <f t="shared" si="16"/>
        <v>786.43</v>
      </c>
    </row>
    <row r="187" spans="1:9" x14ac:dyDescent="0.25">
      <c r="A187" s="92" t="s">
        <v>471</v>
      </c>
      <c r="B187" s="93">
        <v>1</v>
      </c>
      <c r="C187" s="93">
        <f t="shared" si="14"/>
        <v>168</v>
      </c>
      <c r="D187" s="93">
        <v>151</v>
      </c>
      <c r="E187" s="93">
        <v>17</v>
      </c>
      <c r="F187" s="94"/>
      <c r="G187" s="94">
        <v>9.4700000000000006</v>
      </c>
      <c r="H187" s="94">
        <f t="shared" si="15"/>
        <v>321.98</v>
      </c>
      <c r="I187" s="94">
        <f t="shared" si="16"/>
        <v>397.94</v>
      </c>
    </row>
    <row r="188" spans="1:9" x14ac:dyDescent="0.25">
      <c r="A188" s="92" t="s">
        <v>471</v>
      </c>
      <c r="B188" s="93">
        <v>1</v>
      </c>
      <c r="C188" s="93">
        <f t="shared" si="14"/>
        <v>200</v>
      </c>
      <c r="D188" s="93">
        <v>151</v>
      </c>
      <c r="E188" s="93">
        <v>49</v>
      </c>
      <c r="F188" s="94"/>
      <c r="G188" s="94">
        <v>7.76</v>
      </c>
      <c r="H188" s="94">
        <f t="shared" si="15"/>
        <v>760.48</v>
      </c>
      <c r="I188" s="94">
        <f t="shared" si="16"/>
        <v>939.88</v>
      </c>
    </row>
    <row r="189" spans="1:9" x14ac:dyDescent="0.25">
      <c r="A189" s="92" t="s">
        <v>471</v>
      </c>
      <c r="B189" s="93">
        <v>1</v>
      </c>
      <c r="C189" s="93">
        <f t="shared" si="14"/>
        <v>199</v>
      </c>
      <c r="D189" s="93">
        <v>151</v>
      </c>
      <c r="E189" s="93">
        <v>48</v>
      </c>
      <c r="F189" s="94"/>
      <c r="G189" s="94">
        <v>7.76</v>
      </c>
      <c r="H189" s="94">
        <f t="shared" si="15"/>
        <v>744.96</v>
      </c>
      <c r="I189" s="94">
        <f t="shared" si="16"/>
        <v>920.7</v>
      </c>
    </row>
    <row r="190" spans="1:9" x14ac:dyDescent="0.25">
      <c r="A190" s="92" t="s">
        <v>471</v>
      </c>
      <c r="B190" s="93">
        <v>1</v>
      </c>
      <c r="C190" s="93">
        <f t="shared" si="14"/>
        <v>168</v>
      </c>
      <c r="D190" s="93">
        <v>151</v>
      </c>
      <c r="E190" s="93">
        <v>17</v>
      </c>
      <c r="F190" s="94"/>
      <c r="G190" s="94">
        <v>9.4700000000000006</v>
      </c>
      <c r="H190" s="94">
        <f t="shared" si="15"/>
        <v>321.98</v>
      </c>
      <c r="I190" s="94">
        <f t="shared" si="16"/>
        <v>397.94</v>
      </c>
    </row>
    <row r="191" spans="1:9" x14ac:dyDescent="0.25">
      <c r="A191" s="92" t="s">
        <v>471</v>
      </c>
      <c r="B191" s="93">
        <v>1</v>
      </c>
      <c r="C191" s="93">
        <f t="shared" si="14"/>
        <v>176</v>
      </c>
      <c r="D191" s="93">
        <v>151</v>
      </c>
      <c r="E191" s="93">
        <v>25</v>
      </c>
      <c r="F191" s="94"/>
      <c r="G191" s="94">
        <v>7.76</v>
      </c>
      <c r="H191" s="94">
        <f t="shared" si="15"/>
        <v>388</v>
      </c>
      <c r="I191" s="94">
        <f t="shared" si="16"/>
        <v>479.53</v>
      </c>
    </row>
    <row r="192" spans="1:9" x14ac:dyDescent="0.25">
      <c r="A192" s="92" t="s">
        <v>471</v>
      </c>
      <c r="B192" s="93">
        <v>1</v>
      </c>
      <c r="C192" s="93">
        <f t="shared" si="14"/>
        <v>168</v>
      </c>
      <c r="D192" s="93">
        <v>151</v>
      </c>
      <c r="E192" s="93">
        <v>17</v>
      </c>
      <c r="F192" s="94"/>
      <c r="G192" s="94">
        <v>9.2899999999999991</v>
      </c>
      <c r="H192" s="94">
        <f t="shared" si="15"/>
        <v>315.86</v>
      </c>
      <c r="I192" s="94">
        <f t="shared" si="16"/>
        <v>390.37</v>
      </c>
    </row>
    <row r="193" spans="1:9" x14ac:dyDescent="0.25">
      <c r="A193" s="92" t="s">
        <v>471</v>
      </c>
      <c r="B193" s="93">
        <v>1</v>
      </c>
      <c r="C193" s="93">
        <f t="shared" si="14"/>
        <v>160</v>
      </c>
      <c r="D193" s="93">
        <v>151</v>
      </c>
      <c r="E193" s="93">
        <v>9</v>
      </c>
      <c r="F193" s="94"/>
      <c r="G193" s="94">
        <v>9.3800000000000008</v>
      </c>
      <c r="H193" s="94">
        <f t="shared" si="15"/>
        <v>168.84</v>
      </c>
      <c r="I193" s="94">
        <f t="shared" si="16"/>
        <v>208.67</v>
      </c>
    </row>
    <row r="194" spans="1:9" x14ac:dyDescent="0.25">
      <c r="A194" s="92" t="s">
        <v>471</v>
      </c>
      <c r="B194" s="93">
        <v>1</v>
      </c>
      <c r="C194" s="93">
        <f t="shared" si="14"/>
        <v>192</v>
      </c>
      <c r="D194" s="93">
        <v>151</v>
      </c>
      <c r="E194" s="93">
        <v>41</v>
      </c>
      <c r="F194" s="94"/>
      <c r="G194" s="94">
        <v>9.4700000000000006</v>
      </c>
      <c r="H194" s="94">
        <f t="shared" si="15"/>
        <v>776.54</v>
      </c>
      <c r="I194" s="94">
        <f t="shared" si="16"/>
        <v>959.73</v>
      </c>
    </row>
    <row r="195" spans="1:9" x14ac:dyDescent="0.25">
      <c r="A195" s="92" t="s">
        <v>471</v>
      </c>
      <c r="B195" s="93">
        <v>1</v>
      </c>
      <c r="C195" s="93">
        <f t="shared" si="14"/>
        <v>192</v>
      </c>
      <c r="D195" s="93">
        <v>151</v>
      </c>
      <c r="E195" s="93">
        <v>41</v>
      </c>
      <c r="F195" s="94"/>
      <c r="G195" s="94">
        <v>9.4700000000000006</v>
      </c>
      <c r="H195" s="94">
        <f t="shared" si="15"/>
        <v>776.54</v>
      </c>
      <c r="I195" s="94">
        <f t="shared" si="16"/>
        <v>959.73</v>
      </c>
    </row>
    <row r="196" spans="1:9" x14ac:dyDescent="0.25">
      <c r="A196" s="92" t="s">
        <v>471</v>
      </c>
      <c r="B196" s="93">
        <v>1</v>
      </c>
      <c r="C196" s="93">
        <f t="shared" si="14"/>
        <v>156</v>
      </c>
      <c r="D196" s="93">
        <v>151</v>
      </c>
      <c r="E196" s="93">
        <v>5</v>
      </c>
      <c r="F196" s="94"/>
      <c r="G196" s="94">
        <v>7.69</v>
      </c>
      <c r="H196" s="94">
        <f t="shared" si="15"/>
        <v>76.900000000000006</v>
      </c>
      <c r="I196" s="94">
        <f t="shared" si="16"/>
        <v>95.04</v>
      </c>
    </row>
    <row r="197" spans="1:9" x14ac:dyDescent="0.25">
      <c r="A197" s="92" t="s">
        <v>471</v>
      </c>
      <c r="B197" s="93">
        <v>1</v>
      </c>
      <c r="C197" s="93">
        <f t="shared" si="14"/>
        <v>158</v>
      </c>
      <c r="D197" s="93">
        <v>151</v>
      </c>
      <c r="E197" s="93">
        <v>7</v>
      </c>
      <c r="F197" s="94"/>
      <c r="G197" s="94">
        <v>9.4700000000000006</v>
      </c>
      <c r="H197" s="94">
        <f t="shared" si="15"/>
        <v>132.58000000000001</v>
      </c>
      <c r="I197" s="94">
        <f t="shared" si="16"/>
        <v>163.86</v>
      </c>
    </row>
    <row r="198" spans="1:9" x14ac:dyDescent="0.25">
      <c r="A198" s="92" t="s">
        <v>471</v>
      </c>
      <c r="B198" s="93">
        <v>1</v>
      </c>
      <c r="C198" s="93">
        <f t="shared" si="14"/>
        <v>190</v>
      </c>
      <c r="D198" s="93">
        <v>151</v>
      </c>
      <c r="E198" s="93">
        <v>39</v>
      </c>
      <c r="F198" s="94"/>
      <c r="G198" s="94">
        <v>7.76</v>
      </c>
      <c r="H198" s="94">
        <f t="shared" si="15"/>
        <v>605.28</v>
      </c>
      <c r="I198" s="94">
        <f t="shared" si="16"/>
        <v>748.07</v>
      </c>
    </row>
    <row r="199" spans="1:9" x14ac:dyDescent="0.25">
      <c r="A199" s="92" t="s">
        <v>471</v>
      </c>
      <c r="B199" s="93">
        <v>1</v>
      </c>
      <c r="C199" s="93">
        <f t="shared" si="14"/>
        <v>168</v>
      </c>
      <c r="D199" s="93">
        <v>151</v>
      </c>
      <c r="E199" s="93">
        <v>17</v>
      </c>
      <c r="F199" s="94"/>
      <c r="G199" s="94">
        <v>9.15</v>
      </c>
      <c r="H199" s="94">
        <f t="shared" si="15"/>
        <v>311.10000000000002</v>
      </c>
      <c r="I199" s="94">
        <f t="shared" si="16"/>
        <v>384.49</v>
      </c>
    </row>
    <row r="200" spans="1:9" x14ac:dyDescent="0.25">
      <c r="A200" s="92" t="s">
        <v>471</v>
      </c>
      <c r="B200" s="93">
        <v>1</v>
      </c>
      <c r="C200" s="93">
        <f t="shared" si="14"/>
        <v>187</v>
      </c>
      <c r="D200" s="93">
        <v>151</v>
      </c>
      <c r="E200" s="93">
        <v>36</v>
      </c>
      <c r="F200" s="94"/>
      <c r="G200" s="94">
        <v>7.61</v>
      </c>
      <c r="H200" s="94">
        <f t="shared" si="15"/>
        <v>547.91999999999996</v>
      </c>
      <c r="I200" s="94">
        <f t="shared" si="16"/>
        <v>677.17</v>
      </c>
    </row>
    <row r="201" spans="1:9" x14ac:dyDescent="0.25">
      <c r="A201" s="92" t="s">
        <v>471</v>
      </c>
      <c r="B201" s="93">
        <v>1</v>
      </c>
      <c r="C201" s="93">
        <f t="shared" si="14"/>
        <v>161</v>
      </c>
      <c r="D201" s="93">
        <v>151</v>
      </c>
      <c r="E201" s="93">
        <v>10</v>
      </c>
      <c r="F201" s="94"/>
      <c r="G201" s="94">
        <v>9.4700000000000006</v>
      </c>
      <c r="H201" s="94">
        <f t="shared" si="15"/>
        <v>189.4</v>
      </c>
      <c r="I201" s="94">
        <f t="shared" si="16"/>
        <v>234.08</v>
      </c>
    </row>
    <row r="202" spans="1:9" x14ac:dyDescent="0.25">
      <c r="A202" s="92" t="s">
        <v>471</v>
      </c>
      <c r="B202" s="93">
        <v>1</v>
      </c>
      <c r="C202" s="93">
        <f t="shared" si="14"/>
        <v>171</v>
      </c>
      <c r="D202" s="93">
        <v>151</v>
      </c>
      <c r="E202" s="93">
        <v>20</v>
      </c>
      <c r="F202" s="94"/>
      <c r="G202" s="94">
        <v>9.15</v>
      </c>
      <c r="H202" s="94">
        <f t="shared" si="15"/>
        <v>366</v>
      </c>
      <c r="I202" s="94">
        <f t="shared" si="16"/>
        <v>452.34</v>
      </c>
    </row>
    <row r="203" spans="1:9" x14ac:dyDescent="0.25">
      <c r="A203" s="92" t="s">
        <v>471</v>
      </c>
      <c r="B203" s="93">
        <v>1</v>
      </c>
      <c r="C203" s="93">
        <f t="shared" si="14"/>
        <v>192</v>
      </c>
      <c r="D203" s="93">
        <v>151</v>
      </c>
      <c r="E203" s="93">
        <v>41</v>
      </c>
      <c r="F203" s="94"/>
      <c r="G203" s="94">
        <v>9.4700000000000006</v>
      </c>
      <c r="H203" s="94">
        <f t="shared" si="15"/>
        <v>776.54</v>
      </c>
      <c r="I203" s="94">
        <f t="shared" si="16"/>
        <v>959.73</v>
      </c>
    </row>
    <row r="204" spans="1:9" x14ac:dyDescent="0.25">
      <c r="A204" s="92" t="s">
        <v>471</v>
      </c>
      <c r="B204" s="93">
        <v>1</v>
      </c>
      <c r="C204" s="93">
        <f t="shared" si="14"/>
        <v>168</v>
      </c>
      <c r="D204" s="93">
        <v>151</v>
      </c>
      <c r="E204" s="93">
        <v>17</v>
      </c>
      <c r="F204" s="94"/>
      <c r="G204" s="94">
        <v>9.15</v>
      </c>
      <c r="H204" s="94">
        <f t="shared" si="15"/>
        <v>311.10000000000002</v>
      </c>
      <c r="I204" s="94">
        <f t="shared" si="16"/>
        <v>384.49</v>
      </c>
    </row>
    <row r="205" spans="1:9" x14ac:dyDescent="0.25">
      <c r="A205" s="92" t="s">
        <v>471</v>
      </c>
      <c r="B205" s="93">
        <v>1</v>
      </c>
      <c r="C205" s="93">
        <f t="shared" si="14"/>
        <v>160</v>
      </c>
      <c r="D205" s="93">
        <v>151</v>
      </c>
      <c r="E205" s="93">
        <v>9</v>
      </c>
      <c r="F205" s="94"/>
      <c r="G205" s="94">
        <v>9.4700000000000006</v>
      </c>
      <c r="H205" s="94">
        <f t="shared" si="15"/>
        <v>170.46</v>
      </c>
      <c r="I205" s="94">
        <f t="shared" si="16"/>
        <v>210.67</v>
      </c>
    </row>
    <row r="206" spans="1:9" x14ac:dyDescent="0.25">
      <c r="A206" s="92" t="s">
        <v>471</v>
      </c>
      <c r="B206" s="93">
        <v>1</v>
      </c>
      <c r="C206" s="93">
        <f t="shared" si="14"/>
        <v>152</v>
      </c>
      <c r="D206" s="93">
        <v>151</v>
      </c>
      <c r="E206" s="93">
        <v>1</v>
      </c>
      <c r="F206" s="94"/>
      <c r="G206" s="94">
        <v>7.76</v>
      </c>
      <c r="H206" s="94">
        <f t="shared" si="15"/>
        <v>15.52</v>
      </c>
      <c r="I206" s="94">
        <f t="shared" si="16"/>
        <v>19.18</v>
      </c>
    </row>
    <row r="207" spans="1:9" x14ac:dyDescent="0.25">
      <c r="A207" s="92" t="s">
        <v>471</v>
      </c>
      <c r="B207" s="93">
        <v>1</v>
      </c>
      <c r="C207" s="93">
        <f t="shared" si="14"/>
        <v>155</v>
      </c>
      <c r="D207" s="93">
        <v>151</v>
      </c>
      <c r="E207" s="93">
        <v>4</v>
      </c>
      <c r="F207" s="94"/>
      <c r="G207" s="94">
        <v>9.15</v>
      </c>
      <c r="H207" s="94">
        <f t="shared" si="15"/>
        <v>73.2</v>
      </c>
      <c r="I207" s="94">
        <f t="shared" si="16"/>
        <v>90.47</v>
      </c>
    </row>
    <row r="208" spans="1:9" x14ac:dyDescent="0.25">
      <c r="A208" s="92" t="s">
        <v>471</v>
      </c>
      <c r="B208" s="93">
        <v>1</v>
      </c>
      <c r="C208" s="93">
        <f t="shared" si="14"/>
        <v>192</v>
      </c>
      <c r="D208" s="93">
        <v>151</v>
      </c>
      <c r="E208" s="93">
        <v>41</v>
      </c>
      <c r="F208" s="94"/>
      <c r="G208" s="94">
        <v>9.15</v>
      </c>
      <c r="H208" s="94">
        <f t="shared" si="15"/>
        <v>750.3</v>
      </c>
      <c r="I208" s="94">
        <f t="shared" si="16"/>
        <v>927.3</v>
      </c>
    </row>
    <row r="209" spans="1:9" x14ac:dyDescent="0.25">
      <c r="A209" s="92" t="s">
        <v>471</v>
      </c>
      <c r="B209" s="93">
        <v>1</v>
      </c>
      <c r="C209" s="93">
        <f t="shared" si="14"/>
        <v>175</v>
      </c>
      <c r="D209" s="93">
        <v>151</v>
      </c>
      <c r="E209" s="93">
        <v>24</v>
      </c>
      <c r="F209" s="94"/>
      <c r="G209" s="94">
        <v>9.15</v>
      </c>
      <c r="H209" s="94">
        <f t="shared" si="15"/>
        <v>439.2</v>
      </c>
      <c r="I209" s="94">
        <f t="shared" si="16"/>
        <v>542.80999999999995</v>
      </c>
    </row>
    <row r="210" spans="1:9" x14ac:dyDescent="0.25">
      <c r="A210" s="92" t="s">
        <v>471</v>
      </c>
      <c r="B210" s="93">
        <v>1</v>
      </c>
      <c r="C210" s="93">
        <f t="shared" si="14"/>
        <v>170</v>
      </c>
      <c r="D210" s="93">
        <v>151</v>
      </c>
      <c r="E210" s="93">
        <v>19</v>
      </c>
      <c r="F210" s="94"/>
      <c r="G210" s="94">
        <v>9.15</v>
      </c>
      <c r="H210" s="94">
        <f t="shared" si="15"/>
        <v>347.7</v>
      </c>
      <c r="I210" s="94">
        <f t="shared" si="16"/>
        <v>429.72</v>
      </c>
    </row>
    <row r="211" spans="1:9" x14ac:dyDescent="0.25">
      <c r="A211" s="92" t="s">
        <v>471</v>
      </c>
      <c r="B211" s="93">
        <v>1</v>
      </c>
      <c r="C211" s="93">
        <f t="shared" si="14"/>
        <v>168</v>
      </c>
      <c r="D211" s="93">
        <v>151</v>
      </c>
      <c r="E211" s="93">
        <v>17</v>
      </c>
      <c r="F211" s="94"/>
      <c r="G211" s="94">
        <v>7.26</v>
      </c>
      <c r="H211" s="94">
        <f t="shared" si="15"/>
        <v>246.84</v>
      </c>
      <c r="I211" s="94">
        <f t="shared" si="16"/>
        <v>305.07</v>
      </c>
    </row>
    <row r="212" spans="1:9" x14ac:dyDescent="0.25">
      <c r="A212" s="92" t="s">
        <v>471</v>
      </c>
      <c r="B212" s="93">
        <v>1</v>
      </c>
      <c r="C212" s="93">
        <f t="shared" si="14"/>
        <v>168</v>
      </c>
      <c r="D212" s="93">
        <v>151</v>
      </c>
      <c r="E212" s="93">
        <v>17</v>
      </c>
      <c r="F212" s="94"/>
      <c r="G212" s="94">
        <v>7.26</v>
      </c>
      <c r="H212" s="94">
        <f t="shared" si="15"/>
        <v>246.84</v>
      </c>
      <c r="I212" s="94">
        <f t="shared" si="16"/>
        <v>305.07</v>
      </c>
    </row>
    <row r="213" spans="1:9" x14ac:dyDescent="0.25">
      <c r="A213" s="92" t="s">
        <v>471</v>
      </c>
      <c r="B213" s="93">
        <v>1</v>
      </c>
      <c r="C213" s="93">
        <f t="shared" si="14"/>
        <v>168</v>
      </c>
      <c r="D213" s="93">
        <v>151</v>
      </c>
      <c r="E213" s="93">
        <v>17</v>
      </c>
      <c r="F213" s="94"/>
      <c r="G213" s="94">
        <v>7.5</v>
      </c>
      <c r="H213" s="94">
        <f t="shared" si="15"/>
        <v>255</v>
      </c>
      <c r="I213" s="94">
        <f t="shared" si="16"/>
        <v>315.14999999999998</v>
      </c>
    </row>
    <row r="214" spans="1:9" x14ac:dyDescent="0.25">
      <c r="A214" s="92" t="s">
        <v>471</v>
      </c>
      <c r="B214" s="93">
        <v>1</v>
      </c>
      <c r="C214" s="93">
        <f t="shared" si="14"/>
        <v>160</v>
      </c>
      <c r="D214" s="93">
        <v>151</v>
      </c>
      <c r="E214" s="93">
        <v>9</v>
      </c>
      <c r="F214" s="94"/>
      <c r="G214" s="94">
        <v>9.2899999999999991</v>
      </c>
      <c r="H214" s="94">
        <f t="shared" si="15"/>
        <v>167.22</v>
      </c>
      <c r="I214" s="94">
        <f t="shared" si="16"/>
        <v>206.67</v>
      </c>
    </row>
    <row r="215" spans="1:9" x14ac:dyDescent="0.25">
      <c r="A215" s="92" t="s">
        <v>472</v>
      </c>
      <c r="B215" s="93">
        <v>1</v>
      </c>
      <c r="C215" s="93">
        <f t="shared" si="14"/>
        <v>192</v>
      </c>
      <c r="D215" s="93">
        <v>151</v>
      </c>
      <c r="E215" s="93">
        <v>41</v>
      </c>
      <c r="F215" s="94"/>
      <c r="G215" s="94">
        <v>8.2799999999999994</v>
      </c>
      <c r="H215" s="94">
        <f t="shared" si="15"/>
        <v>678.96</v>
      </c>
      <c r="I215" s="94">
        <f t="shared" si="16"/>
        <v>839.13</v>
      </c>
    </row>
    <row r="216" spans="1:9" x14ac:dyDescent="0.25">
      <c r="A216" s="92" t="s">
        <v>115</v>
      </c>
      <c r="B216" s="93">
        <v>1</v>
      </c>
      <c r="C216" s="93">
        <f t="shared" si="14"/>
        <v>170</v>
      </c>
      <c r="D216" s="93">
        <v>151</v>
      </c>
      <c r="E216" s="93">
        <v>19</v>
      </c>
      <c r="F216" s="94"/>
      <c r="G216" s="94">
        <v>6.66</v>
      </c>
      <c r="H216" s="94">
        <f t="shared" si="15"/>
        <v>253.08</v>
      </c>
      <c r="I216" s="94">
        <f t="shared" si="16"/>
        <v>312.77999999999997</v>
      </c>
    </row>
    <row r="217" spans="1:9" x14ac:dyDescent="0.25">
      <c r="A217" s="92" t="s">
        <v>115</v>
      </c>
      <c r="B217" s="93">
        <v>1</v>
      </c>
      <c r="C217" s="93">
        <f t="shared" si="14"/>
        <v>178</v>
      </c>
      <c r="D217" s="93">
        <v>151</v>
      </c>
      <c r="E217" s="93">
        <v>27</v>
      </c>
      <c r="F217" s="94"/>
      <c r="G217" s="94">
        <v>6.9</v>
      </c>
      <c r="H217" s="94">
        <f t="shared" si="15"/>
        <v>372.6</v>
      </c>
      <c r="I217" s="94">
        <f t="shared" si="16"/>
        <v>460.5</v>
      </c>
    </row>
    <row r="218" spans="1:9" x14ac:dyDescent="0.25">
      <c r="A218" s="92" t="s">
        <v>473</v>
      </c>
      <c r="B218" s="93">
        <v>1</v>
      </c>
      <c r="C218" s="93">
        <f t="shared" si="14"/>
        <v>176</v>
      </c>
      <c r="D218" s="93">
        <v>151</v>
      </c>
      <c r="E218" s="93">
        <v>25</v>
      </c>
      <c r="F218" s="94"/>
      <c r="G218" s="94">
        <v>7.04</v>
      </c>
      <c r="H218" s="94">
        <f t="shared" si="15"/>
        <v>352</v>
      </c>
      <c r="I218" s="94">
        <f t="shared" si="16"/>
        <v>435.04</v>
      </c>
    </row>
    <row r="219" spans="1:9" x14ac:dyDescent="0.25">
      <c r="A219" s="92" t="s">
        <v>473</v>
      </c>
      <c r="B219" s="93">
        <v>1</v>
      </c>
      <c r="C219" s="93">
        <f t="shared" si="14"/>
        <v>168</v>
      </c>
      <c r="D219" s="93">
        <v>151</v>
      </c>
      <c r="E219" s="93">
        <v>17</v>
      </c>
      <c r="F219" s="94"/>
      <c r="G219" s="94">
        <v>7.04</v>
      </c>
      <c r="H219" s="94">
        <f t="shared" si="15"/>
        <v>239.36</v>
      </c>
      <c r="I219" s="94">
        <f t="shared" si="16"/>
        <v>295.83</v>
      </c>
    </row>
    <row r="220" spans="1:9" x14ac:dyDescent="0.25">
      <c r="A220" s="92" t="s">
        <v>473</v>
      </c>
      <c r="B220" s="93">
        <v>1</v>
      </c>
      <c r="C220" s="93">
        <f t="shared" si="14"/>
        <v>196</v>
      </c>
      <c r="D220" s="93">
        <v>151</v>
      </c>
      <c r="E220" s="93">
        <v>45</v>
      </c>
      <c r="F220" s="94"/>
      <c r="G220" s="94">
        <v>6.8</v>
      </c>
      <c r="H220" s="94">
        <f t="shared" si="15"/>
        <v>612</v>
      </c>
      <c r="I220" s="94">
        <f t="shared" si="16"/>
        <v>756.37</v>
      </c>
    </row>
    <row r="221" spans="1:9" x14ac:dyDescent="0.25">
      <c r="A221" s="92" t="s">
        <v>473</v>
      </c>
      <c r="B221" s="93">
        <v>1</v>
      </c>
      <c r="C221" s="93">
        <f t="shared" si="14"/>
        <v>196</v>
      </c>
      <c r="D221" s="93">
        <v>151</v>
      </c>
      <c r="E221" s="93">
        <v>45</v>
      </c>
      <c r="F221" s="94"/>
      <c r="G221" s="94">
        <v>6.8</v>
      </c>
      <c r="H221" s="94">
        <f t="shared" si="15"/>
        <v>612</v>
      </c>
      <c r="I221" s="94">
        <f t="shared" si="16"/>
        <v>756.37</v>
      </c>
    </row>
    <row r="222" spans="1:9" x14ac:dyDescent="0.25">
      <c r="A222" s="92" t="s">
        <v>473</v>
      </c>
      <c r="B222" s="93">
        <v>1</v>
      </c>
      <c r="C222" s="93">
        <f t="shared" si="14"/>
        <v>164</v>
      </c>
      <c r="D222" s="93">
        <v>151</v>
      </c>
      <c r="E222" s="93">
        <v>13</v>
      </c>
      <c r="F222" s="94"/>
      <c r="G222" s="94">
        <v>6.8</v>
      </c>
      <c r="H222" s="94">
        <f t="shared" si="15"/>
        <v>176.8</v>
      </c>
      <c r="I222" s="94">
        <f t="shared" si="16"/>
        <v>218.51</v>
      </c>
    </row>
    <row r="223" spans="1:9" x14ac:dyDescent="0.25">
      <c r="A223" s="92" t="s">
        <v>473</v>
      </c>
      <c r="B223" s="93">
        <v>1</v>
      </c>
      <c r="C223" s="93">
        <f t="shared" si="14"/>
        <v>192</v>
      </c>
      <c r="D223" s="93">
        <v>151</v>
      </c>
      <c r="E223" s="93">
        <v>41</v>
      </c>
      <c r="F223" s="94"/>
      <c r="G223" s="94">
        <v>6.8</v>
      </c>
      <c r="H223" s="94">
        <f t="shared" si="15"/>
        <v>557.6</v>
      </c>
      <c r="I223" s="94">
        <f t="shared" si="16"/>
        <v>689.14</v>
      </c>
    </row>
    <row r="224" spans="1:9" x14ac:dyDescent="0.25">
      <c r="A224" s="92" t="s">
        <v>473</v>
      </c>
      <c r="B224" s="93">
        <v>1</v>
      </c>
      <c r="C224" s="93">
        <f t="shared" si="14"/>
        <v>204</v>
      </c>
      <c r="D224" s="93">
        <v>151</v>
      </c>
      <c r="E224" s="93">
        <v>53</v>
      </c>
      <c r="F224" s="94"/>
      <c r="G224" s="94">
        <v>6.8</v>
      </c>
      <c r="H224" s="94">
        <f t="shared" si="15"/>
        <v>720.8</v>
      </c>
      <c r="I224" s="94">
        <f t="shared" si="16"/>
        <v>890.84</v>
      </c>
    </row>
    <row r="225" spans="1:9" x14ac:dyDescent="0.25">
      <c r="A225" s="92" t="s">
        <v>474</v>
      </c>
      <c r="B225" s="93">
        <v>1</v>
      </c>
      <c r="C225" s="93">
        <f t="shared" si="14"/>
        <v>176</v>
      </c>
      <c r="D225" s="93">
        <v>151</v>
      </c>
      <c r="E225" s="93">
        <v>25</v>
      </c>
      <c r="F225" s="94"/>
      <c r="G225" s="94">
        <v>7.51</v>
      </c>
      <c r="H225" s="94">
        <f t="shared" si="15"/>
        <v>375.5</v>
      </c>
      <c r="I225" s="94">
        <f t="shared" si="16"/>
        <v>464.08</v>
      </c>
    </row>
    <row r="226" spans="1:9" x14ac:dyDescent="0.25">
      <c r="A226" s="92" t="s">
        <v>476</v>
      </c>
      <c r="B226" s="93">
        <v>1</v>
      </c>
      <c r="C226" s="93">
        <f t="shared" si="14"/>
        <v>182</v>
      </c>
      <c r="D226" s="93">
        <v>151</v>
      </c>
      <c r="E226" s="93">
        <v>31</v>
      </c>
      <c r="F226" s="94"/>
      <c r="G226" s="94">
        <v>7.76</v>
      </c>
      <c r="H226" s="94">
        <f t="shared" si="15"/>
        <v>481.12</v>
      </c>
      <c r="I226" s="94">
        <f t="shared" si="16"/>
        <v>594.62</v>
      </c>
    </row>
    <row r="227" spans="1:9" x14ac:dyDescent="0.25">
      <c r="A227" s="92" t="s">
        <v>476</v>
      </c>
      <c r="B227" s="93">
        <v>1</v>
      </c>
      <c r="C227" s="93">
        <f t="shared" si="14"/>
        <v>183</v>
      </c>
      <c r="D227" s="93">
        <v>151</v>
      </c>
      <c r="E227" s="93">
        <v>32</v>
      </c>
      <c r="F227" s="94"/>
      <c r="G227" s="94">
        <v>7.76</v>
      </c>
      <c r="H227" s="94">
        <f t="shared" si="15"/>
        <v>496.64</v>
      </c>
      <c r="I227" s="94">
        <f t="shared" si="16"/>
        <v>613.79999999999995</v>
      </c>
    </row>
    <row r="228" spans="1:9" x14ac:dyDescent="0.25">
      <c r="A228" s="92" t="s">
        <v>476</v>
      </c>
      <c r="B228" s="93">
        <v>1</v>
      </c>
      <c r="C228" s="93">
        <f t="shared" si="14"/>
        <v>183</v>
      </c>
      <c r="D228" s="93">
        <v>151</v>
      </c>
      <c r="E228" s="93">
        <v>32</v>
      </c>
      <c r="F228" s="94"/>
      <c r="G228" s="94">
        <v>7.76</v>
      </c>
      <c r="H228" s="94">
        <f t="shared" si="15"/>
        <v>496.64</v>
      </c>
      <c r="I228" s="94">
        <f t="shared" si="16"/>
        <v>613.79999999999995</v>
      </c>
    </row>
    <row r="229" spans="1:9" x14ac:dyDescent="0.25">
      <c r="A229" s="92" t="s">
        <v>476</v>
      </c>
      <c r="B229" s="93">
        <v>1</v>
      </c>
      <c r="C229" s="93">
        <f t="shared" si="14"/>
        <v>183</v>
      </c>
      <c r="D229" s="93">
        <v>151</v>
      </c>
      <c r="E229" s="93">
        <v>32</v>
      </c>
      <c r="F229" s="94"/>
      <c r="G229" s="94">
        <v>7.69</v>
      </c>
      <c r="H229" s="94">
        <f t="shared" si="15"/>
        <v>492.16</v>
      </c>
      <c r="I229" s="94">
        <f t="shared" si="16"/>
        <v>608.26</v>
      </c>
    </row>
    <row r="230" spans="1:9" x14ac:dyDescent="0.25">
      <c r="A230" s="92" t="s">
        <v>476</v>
      </c>
      <c r="B230" s="93">
        <v>1</v>
      </c>
      <c r="C230" s="93">
        <f t="shared" si="14"/>
        <v>183</v>
      </c>
      <c r="D230" s="93">
        <v>151</v>
      </c>
      <c r="E230" s="93">
        <v>32</v>
      </c>
      <c r="F230" s="94"/>
      <c r="G230" s="94">
        <v>7.76</v>
      </c>
      <c r="H230" s="94">
        <f t="shared" si="15"/>
        <v>496.64</v>
      </c>
      <c r="I230" s="94">
        <f t="shared" si="16"/>
        <v>613.79999999999995</v>
      </c>
    </row>
    <row r="231" spans="1:9" x14ac:dyDescent="0.25">
      <c r="A231" s="92" t="s">
        <v>476</v>
      </c>
      <c r="B231" s="93">
        <v>1</v>
      </c>
      <c r="C231" s="93">
        <f t="shared" si="14"/>
        <v>183</v>
      </c>
      <c r="D231" s="93">
        <v>151</v>
      </c>
      <c r="E231" s="93">
        <v>32</v>
      </c>
      <c r="F231" s="94"/>
      <c r="G231" s="94">
        <v>7.5</v>
      </c>
      <c r="H231" s="94">
        <f t="shared" si="15"/>
        <v>480</v>
      </c>
      <c r="I231" s="94">
        <f t="shared" si="16"/>
        <v>593.23</v>
      </c>
    </row>
    <row r="232" spans="1:9" x14ac:dyDescent="0.25">
      <c r="A232" s="92" t="s">
        <v>476</v>
      </c>
      <c r="B232" s="93">
        <v>1</v>
      </c>
      <c r="C232" s="93">
        <f t="shared" si="14"/>
        <v>183</v>
      </c>
      <c r="D232" s="93">
        <v>151</v>
      </c>
      <c r="E232" s="93">
        <v>32</v>
      </c>
      <c r="F232" s="94"/>
      <c r="G232" s="94">
        <v>7.5</v>
      </c>
      <c r="H232" s="94">
        <f t="shared" si="15"/>
        <v>480</v>
      </c>
      <c r="I232" s="94">
        <f t="shared" si="16"/>
        <v>593.23</v>
      </c>
    </row>
    <row r="233" spans="1:9" x14ac:dyDescent="0.25">
      <c r="A233" s="92" t="s">
        <v>476</v>
      </c>
      <c r="B233" s="93">
        <v>1</v>
      </c>
      <c r="C233" s="93">
        <f t="shared" si="14"/>
        <v>183</v>
      </c>
      <c r="D233" s="93">
        <v>151</v>
      </c>
      <c r="E233" s="93">
        <v>32</v>
      </c>
      <c r="F233" s="94"/>
      <c r="G233" s="94">
        <v>7.5</v>
      </c>
      <c r="H233" s="94">
        <f t="shared" si="15"/>
        <v>480</v>
      </c>
      <c r="I233" s="94">
        <f t="shared" si="16"/>
        <v>593.23</v>
      </c>
    </row>
    <row r="234" spans="1:9" x14ac:dyDescent="0.25">
      <c r="A234" s="92" t="s">
        <v>476</v>
      </c>
      <c r="B234" s="93">
        <v>1</v>
      </c>
      <c r="C234" s="93">
        <f t="shared" si="14"/>
        <v>183</v>
      </c>
      <c r="D234" s="93">
        <v>151</v>
      </c>
      <c r="E234" s="93">
        <v>32</v>
      </c>
      <c r="F234" s="94"/>
      <c r="G234" s="94">
        <v>7.5</v>
      </c>
      <c r="H234" s="94">
        <f t="shared" si="15"/>
        <v>480</v>
      </c>
      <c r="I234" s="94">
        <f t="shared" si="16"/>
        <v>593.23</v>
      </c>
    </row>
    <row r="235" spans="1:9" x14ac:dyDescent="0.25">
      <c r="A235" s="92" t="s">
        <v>476</v>
      </c>
      <c r="B235" s="93">
        <v>1</v>
      </c>
      <c r="C235" s="93">
        <f t="shared" si="14"/>
        <v>183</v>
      </c>
      <c r="D235" s="93">
        <v>151</v>
      </c>
      <c r="E235" s="93">
        <v>32</v>
      </c>
      <c r="F235" s="94"/>
      <c r="G235" s="94">
        <v>7.76</v>
      </c>
      <c r="H235" s="94">
        <f t="shared" si="15"/>
        <v>496.64</v>
      </c>
      <c r="I235" s="94">
        <f t="shared" si="16"/>
        <v>613.79999999999995</v>
      </c>
    </row>
    <row r="236" spans="1:9" x14ac:dyDescent="0.25">
      <c r="A236" s="92" t="s">
        <v>476</v>
      </c>
      <c r="B236" s="93">
        <v>1</v>
      </c>
      <c r="C236" s="93">
        <f t="shared" si="14"/>
        <v>183</v>
      </c>
      <c r="D236" s="93">
        <v>151</v>
      </c>
      <c r="E236" s="93">
        <v>32</v>
      </c>
      <c r="F236" s="94"/>
      <c r="G236" s="94">
        <v>7.76</v>
      </c>
      <c r="H236" s="94">
        <f t="shared" si="15"/>
        <v>496.64</v>
      </c>
      <c r="I236" s="94">
        <f t="shared" si="16"/>
        <v>613.79999999999995</v>
      </c>
    </row>
    <row r="237" spans="1:9" x14ac:dyDescent="0.25">
      <c r="A237" s="92" t="s">
        <v>476</v>
      </c>
      <c r="B237" s="93">
        <v>1</v>
      </c>
      <c r="C237" s="93">
        <f t="shared" si="14"/>
        <v>181</v>
      </c>
      <c r="D237" s="93">
        <v>151</v>
      </c>
      <c r="E237" s="93">
        <v>30</v>
      </c>
      <c r="F237" s="94"/>
      <c r="G237" s="94">
        <v>7.5</v>
      </c>
      <c r="H237" s="94">
        <f t="shared" si="15"/>
        <v>450</v>
      </c>
      <c r="I237" s="94">
        <f t="shared" si="16"/>
        <v>556.16</v>
      </c>
    </row>
    <row r="238" spans="1:9" x14ac:dyDescent="0.25">
      <c r="A238" s="92" t="s">
        <v>476</v>
      </c>
      <c r="B238" s="93">
        <v>1</v>
      </c>
      <c r="C238" s="93">
        <f t="shared" ref="C238:C301" si="17">D238+E238</f>
        <v>175</v>
      </c>
      <c r="D238" s="93">
        <v>151</v>
      </c>
      <c r="E238" s="93">
        <v>24</v>
      </c>
      <c r="F238" s="94"/>
      <c r="G238" s="94">
        <v>7.5</v>
      </c>
      <c r="H238" s="94">
        <f t="shared" ref="H238:H301" si="18">ROUND(G238*E238*2,2)</f>
        <v>360</v>
      </c>
      <c r="I238" s="94">
        <f t="shared" si="16"/>
        <v>444.92</v>
      </c>
    </row>
    <row r="239" spans="1:9" x14ac:dyDescent="0.25">
      <c r="A239" s="92" t="s">
        <v>476</v>
      </c>
      <c r="B239" s="93">
        <v>1</v>
      </c>
      <c r="C239" s="93">
        <f t="shared" si="17"/>
        <v>183</v>
      </c>
      <c r="D239" s="93">
        <v>151</v>
      </c>
      <c r="E239" s="93">
        <v>32</v>
      </c>
      <c r="F239" s="94"/>
      <c r="G239" s="94">
        <v>7.5</v>
      </c>
      <c r="H239" s="94">
        <f t="shared" si="18"/>
        <v>480</v>
      </c>
      <c r="I239" s="94">
        <f t="shared" ref="I239:I302" si="19">ROUND(H239*1.2359,2)</f>
        <v>593.23</v>
      </c>
    </row>
    <row r="240" spans="1:9" x14ac:dyDescent="0.25">
      <c r="A240" s="92" t="s">
        <v>476</v>
      </c>
      <c r="B240" s="93">
        <v>1</v>
      </c>
      <c r="C240" s="93">
        <f t="shared" si="17"/>
        <v>183</v>
      </c>
      <c r="D240" s="93">
        <v>151</v>
      </c>
      <c r="E240" s="93">
        <v>32</v>
      </c>
      <c r="F240" s="94"/>
      <c r="G240" s="94">
        <v>7.5</v>
      </c>
      <c r="H240" s="94">
        <f t="shared" si="18"/>
        <v>480</v>
      </c>
      <c r="I240" s="94">
        <f t="shared" si="19"/>
        <v>593.23</v>
      </c>
    </row>
    <row r="241" spans="1:9" x14ac:dyDescent="0.25">
      <c r="A241" s="92" t="s">
        <v>477</v>
      </c>
      <c r="B241" s="93">
        <v>1</v>
      </c>
      <c r="C241" s="93">
        <f t="shared" si="17"/>
        <v>159</v>
      </c>
      <c r="D241" s="93">
        <v>151</v>
      </c>
      <c r="E241" s="93">
        <v>8</v>
      </c>
      <c r="F241" s="94"/>
      <c r="G241" s="94">
        <v>9.4700000000000006</v>
      </c>
      <c r="H241" s="94">
        <f t="shared" si="18"/>
        <v>151.52000000000001</v>
      </c>
      <c r="I241" s="94">
        <f t="shared" si="19"/>
        <v>187.26</v>
      </c>
    </row>
    <row r="242" spans="1:9" x14ac:dyDescent="0.25">
      <c r="A242" s="92" t="s">
        <v>222</v>
      </c>
      <c r="B242" s="93">
        <v>1</v>
      </c>
      <c r="C242" s="93">
        <f t="shared" si="17"/>
        <v>164</v>
      </c>
      <c r="D242" s="93">
        <v>151</v>
      </c>
      <c r="E242" s="93">
        <v>13</v>
      </c>
      <c r="F242" s="94"/>
      <c r="G242" s="94">
        <v>9.4700000000000006</v>
      </c>
      <c r="H242" s="94">
        <f t="shared" si="18"/>
        <v>246.22</v>
      </c>
      <c r="I242" s="94">
        <f t="shared" si="19"/>
        <v>304.3</v>
      </c>
    </row>
    <row r="243" spans="1:9" x14ac:dyDescent="0.25">
      <c r="A243" s="92" t="s">
        <v>222</v>
      </c>
      <c r="B243" s="93">
        <v>1</v>
      </c>
      <c r="C243" s="93">
        <f t="shared" si="17"/>
        <v>153</v>
      </c>
      <c r="D243" s="93">
        <v>151</v>
      </c>
      <c r="E243" s="93">
        <v>2</v>
      </c>
      <c r="F243" s="94"/>
      <c r="G243" s="94">
        <v>7.51</v>
      </c>
      <c r="H243" s="94">
        <f t="shared" si="18"/>
        <v>30.04</v>
      </c>
      <c r="I243" s="94">
        <f t="shared" si="19"/>
        <v>37.130000000000003</v>
      </c>
    </row>
    <row r="244" spans="1:9" x14ac:dyDescent="0.25">
      <c r="A244" s="92" t="s">
        <v>222</v>
      </c>
      <c r="B244" s="93">
        <v>1</v>
      </c>
      <c r="C244" s="93">
        <f t="shared" si="17"/>
        <v>168</v>
      </c>
      <c r="D244" s="93">
        <v>151</v>
      </c>
      <c r="E244" s="93">
        <v>17</v>
      </c>
      <c r="F244" s="94"/>
      <c r="G244" s="94">
        <v>9.4700000000000006</v>
      </c>
      <c r="H244" s="94">
        <f t="shared" si="18"/>
        <v>321.98</v>
      </c>
      <c r="I244" s="94">
        <f t="shared" si="19"/>
        <v>397.94</v>
      </c>
    </row>
    <row r="245" spans="1:9" x14ac:dyDescent="0.25">
      <c r="A245" s="92" t="s">
        <v>222</v>
      </c>
      <c r="B245" s="93">
        <v>1</v>
      </c>
      <c r="C245" s="93">
        <f t="shared" si="17"/>
        <v>170</v>
      </c>
      <c r="D245" s="93">
        <v>151</v>
      </c>
      <c r="E245" s="93">
        <v>19</v>
      </c>
      <c r="F245" s="94"/>
      <c r="G245" s="94">
        <v>7.51</v>
      </c>
      <c r="H245" s="94">
        <f t="shared" si="18"/>
        <v>285.38</v>
      </c>
      <c r="I245" s="94">
        <f t="shared" si="19"/>
        <v>352.7</v>
      </c>
    </row>
    <row r="246" spans="1:9" x14ac:dyDescent="0.25">
      <c r="A246" s="92" t="s">
        <v>222</v>
      </c>
      <c r="B246" s="93">
        <v>1</v>
      </c>
      <c r="C246" s="93">
        <f t="shared" si="17"/>
        <v>168</v>
      </c>
      <c r="D246" s="93">
        <v>151</v>
      </c>
      <c r="E246" s="93">
        <v>17</v>
      </c>
      <c r="F246" s="94"/>
      <c r="G246" s="94">
        <v>9.4700000000000006</v>
      </c>
      <c r="H246" s="94">
        <f t="shared" si="18"/>
        <v>321.98</v>
      </c>
      <c r="I246" s="94">
        <f t="shared" si="19"/>
        <v>397.94</v>
      </c>
    </row>
    <row r="247" spans="1:9" x14ac:dyDescent="0.25">
      <c r="A247" s="92" t="s">
        <v>222</v>
      </c>
      <c r="B247" s="93">
        <v>1</v>
      </c>
      <c r="C247" s="93">
        <f t="shared" si="17"/>
        <v>168</v>
      </c>
      <c r="D247" s="93">
        <v>151</v>
      </c>
      <c r="E247" s="93">
        <v>17</v>
      </c>
      <c r="F247" s="94"/>
      <c r="G247" s="94">
        <v>9.4700000000000006</v>
      </c>
      <c r="H247" s="94">
        <f t="shared" si="18"/>
        <v>321.98</v>
      </c>
      <c r="I247" s="94">
        <f t="shared" si="19"/>
        <v>397.94</v>
      </c>
    </row>
    <row r="248" spans="1:9" x14ac:dyDescent="0.25">
      <c r="A248" s="92" t="s">
        <v>222</v>
      </c>
      <c r="B248" s="93">
        <v>1</v>
      </c>
      <c r="C248" s="93">
        <f t="shared" si="17"/>
        <v>161</v>
      </c>
      <c r="D248" s="93">
        <v>151</v>
      </c>
      <c r="E248" s="93">
        <v>10</v>
      </c>
      <c r="F248" s="94"/>
      <c r="G248" s="94">
        <v>7.51</v>
      </c>
      <c r="H248" s="94">
        <f t="shared" si="18"/>
        <v>150.19999999999999</v>
      </c>
      <c r="I248" s="94">
        <f t="shared" si="19"/>
        <v>185.63</v>
      </c>
    </row>
    <row r="249" spans="1:9" x14ac:dyDescent="0.25">
      <c r="A249" s="92" t="s">
        <v>222</v>
      </c>
      <c r="B249" s="93">
        <v>1</v>
      </c>
      <c r="C249" s="93">
        <f t="shared" si="17"/>
        <v>175</v>
      </c>
      <c r="D249" s="93">
        <v>151</v>
      </c>
      <c r="E249" s="93">
        <v>24</v>
      </c>
      <c r="F249" s="94"/>
      <c r="G249" s="94">
        <v>7.51</v>
      </c>
      <c r="H249" s="94">
        <f t="shared" si="18"/>
        <v>360.48</v>
      </c>
      <c r="I249" s="94">
        <f t="shared" si="19"/>
        <v>445.52</v>
      </c>
    </row>
    <row r="250" spans="1:9" x14ac:dyDescent="0.25">
      <c r="A250" s="92" t="s">
        <v>222</v>
      </c>
      <c r="B250" s="93">
        <v>1</v>
      </c>
      <c r="C250" s="93">
        <f t="shared" si="17"/>
        <v>164</v>
      </c>
      <c r="D250" s="93">
        <v>151</v>
      </c>
      <c r="E250" s="93">
        <v>13</v>
      </c>
      <c r="F250" s="94"/>
      <c r="G250" s="94">
        <v>7.51</v>
      </c>
      <c r="H250" s="94">
        <f t="shared" si="18"/>
        <v>195.26</v>
      </c>
      <c r="I250" s="94">
        <f t="shared" si="19"/>
        <v>241.32</v>
      </c>
    </row>
    <row r="251" spans="1:9" x14ac:dyDescent="0.25">
      <c r="A251" s="92" t="s">
        <v>222</v>
      </c>
      <c r="B251" s="93">
        <v>1</v>
      </c>
      <c r="C251" s="93">
        <f t="shared" si="17"/>
        <v>170</v>
      </c>
      <c r="D251" s="93">
        <v>151</v>
      </c>
      <c r="E251" s="93">
        <v>19</v>
      </c>
      <c r="F251" s="94"/>
      <c r="G251" s="94">
        <v>7.51</v>
      </c>
      <c r="H251" s="94">
        <f t="shared" si="18"/>
        <v>285.38</v>
      </c>
      <c r="I251" s="94">
        <f t="shared" si="19"/>
        <v>352.7</v>
      </c>
    </row>
    <row r="252" spans="1:9" x14ac:dyDescent="0.25">
      <c r="A252" s="92" t="s">
        <v>222</v>
      </c>
      <c r="B252" s="93">
        <v>1</v>
      </c>
      <c r="C252" s="93">
        <f t="shared" si="17"/>
        <v>183</v>
      </c>
      <c r="D252" s="93">
        <v>151</v>
      </c>
      <c r="E252" s="93">
        <v>32</v>
      </c>
      <c r="F252" s="94"/>
      <c r="G252" s="94">
        <v>9.4700000000000006</v>
      </c>
      <c r="H252" s="94">
        <f t="shared" si="18"/>
        <v>606.08000000000004</v>
      </c>
      <c r="I252" s="94">
        <f t="shared" si="19"/>
        <v>749.05</v>
      </c>
    </row>
    <row r="253" spans="1:9" x14ac:dyDescent="0.25">
      <c r="A253" s="92" t="s">
        <v>222</v>
      </c>
      <c r="B253" s="93">
        <v>1</v>
      </c>
      <c r="C253" s="93">
        <f t="shared" si="17"/>
        <v>182</v>
      </c>
      <c r="D253" s="93">
        <v>151</v>
      </c>
      <c r="E253" s="93">
        <v>31</v>
      </c>
      <c r="F253" s="94"/>
      <c r="G253" s="94">
        <v>7.51</v>
      </c>
      <c r="H253" s="94">
        <f t="shared" si="18"/>
        <v>465.62</v>
      </c>
      <c r="I253" s="94">
        <f t="shared" si="19"/>
        <v>575.46</v>
      </c>
    </row>
    <row r="254" spans="1:9" x14ac:dyDescent="0.25">
      <c r="A254" s="92" t="s">
        <v>222</v>
      </c>
      <c r="B254" s="93">
        <v>1</v>
      </c>
      <c r="C254" s="93">
        <f t="shared" si="17"/>
        <v>161</v>
      </c>
      <c r="D254" s="93">
        <v>151</v>
      </c>
      <c r="E254" s="93">
        <v>10</v>
      </c>
      <c r="F254" s="94"/>
      <c r="G254" s="94">
        <v>7.51</v>
      </c>
      <c r="H254" s="94">
        <f t="shared" si="18"/>
        <v>150.19999999999999</v>
      </c>
      <c r="I254" s="94">
        <f t="shared" si="19"/>
        <v>185.63</v>
      </c>
    </row>
    <row r="255" spans="1:9" x14ac:dyDescent="0.25">
      <c r="A255" s="92" t="s">
        <v>222</v>
      </c>
      <c r="B255" s="93">
        <v>1</v>
      </c>
      <c r="C255" s="93">
        <f t="shared" si="17"/>
        <v>152</v>
      </c>
      <c r="D255" s="93">
        <v>151</v>
      </c>
      <c r="E255" s="93">
        <v>1</v>
      </c>
      <c r="F255" s="94"/>
      <c r="G255" s="94">
        <v>7.69</v>
      </c>
      <c r="H255" s="94">
        <f t="shared" si="18"/>
        <v>15.38</v>
      </c>
      <c r="I255" s="94">
        <f t="shared" si="19"/>
        <v>19.010000000000002</v>
      </c>
    </row>
    <row r="256" spans="1:9" x14ac:dyDescent="0.25">
      <c r="A256" s="92" t="s">
        <v>222</v>
      </c>
      <c r="B256" s="93">
        <v>1</v>
      </c>
      <c r="C256" s="93">
        <f t="shared" si="17"/>
        <v>170</v>
      </c>
      <c r="D256" s="93">
        <v>151</v>
      </c>
      <c r="E256" s="93">
        <v>19</v>
      </c>
      <c r="F256" s="94"/>
      <c r="G256" s="94">
        <v>7.37</v>
      </c>
      <c r="H256" s="94">
        <f t="shared" si="18"/>
        <v>280.06</v>
      </c>
      <c r="I256" s="94">
        <f t="shared" si="19"/>
        <v>346.13</v>
      </c>
    </row>
    <row r="257" spans="1:9" x14ac:dyDescent="0.25">
      <c r="A257" s="92" t="s">
        <v>222</v>
      </c>
      <c r="B257" s="93">
        <v>1</v>
      </c>
      <c r="C257" s="93">
        <f t="shared" si="17"/>
        <v>204</v>
      </c>
      <c r="D257" s="93">
        <v>151</v>
      </c>
      <c r="E257" s="93">
        <v>53</v>
      </c>
      <c r="F257" s="94"/>
      <c r="G257" s="94">
        <v>7.51</v>
      </c>
      <c r="H257" s="94">
        <f t="shared" si="18"/>
        <v>796.06</v>
      </c>
      <c r="I257" s="94">
        <f t="shared" si="19"/>
        <v>983.85</v>
      </c>
    </row>
    <row r="258" spans="1:9" x14ac:dyDescent="0.25">
      <c r="A258" s="92" t="s">
        <v>222</v>
      </c>
      <c r="B258" s="93">
        <v>1</v>
      </c>
      <c r="C258" s="93">
        <f t="shared" si="17"/>
        <v>182</v>
      </c>
      <c r="D258" s="93">
        <v>151</v>
      </c>
      <c r="E258" s="93">
        <v>31</v>
      </c>
      <c r="F258" s="94"/>
      <c r="G258" s="94">
        <v>7.51</v>
      </c>
      <c r="H258" s="94">
        <f t="shared" si="18"/>
        <v>465.62</v>
      </c>
      <c r="I258" s="94">
        <f t="shared" si="19"/>
        <v>575.46</v>
      </c>
    </row>
    <row r="259" spans="1:9" x14ac:dyDescent="0.25">
      <c r="A259" s="92" t="s">
        <v>222</v>
      </c>
      <c r="B259" s="93">
        <v>1</v>
      </c>
      <c r="C259" s="93">
        <f t="shared" si="17"/>
        <v>183</v>
      </c>
      <c r="D259" s="93">
        <v>151</v>
      </c>
      <c r="E259" s="93">
        <v>32</v>
      </c>
      <c r="F259" s="94"/>
      <c r="G259" s="94">
        <v>9.4700000000000006</v>
      </c>
      <c r="H259" s="94">
        <f t="shared" si="18"/>
        <v>606.08000000000004</v>
      </c>
      <c r="I259" s="94">
        <f t="shared" si="19"/>
        <v>749.05</v>
      </c>
    </row>
    <row r="260" spans="1:9" x14ac:dyDescent="0.25">
      <c r="A260" s="92" t="s">
        <v>222</v>
      </c>
      <c r="B260" s="93">
        <v>1</v>
      </c>
      <c r="C260" s="93">
        <f t="shared" si="17"/>
        <v>168</v>
      </c>
      <c r="D260" s="93">
        <v>151</v>
      </c>
      <c r="E260" s="93">
        <v>17</v>
      </c>
      <c r="F260" s="94"/>
      <c r="G260" s="94">
        <v>9.4700000000000006</v>
      </c>
      <c r="H260" s="94">
        <f t="shared" si="18"/>
        <v>321.98</v>
      </c>
      <c r="I260" s="94">
        <f t="shared" si="19"/>
        <v>397.94</v>
      </c>
    </row>
    <row r="261" spans="1:9" x14ac:dyDescent="0.25">
      <c r="A261" s="92" t="s">
        <v>222</v>
      </c>
      <c r="B261" s="93">
        <v>1</v>
      </c>
      <c r="C261" s="93">
        <f t="shared" si="17"/>
        <v>172</v>
      </c>
      <c r="D261" s="93">
        <v>151</v>
      </c>
      <c r="E261" s="93">
        <v>21</v>
      </c>
      <c r="F261" s="94"/>
      <c r="G261" s="94">
        <v>7.44</v>
      </c>
      <c r="H261" s="94">
        <f t="shared" si="18"/>
        <v>312.48</v>
      </c>
      <c r="I261" s="94">
        <f t="shared" si="19"/>
        <v>386.19</v>
      </c>
    </row>
    <row r="262" spans="1:9" x14ac:dyDescent="0.25">
      <c r="A262" s="92" t="s">
        <v>222</v>
      </c>
      <c r="B262" s="93">
        <v>1</v>
      </c>
      <c r="C262" s="93">
        <f t="shared" si="17"/>
        <v>175</v>
      </c>
      <c r="D262" s="93">
        <v>151</v>
      </c>
      <c r="E262" s="93">
        <v>24</v>
      </c>
      <c r="F262" s="94"/>
      <c r="G262" s="94">
        <v>9.2899999999999991</v>
      </c>
      <c r="H262" s="94">
        <f t="shared" si="18"/>
        <v>445.92</v>
      </c>
      <c r="I262" s="94">
        <f t="shared" si="19"/>
        <v>551.11</v>
      </c>
    </row>
    <row r="263" spans="1:9" x14ac:dyDescent="0.25">
      <c r="A263" s="92" t="s">
        <v>222</v>
      </c>
      <c r="B263" s="93">
        <v>1</v>
      </c>
      <c r="C263" s="93">
        <f t="shared" si="17"/>
        <v>167</v>
      </c>
      <c r="D263" s="93">
        <v>151</v>
      </c>
      <c r="E263" s="93">
        <v>16</v>
      </c>
      <c r="F263" s="94"/>
      <c r="G263" s="94">
        <v>7.37</v>
      </c>
      <c r="H263" s="94">
        <f t="shared" si="18"/>
        <v>235.84</v>
      </c>
      <c r="I263" s="94">
        <f t="shared" si="19"/>
        <v>291.47000000000003</v>
      </c>
    </row>
    <row r="264" spans="1:9" x14ac:dyDescent="0.25">
      <c r="A264" s="92" t="s">
        <v>222</v>
      </c>
      <c r="B264" s="93">
        <v>1</v>
      </c>
      <c r="C264" s="93">
        <f t="shared" si="17"/>
        <v>168</v>
      </c>
      <c r="D264" s="93">
        <v>151</v>
      </c>
      <c r="E264" s="93">
        <v>17</v>
      </c>
      <c r="F264" s="94"/>
      <c r="G264" s="94">
        <v>7.37</v>
      </c>
      <c r="H264" s="94">
        <f t="shared" si="18"/>
        <v>250.58</v>
      </c>
      <c r="I264" s="94">
        <f t="shared" si="19"/>
        <v>309.69</v>
      </c>
    </row>
    <row r="265" spans="1:9" x14ac:dyDescent="0.25">
      <c r="A265" s="92" t="s">
        <v>222</v>
      </c>
      <c r="B265" s="93">
        <v>1</v>
      </c>
      <c r="C265" s="93">
        <f t="shared" si="17"/>
        <v>175</v>
      </c>
      <c r="D265" s="93">
        <v>151</v>
      </c>
      <c r="E265" s="93">
        <v>24</v>
      </c>
      <c r="F265" s="94"/>
      <c r="G265" s="94">
        <v>7.51</v>
      </c>
      <c r="H265" s="94">
        <f t="shared" si="18"/>
        <v>360.48</v>
      </c>
      <c r="I265" s="94">
        <f t="shared" si="19"/>
        <v>445.52</v>
      </c>
    </row>
    <row r="266" spans="1:9" x14ac:dyDescent="0.25">
      <c r="A266" s="92" t="s">
        <v>222</v>
      </c>
      <c r="B266" s="93">
        <v>1</v>
      </c>
      <c r="C266" s="93">
        <f t="shared" si="17"/>
        <v>168</v>
      </c>
      <c r="D266" s="93">
        <v>151</v>
      </c>
      <c r="E266" s="93">
        <v>17</v>
      </c>
      <c r="F266" s="94"/>
      <c r="G266" s="94">
        <v>9.2899999999999991</v>
      </c>
      <c r="H266" s="94">
        <f t="shared" si="18"/>
        <v>315.86</v>
      </c>
      <c r="I266" s="94">
        <f t="shared" si="19"/>
        <v>390.37</v>
      </c>
    </row>
    <row r="267" spans="1:9" x14ac:dyDescent="0.25">
      <c r="A267" s="92" t="s">
        <v>222</v>
      </c>
      <c r="B267" s="93">
        <v>1</v>
      </c>
      <c r="C267" s="93">
        <f t="shared" si="17"/>
        <v>176</v>
      </c>
      <c r="D267" s="93">
        <v>151</v>
      </c>
      <c r="E267" s="93">
        <v>25</v>
      </c>
      <c r="F267" s="94"/>
      <c r="G267" s="94">
        <v>9.4700000000000006</v>
      </c>
      <c r="H267" s="94">
        <f t="shared" si="18"/>
        <v>473.5</v>
      </c>
      <c r="I267" s="94">
        <f t="shared" si="19"/>
        <v>585.20000000000005</v>
      </c>
    </row>
    <row r="268" spans="1:9" x14ac:dyDescent="0.25">
      <c r="A268" s="92" t="s">
        <v>222</v>
      </c>
      <c r="B268" s="93">
        <v>1</v>
      </c>
      <c r="C268" s="93">
        <f t="shared" si="17"/>
        <v>160</v>
      </c>
      <c r="D268" s="93">
        <v>151</v>
      </c>
      <c r="E268" s="93">
        <v>9</v>
      </c>
      <c r="F268" s="94"/>
      <c r="G268" s="94">
        <v>7.51</v>
      </c>
      <c r="H268" s="94">
        <f t="shared" si="18"/>
        <v>135.18</v>
      </c>
      <c r="I268" s="94">
        <f t="shared" si="19"/>
        <v>167.07</v>
      </c>
    </row>
    <row r="269" spans="1:9" x14ac:dyDescent="0.25">
      <c r="A269" s="92" t="s">
        <v>222</v>
      </c>
      <c r="B269" s="93">
        <v>1</v>
      </c>
      <c r="C269" s="93">
        <f t="shared" si="17"/>
        <v>160</v>
      </c>
      <c r="D269" s="93">
        <v>151</v>
      </c>
      <c r="E269" s="93">
        <v>9</v>
      </c>
      <c r="F269" s="94"/>
      <c r="G269" s="94">
        <v>9.4700000000000006</v>
      </c>
      <c r="H269" s="94">
        <f t="shared" si="18"/>
        <v>170.46</v>
      </c>
      <c r="I269" s="94">
        <f t="shared" si="19"/>
        <v>210.67</v>
      </c>
    </row>
    <row r="270" spans="1:9" x14ac:dyDescent="0.25">
      <c r="A270" s="92" t="s">
        <v>222</v>
      </c>
      <c r="B270" s="93">
        <v>1</v>
      </c>
      <c r="C270" s="93">
        <f t="shared" si="17"/>
        <v>168</v>
      </c>
      <c r="D270" s="93">
        <v>151</v>
      </c>
      <c r="E270" s="93">
        <v>17</v>
      </c>
      <c r="F270" s="94"/>
      <c r="G270" s="94">
        <v>9.15</v>
      </c>
      <c r="H270" s="94">
        <f t="shared" si="18"/>
        <v>311.10000000000002</v>
      </c>
      <c r="I270" s="94">
        <f t="shared" si="19"/>
        <v>384.49</v>
      </c>
    </row>
    <row r="271" spans="1:9" x14ac:dyDescent="0.25">
      <c r="A271" s="92" t="s">
        <v>222</v>
      </c>
      <c r="B271" s="93">
        <v>1</v>
      </c>
      <c r="C271" s="93">
        <f t="shared" si="17"/>
        <v>168</v>
      </c>
      <c r="D271" s="93">
        <v>151</v>
      </c>
      <c r="E271" s="93">
        <v>17</v>
      </c>
      <c r="F271" s="94"/>
      <c r="G271" s="94">
        <v>9.2899999999999991</v>
      </c>
      <c r="H271" s="94">
        <f t="shared" si="18"/>
        <v>315.86</v>
      </c>
      <c r="I271" s="94">
        <f t="shared" si="19"/>
        <v>390.37</v>
      </c>
    </row>
    <row r="272" spans="1:9" x14ac:dyDescent="0.25">
      <c r="A272" s="92" t="s">
        <v>222</v>
      </c>
      <c r="B272" s="93">
        <v>1</v>
      </c>
      <c r="C272" s="93">
        <f t="shared" si="17"/>
        <v>183</v>
      </c>
      <c r="D272" s="93">
        <v>151</v>
      </c>
      <c r="E272" s="93">
        <v>32</v>
      </c>
      <c r="F272" s="94"/>
      <c r="G272" s="94">
        <v>9.15</v>
      </c>
      <c r="H272" s="94">
        <f t="shared" si="18"/>
        <v>585.6</v>
      </c>
      <c r="I272" s="94">
        <f t="shared" si="19"/>
        <v>723.74</v>
      </c>
    </row>
    <row r="273" spans="1:9" x14ac:dyDescent="0.25">
      <c r="A273" s="92" t="s">
        <v>222</v>
      </c>
      <c r="B273" s="93">
        <v>1</v>
      </c>
      <c r="C273" s="93">
        <f t="shared" si="17"/>
        <v>192</v>
      </c>
      <c r="D273" s="93">
        <v>151</v>
      </c>
      <c r="E273" s="93">
        <v>41</v>
      </c>
      <c r="F273" s="94"/>
      <c r="G273" s="94">
        <v>7.37</v>
      </c>
      <c r="H273" s="94">
        <f t="shared" si="18"/>
        <v>604.34</v>
      </c>
      <c r="I273" s="94">
        <f t="shared" si="19"/>
        <v>746.9</v>
      </c>
    </row>
    <row r="274" spans="1:9" x14ac:dyDescent="0.25">
      <c r="A274" s="92" t="s">
        <v>222</v>
      </c>
      <c r="B274" s="93">
        <v>1</v>
      </c>
      <c r="C274" s="93">
        <f t="shared" si="17"/>
        <v>162</v>
      </c>
      <c r="D274" s="93">
        <v>151</v>
      </c>
      <c r="E274" s="93">
        <v>11</v>
      </c>
      <c r="F274" s="94"/>
      <c r="G274" s="94">
        <v>9.15</v>
      </c>
      <c r="H274" s="94">
        <f t="shared" si="18"/>
        <v>201.3</v>
      </c>
      <c r="I274" s="94">
        <f t="shared" si="19"/>
        <v>248.79</v>
      </c>
    </row>
    <row r="275" spans="1:9" x14ac:dyDescent="0.25">
      <c r="A275" s="92" t="s">
        <v>222</v>
      </c>
      <c r="B275" s="93">
        <v>1</v>
      </c>
      <c r="C275" s="93">
        <f t="shared" si="17"/>
        <v>152</v>
      </c>
      <c r="D275" s="93">
        <v>151</v>
      </c>
      <c r="E275" s="93">
        <v>1</v>
      </c>
      <c r="F275" s="94"/>
      <c r="G275" s="94">
        <v>9.15</v>
      </c>
      <c r="H275" s="94">
        <f t="shared" si="18"/>
        <v>18.3</v>
      </c>
      <c r="I275" s="94">
        <f t="shared" si="19"/>
        <v>22.62</v>
      </c>
    </row>
    <row r="276" spans="1:9" x14ac:dyDescent="0.25">
      <c r="A276" s="92" t="s">
        <v>222</v>
      </c>
      <c r="B276" s="93">
        <v>1</v>
      </c>
      <c r="C276" s="93">
        <f t="shared" si="17"/>
        <v>204</v>
      </c>
      <c r="D276" s="93">
        <v>151</v>
      </c>
      <c r="E276" s="93">
        <v>53</v>
      </c>
      <c r="F276" s="94"/>
      <c r="G276" s="94">
        <v>7.69</v>
      </c>
      <c r="H276" s="94">
        <f t="shared" si="18"/>
        <v>815.14</v>
      </c>
      <c r="I276" s="94">
        <f t="shared" si="19"/>
        <v>1007.43</v>
      </c>
    </row>
    <row r="277" spans="1:9" x14ac:dyDescent="0.25">
      <c r="A277" s="92" t="s">
        <v>222</v>
      </c>
      <c r="B277" s="93">
        <v>1</v>
      </c>
      <c r="C277" s="93">
        <f t="shared" si="17"/>
        <v>160</v>
      </c>
      <c r="D277" s="93">
        <v>151</v>
      </c>
      <c r="E277" s="93">
        <v>9</v>
      </c>
      <c r="F277" s="94"/>
      <c r="G277" s="94">
        <v>9.15</v>
      </c>
      <c r="H277" s="94">
        <f t="shared" si="18"/>
        <v>164.7</v>
      </c>
      <c r="I277" s="94">
        <f t="shared" si="19"/>
        <v>203.55</v>
      </c>
    </row>
    <row r="278" spans="1:9" x14ac:dyDescent="0.25">
      <c r="A278" s="92" t="s">
        <v>222</v>
      </c>
      <c r="B278" s="93">
        <v>1</v>
      </c>
      <c r="C278" s="93">
        <f t="shared" si="17"/>
        <v>175</v>
      </c>
      <c r="D278" s="93">
        <v>151</v>
      </c>
      <c r="E278" s="93">
        <v>24</v>
      </c>
      <c r="F278" s="94"/>
      <c r="G278" s="94">
        <v>7.26</v>
      </c>
      <c r="H278" s="94">
        <f t="shared" si="18"/>
        <v>348.48</v>
      </c>
      <c r="I278" s="94">
        <f t="shared" si="19"/>
        <v>430.69</v>
      </c>
    </row>
    <row r="279" spans="1:9" x14ac:dyDescent="0.25">
      <c r="A279" s="92" t="s">
        <v>222</v>
      </c>
      <c r="B279" s="93">
        <v>1</v>
      </c>
      <c r="C279" s="93">
        <f t="shared" si="17"/>
        <v>163</v>
      </c>
      <c r="D279" s="93">
        <v>151</v>
      </c>
      <c r="E279" s="93">
        <v>12</v>
      </c>
      <c r="F279" s="94"/>
      <c r="G279" s="94">
        <v>7.26</v>
      </c>
      <c r="H279" s="94">
        <f t="shared" si="18"/>
        <v>174.24</v>
      </c>
      <c r="I279" s="94">
        <f t="shared" si="19"/>
        <v>215.34</v>
      </c>
    </row>
    <row r="280" spans="1:9" x14ac:dyDescent="0.25">
      <c r="A280" s="92" t="s">
        <v>222</v>
      </c>
      <c r="B280" s="93">
        <v>1</v>
      </c>
      <c r="C280" s="93">
        <f t="shared" si="17"/>
        <v>164</v>
      </c>
      <c r="D280" s="93">
        <v>151</v>
      </c>
      <c r="E280" s="93">
        <v>13</v>
      </c>
      <c r="F280" s="94"/>
      <c r="G280" s="94">
        <v>7.26</v>
      </c>
      <c r="H280" s="94">
        <f t="shared" si="18"/>
        <v>188.76</v>
      </c>
      <c r="I280" s="94">
        <f t="shared" si="19"/>
        <v>233.29</v>
      </c>
    </row>
    <row r="281" spans="1:9" x14ac:dyDescent="0.25">
      <c r="A281" s="92" t="s">
        <v>222</v>
      </c>
      <c r="B281" s="93">
        <v>1</v>
      </c>
      <c r="C281" s="93">
        <f t="shared" si="17"/>
        <v>156</v>
      </c>
      <c r="D281" s="93">
        <v>151</v>
      </c>
      <c r="E281" s="93">
        <v>5</v>
      </c>
      <c r="F281" s="94"/>
      <c r="G281" s="94">
        <v>7.26</v>
      </c>
      <c r="H281" s="94">
        <f t="shared" si="18"/>
        <v>72.599999999999994</v>
      </c>
      <c r="I281" s="94">
        <f t="shared" si="19"/>
        <v>89.73</v>
      </c>
    </row>
    <row r="282" spans="1:9" x14ac:dyDescent="0.25">
      <c r="A282" s="92" t="s">
        <v>222</v>
      </c>
      <c r="B282" s="93">
        <v>1</v>
      </c>
      <c r="C282" s="93">
        <f t="shared" si="17"/>
        <v>168</v>
      </c>
      <c r="D282" s="93">
        <v>151</v>
      </c>
      <c r="E282" s="93">
        <v>17</v>
      </c>
      <c r="F282" s="94"/>
      <c r="G282" s="94">
        <v>7.51</v>
      </c>
      <c r="H282" s="94">
        <f t="shared" si="18"/>
        <v>255.34</v>
      </c>
      <c r="I282" s="94">
        <f t="shared" si="19"/>
        <v>315.57</v>
      </c>
    </row>
    <row r="283" spans="1:9" x14ac:dyDescent="0.25">
      <c r="A283" s="92" t="s">
        <v>222</v>
      </c>
      <c r="B283" s="93">
        <v>1</v>
      </c>
      <c r="C283" s="93">
        <f t="shared" si="17"/>
        <v>176</v>
      </c>
      <c r="D283" s="93">
        <v>151</v>
      </c>
      <c r="E283" s="93">
        <v>25</v>
      </c>
      <c r="F283" s="94"/>
      <c r="G283" s="94">
        <v>9.15</v>
      </c>
      <c r="H283" s="94">
        <f t="shared" si="18"/>
        <v>457.5</v>
      </c>
      <c r="I283" s="94">
        <f t="shared" si="19"/>
        <v>565.41999999999996</v>
      </c>
    </row>
    <row r="284" spans="1:9" x14ac:dyDescent="0.25">
      <c r="A284" s="92" t="s">
        <v>222</v>
      </c>
      <c r="B284" s="93">
        <v>1</v>
      </c>
      <c r="C284" s="93">
        <f t="shared" si="17"/>
        <v>168</v>
      </c>
      <c r="D284" s="93">
        <v>151</v>
      </c>
      <c r="E284" s="93">
        <v>17</v>
      </c>
      <c r="F284" s="94"/>
      <c r="G284" s="94">
        <v>9.4700000000000006</v>
      </c>
      <c r="H284" s="94">
        <f t="shared" si="18"/>
        <v>321.98</v>
      </c>
      <c r="I284" s="94">
        <f t="shared" si="19"/>
        <v>397.94</v>
      </c>
    </row>
    <row r="285" spans="1:9" x14ac:dyDescent="0.25">
      <c r="A285" s="92" t="s">
        <v>222</v>
      </c>
      <c r="B285" s="93">
        <v>1</v>
      </c>
      <c r="C285" s="93">
        <f t="shared" si="17"/>
        <v>168</v>
      </c>
      <c r="D285" s="93">
        <v>151</v>
      </c>
      <c r="E285" s="93">
        <v>17</v>
      </c>
      <c r="F285" s="94"/>
      <c r="G285" s="94">
        <v>9.15</v>
      </c>
      <c r="H285" s="94">
        <f t="shared" si="18"/>
        <v>311.10000000000002</v>
      </c>
      <c r="I285" s="94">
        <f t="shared" si="19"/>
        <v>384.49</v>
      </c>
    </row>
    <row r="286" spans="1:9" x14ac:dyDescent="0.25">
      <c r="A286" s="92" t="s">
        <v>222</v>
      </c>
      <c r="B286" s="93">
        <v>1</v>
      </c>
      <c r="C286" s="93">
        <f t="shared" si="17"/>
        <v>164</v>
      </c>
      <c r="D286" s="93">
        <v>151</v>
      </c>
      <c r="E286" s="93">
        <v>13</v>
      </c>
      <c r="F286" s="94"/>
      <c r="G286" s="94">
        <v>9.15</v>
      </c>
      <c r="H286" s="94">
        <f t="shared" si="18"/>
        <v>237.9</v>
      </c>
      <c r="I286" s="94">
        <f t="shared" si="19"/>
        <v>294.02</v>
      </c>
    </row>
    <row r="287" spans="1:9" x14ac:dyDescent="0.25">
      <c r="A287" s="92" t="s">
        <v>222</v>
      </c>
      <c r="B287" s="93">
        <v>1</v>
      </c>
      <c r="C287" s="93">
        <f t="shared" si="17"/>
        <v>156</v>
      </c>
      <c r="D287" s="93">
        <v>151</v>
      </c>
      <c r="E287" s="93">
        <v>5</v>
      </c>
      <c r="F287" s="94"/>
      <c r="G287" s="94">
        <v>9.15</v>
      </c>
      <c r="H287" s="94">
        <f t="shared" si="18"/>
        <v>91.5</v>
      </c>
      <c r="I287" s="94">
        <f t="shared" si="19"/>
        <v>113.08</v>
      </c>
    </row>
    <row r="288" spans="1:9" x14ac:dyDescent="0.25">
      <c r="A288" s="92" t="s">
        <v>223</v>
      </c>
      <c r="B288" s="93">
        <v>1</v>
      </c>
      <c r="C288" s="93">
        <f t="shared" si="17"/>
        <v>161</v>
      </c>
      <c r="D288" s="93">
        <v>151</v>
      </c>
      <c r="E288" s="93">
        <v>10</v>
      </c>
      <c r="F288" s="94"/>
      <c r="G288" s="94">
        <v>7.51</v>
      </c>
      <c r="H288" s="94">
        <f t="shared" si="18"/>
        <v>150.19999999999999</v>
      </c>
      <c r="I288" s="94">
        <f t="shared" si="19"/>
        <v>185.63</v>
      </c>
    </row>
    <row r="289" spans="1:9" x14ac:dyDescent="0.25">
      <c r="A289" s="92" t="s">
        <v>223</v>
      </c>
      <c r="B289" s="93">
        <v>1</v>
      </c>
      <c r="C289" s="93">
        <f t="shared" si="17"/>
        <v>165</v>
      </c>
      <c r="D289" s="93">
        <v>151</v>
      </c>
      <c r="E289" s="93">
        <v>14</v>
      </c>
      <c r="F289" s="94"/>
      <c r="G289" s="94">
        <v>7.51</v>
      </c>
      <c r="H289" s="94">
        <f t="shared" si="18"/>
        <v>210.28</v>
      </c>
      <c r="I289" s="94">
        <f t="shared" si="19"/>
        <v>259.89</v>
      </c>
    </row>
    <row r="290" spans="1:9" x14ac:dyDescent="0.25">
      <c r="A290" s="92" t="s">
        <v>223</v>
      </c>
      <c r="B290" s="93">
        <v>1</v>
      </c>
      <c r="C290" s="93">
        <f t="shared" si="17"/>
        <v>152</v>
      </c>
      <c r="D290" s="93">
        <v>151</v>
      </c>
      <c r="E290" s="93">
        <v>1</v>
      </c>
      <c r="F290" s="94"/>
      <c r="G290" s="94">
        <v>7.26</v>
      </c>
      <c r="H290" s="94">
        <f t="shared" si="18"/>
        <v>14.52</v>
      </c>
      <c r="I290" s="94">
        <f t="shared" si="19"/>
        <v>17.95</v>
      </c>
    </row>
    <row r="291" spans="1:9" x14ac:dyDescent="0.25">
      <c r="A291" s="92" t="s">
        <v>223</v>
      </c>
      <c r="B291" s="93">
        <v>1</v>
      </c>
      <c r="C291" s="93">
        <f t="shared" si="17"/>
        <v>164</v>
      </c>
      <c r="D291" s="93">
        <v>151</v>
      </c>
      <c r="E291" s="93">
        <v>13</v>
      </c>
      <c r="F291" s="94"/>
      <c r="G291" s="94">
        <v>7.44</v>
      </c>
      <c r="H291" s="94">
        <f t="shared" si="18"/>
        <v>193.44</v>
      </c>
      <c r="I291" s="94">
        <f t="shared" si="19"/>
        <v>239.07</v>
      </c>
    </row>
    <row r="292" spans="1:9" x14ac:dyDescent="0.25">
      <c r="A292" s="92" t="s">
        <v>223</v>
      </c>
      <c r="B292" s="93">
        <v>1</v>
      </c>
      <c r="C292" s="93">
        <f t="shared" si="17"/>
        <v>163</v>
      </c>
      <c r="D292" s="93">
        <v>151</v>
      </c>
      <c r="E292" s="93">
        <v>12</v>
      </c>
      <c r="F292" s="94"/>
      <c r="G292" s="94">
        <v>7.51</v>
      </c>
      <c r="H292" s="94">
        <f t="shared" si="18"/>
        <v>180.24</v>
      </c>
      <c r="I292" s="94">
        <f t="shared" si="19"/>
        <v>222.76</v>
      </c>
    </row>
    <row r="293" spans="1:9" x14ac:dyDescent="0.25">
      <c r="A293" s="92" t="s">
        <v>223</v>
      </c>
      <c r="B293" s="93">
        <v>1</v>
      </c>
      <c r="C293" s="93">
        <f t="shared" si="17"/>
        <v>167</v>
      </c>
      <c r="D293" s="93">
        <v>151</v>
      </c>
      <c r="E293" s="93">
        <v>16</v>
      </c>
      <c r="F293" s="94"/>
      <c r="G293" s="94">
        <v>7.51</v>
      </c>
      <c r="H293" s="94">
        <f t="shared" si="18"/>
        <v>240.32</v>
      </c>
      <c r="I293" s="94">
        <f t="shared" si="19"/>
        <v>297.01</v>
      </c>
    </row>
    <row r="294" spans="1:9" x14ac:dyDescent="0.25">
      <c r="A294" s="92" t="s">
        <v>223</v>
      </c>
      <c r="B294" s="93">
        <v>1</v>
      </c>
      <c r="C294" s="93">
        <f t="shared" si="17"/>
        <v>167</v>
      </c>
      <c r="D294" s="93">
        <v>151</v>
      </c>
      <c r="E294" s="93">
        <v>16</v>
      </c>
      <c r="F294" s="94"/>
      <c r="G294" s="94">
        <v>9.15</v>
      </c>
      <c r="H294" s="94">
        <f t="shared" si="18"/>
        <v>292.8</v>
      </c>
      <c r="I294" s="94">
        <f t="shared" si="19"/>
        <v>361.87</v>
      </c>
    </row>
    <row r="295" spans="1:9" x14ac:dyDescent="0.25">
      <c r="A295" s="92" t="s">
        <v>223</v>
      </c>
      <c r="B295" s="93">
        <v>1</v>
      </c>
      <c r="C295" s="93">
        <f t="shared" si="17"/>
        <v>167</v>
      </c>
      <c r="D295" s="93">
        <v>151</v>
      </c>
      <c r="E295" s="93">
        <v>16</v>
      </c>
      <c r="F295" s="94"/>
      <c r="G295" s="94">
        <v>7.37</v>
      </c>
      <c r="H295" s="94">
        <f t="shared" si="18"/>
        <v>235.84</v>
      </c>
      <c r="I295" s="94">
        <f t="shared" si="19"/>
        <v>291.47000000000003</v>
      </c>
    </row>
    <row r="296" spans="1:9" x14ac:dyDescent="0.25">
      <c r="A296" s="92" t="s">
        <v>223</v>
      </c>
      <c r="B296" s="93">
        <v>1</v>
      </c>
      <c r="C296" s="93">
        <f t="shared" si="17"/>
        <v>152</v>
      </c>
      <c r="D296" s="93">
        <v>151</v>
      </c>
      <c r="E296" s="93">
        <v>1</v>
      </c>
      <c r="F296" s="94"/>
      <c r="G296" s="94">
        <v>7.51</v>
      </c>
      <c r="H296" s="94">
        <f t="shared" si="18"/>
        <v>15.02</v>
      </c>
      <c r="I296" s="94">
        <f t="shared" si="19"/>
        <v>18.559999999999999</v>
      </c>
    </row>
    <row r="297" spans="1:9" x14ac:dyDescent="0.25">
      <c r="A297" s="92" t="s">
        <v>223</v>
      </c>
      <c r="B297" s="93">
        <v>1</v>
      </c>
      <c r="C297" s="93">
        <f t="shared" si="17"/>
        <v>160</v>
      </c>
      <c r="D297" s="93">
        <v>151</v>
      </c>
      <c r="E297" s="93">
        <v>9</v>
      </c>
      <c r="F297" s="94"/>
      <c r="G297" s="94">
        <v>9.15</v>
      </c>
      <c r="H297" s="94">
        <f t="shared" si="18"/>
        <v>164.7</v>
      </c>
      <c r="I297" s="94">
        <f t="shared" si="19"/>
        <v>203.55</v>
      </c>
    </row>
    <row r="298" spans="1:9" x14ac:dyDescent="0.25">
      <c r="A298" s="92" t="s">
        <v>223</v>
      </c>
      <c r="B298" s="93">
        <v>1</v>
      </c>
      <c r="C298" s="93">
        <f t="shared" si="17"/>
        <v>160</v>
      </c>
      <c r="D298" s="93">
        <v>151</v>
      </c>
      <c r="E298" s="93">
        <v>9</v>
      </c>
      <c r="F298" s="94"/>
      <c r="G298" s="94">
        <v>7.26</v>
      </c>
      <c r="H298" s="94">
        <f t="shared" si="18"/>
        <v>130.68</v>
      </c>
      <c r="I298" s="94">
        <f t="shared" si="19"/>
        <v>161.51</v>
      </c>
    </row>
    <row r="299" spans="1:9" x14ac:dyDescent="0.25">
      <c r="A299" s="92" t="s">
        <v>223</v>
      </c>
      <c r="B299" s="93">
        <v>1</v>
      </c>
      <c r="C299" s="93">
        <f t="shared" si="17"/>
        <v>175</v>
      </c>
      <c r="D299" s="93">
        <v>151</v>
      </c>
      <c r="E299" s="93">
        <v>24</v>
      </c>
      <c r="F299" s="94"/>
      <c r="G299" s="94">
        <v>7.26</v>
      </c>
      <c r="H299" s="94">
        <f t="shared" si="18"/>
        <v>348.48</v>
      </c>
      <c r="I299" s="94">
        <f t="shared" si="19"/>
        <v>430.69</v>
      </c>
    </row>
    <row r="300" spans="1:9" x14ac:dyDescent="0.25">
      <c r="A300" s="92" t="s">
        <v>223</v>
      </c>
      <c r="B300" s="93">
        <v>1</v>
      </c>
      <c r="C300" s="93">
        <f t="shared" si="17"/>
        <v>159</v>
      </c>
      <c r="D300" s="93">
        <v>151</v>
      </c>
      <c r="E300" s="93">
        <v>8</v>
      </c>
      <c r="F300" s="94"/>
      <c r="G300" s="94">
        <v>9.2899999999999991</v>
      </c>
      <c r="H300" s="94">
        <f t="shared" si="18"/>
        <v>148.63999999999999</v>
      </c>
      <c r="I300" s="94">
        <f t="shared" si="19"/>
        <v>183.7</v>
      </c>
    </row>
    <row r="301" spans="1:9" x14ac:dyDescent="0.25">
      <c r="A301" s="92" t="s">
        <v>223</v>
      </c>
      <c r="B301" s="93">
        <v>1</v>
      </c>
      <c r="C301" s="93">
        <f t="shared" si="17"/>
        <v>167</v>
      </c>
      <c r="D301" s="93">
        <v>151</v>
      </c>
      <c r="E301" s="93">
        <v>16</v>
      </c>
      <c r="F301" s="94"/>
      <c r="G301" s="94">
        <v>7.26</v>
      </c>
      <c r="H301" s="94">
        <f t="shared" si="18"/>
        <v>232.32</v>
      </c>
      <c r="I301" s="94">
        <f t="shared" si="19"/>
        <v>287.12</v>
      </c>
    </row>
    <row r="302" spans="1:9" x14ac:dyDescent="0.25">
      <c r="A302" s="92" t="s">
        <v>223</v>
      </c>
      <c r="B302" s="93">
        <v>1</v>
      </c>
      <c r="C302" s="93">
        <f t="shared" ref="C302:C365" si="20">D302+E302</f>
        <v>195</v>
      </c>
      <c r="D302" s="93">
        <v>151</v>
      </c>
      <c r="E302" s="93">
        <v>44</v>
      </c>
      <c r="F302" s="94"/>
      <c r="G302" s="94">
        <v>7.5</v>
      </c>
      <c r="H302" s="94">
        <f t="shared" ref="H302:H365" si="21">ROUND(G302*E302*2,2)</f>
        <v>660</v>
      </c>
      <c r="I302" s="94">
        <f t="shared" si="19"/>
        <v>815.69</v>
      </c>
    </row>
    <row r="303" spans="1:9" x14ac:dyDescent="0.25">
      <c r="A303" s="92" t="s">
        <v>223</v>
      </c>
      <c r="B303" s="93">
        <v>1</v>
      </c>
      <c r="C303" s="93">
        <f t="shared" si="20"/>
        <v>156</v>
      </c>
      <c r="D303" s="93">
        <v>151</v>
      </c>
      <c r="E303" s="93">
        <v>5</v>
      </c>
      <c r="F303" s="94"/>
      <c r="G303" s="94">
        <v>9.15</v>
      </c>
      <c r="H303" s="94">
        <f t="shared" si="21"/>
        <v>91.5</v>
      </c>
      <c r="I303" s="94">
        <f t="shared" ref="I303:I366" si="22">ROUND(H303*1.2359,2)</f>
        <v>113.08</v>
      </c>
    </row>
    <row r="304" spans="1:9" x14ac:dyDescent="0.25">
      <c r="A304" s="92" t="s">
        <v>223</v>
      </c>
      <c r="B304" s="93">
        <v>1</v>
      </c>
      <c r="C304" s="93">
        <f t="shared" si="20"/>
        <v>156</v>
      </c>
      <c r="D304" s="93">
        <v>151</v>
      </c>
      <c r="E304" s="93">
        <v>5</v>
      </c>
      <c r="F304" s="94"/>
      <c r="G304" s="94">
        <v>7.26</v>
      </c>
      <c r="H304" s="94">
        <f t="shared" si="21"/>
        <v>72.599999999999994</v>
      </c>
      <c r="I304" s="94">
        <f t="shared" si="22"/>
        <v>89.73</v>
      </c>
    </row>
    <row r="305" spans="1:9" x14ac:dyDescent="0.25">
      <c r="A305" s="92" t="s">
        <v>111</v>
      </c>
      <c r="B305" s="93">
        <v>1</v>
      </c>
      <c r="C305" s="93">
        <f t="shared" si="20"/>
        <v>160</v>
      </c>
      <c r="D305" s="93">
        <v>151</v>
      </c>
      <c r="E305" s="93">
        <v>9</v>
      </c>
      <c r="F305" s="94"/>
      <c r="G305" s="94">
        <v>6.79</v>
      </c>
      <c r="H305" s="94">
        <f t="shared" si="21"/>
        <v>122.22</v>
      </c>
      <c r="I305" s="94">
        <f t="shared" si="22"/>
        <v>151.05000000000001</v>
      </c>
    </row>
    <row r="306" spans="1:9" x14ac:dyDescent="0.25">
      <c r="A306" s="92" t="s">
        <v>111</v>
      </c>
      <c r="B306" s="93">
        <v>1</v>
      </c>
      <c r="C306" s="93">
        <f t="shared" si="20"/>
        <v>175</v>
      </c>
      <c r="D306" s="93">
        <v>151</v>
      </c>
      <c r="E306" s="93">
        <v>24</v>
      </c>
      <c r="F306" s="94"/>
      <c r="G306" s="94">
        <v>8.15</v>
      </c>
      <c r="H306" s="94">
        <f t="shared" si="21"/>
        <v>391.2</v>
      </c>
      <c r="I306" s="94">
        <f t="shared" si="22"/>
        <v>483.48</v>
      </c>
    </row>
    <row r="307" spans="1:9" x14ac:dyDescent="0.25">
      <c r="A307" s="92" t="s">
        <v>111</v>
      </c>
      <c r="B307" s="93">
        <v>1</v>
      </c>
      <c r="C307" s="93">
        <f t="shared" si="20"/>
        <v>160</v>
      </c>
      <c r="D307" s="93">
        <v>151</v>
      </c>
      <c r="E307" s="93">
        <v>9</v>
      </c>
      <c r="F307" s="94"/>
      <c r="G307" s="94">
        <v>6.97</v>
      </c>
      <c r="H307" s="94">
        <f t="shared" si="21"/>
        <v>125.46</v>
      </c>
      <c r="I307" s="94">
        <f t="shared" si="22"/>
        <v>155.06</v>
      </c>
    </row>
    <row r="308" spans="1:9" x14ac:dyDescent="0.25">
      <c r="A308" s="92" t="s">
        <v>111</v>
      </c>
      <c r="B308" s="93">
        <v>1</v>
      </c>
      <c r="C308" s="93">
        <f t="shared" si="20"/>
        <v>171</v>
      </c>
      <c r="D308" s="93">
        <v>151</v>
      </c>
      <c r="E308" s="93">
        <v>20</v>
      </c>
      <c r="F308" s="94"/>
      <c r="G308" s="94">
        <v>6.66</v>
      </c>
      <c r="H308" s="94">
        <f t="shared" si="21"/>
        <v>266.39999999999998</v>
      </c>
      <c r="I308" s="94">
        <f t="shared" si="22"/>
        <v>329.24</v>
      </c>
    </row>
    <row r="309" spans="1:9" x14ac:dyDescent="0.25">
      <c r="A309" s="92" t="s">
        <v>111</v>
      </c>
      <c r="B309" s="93">
        <v>1</v>
      </c>
      <c r="C309" s="93">
        <f t="shared" si="20"/>
        <v>180</v>
      </c>
      <c r="D309" s="93">
        <v>151</v>
      </c>
      <c r="E309" s="93">
        <v>29</v>
      </c>
      <c r="F309" s="94"/>
      <c r="G309" s="94">
        <v>6.79</v>
      </c>
      <c r="H309" s="94">
        <f t="shared" si="21"/>
        <v>393.82</v>
      </c>
      <c r="I309" s="94">
        <f t="shared" si="22"/>
        <v>486.72</v>
      </c>
    </row>
    <row r="310" spans="1:9" x14ac:dyDescent="0.25">
      <c r="A310" s="92" t="s">
        <v>111</v>
      </c>
      <c r="B310" s="93">
        <v>1</v>
      </c>
      <c r="C310" s="93">
        <f t="shared" si="20"/>
        <v>168</v>
      </c>
      <c r="D310" s="93">
        <v>151</v>
      </c>
      <c r="E310" s="93">
        <v>17</v>
      </c>
      <c r="F310" s="94"/>
      <c r="G310" s="94">
        <v>6.97</v>
      </c>
      <c r="H310" s="94">
        <f t="shared" si="21"/>
        <v>236.98</v>
      </c>
      <c r="I310" s="94">
        <f t="shared" si="22"/>
        <v>292.88</v>
      </c>
    </row>
    <row r="311" spans="1:9" x14ac:dyDescent="0.25">
      <c r="A311" s="92" t="s">
        <v>111</v>
      </c>
      <c r="B311" s="93">
        <v>1</v>
      </c>
      <c r="C311" s="93">
        <f t="shared" si="20"/>
        <v>167</v>
      </c>
      <c r="D311" s="93">
        <v>151</v>
      </c>
      <c r="E311" s="93">
        <v>16</v>
      </c>
      <c r="F311" s="94"/>
      <c r="G311" s="94">
        <v>6.56</v>
      </c>
      <c r="H311" s="94">
        <f t="shared" si="21"/>
        <v>209.92</v>
      </c>
      <c r="I311" s="94">
        <f t="shared" si="22"/>
        <v>259.44</v>
      </c>
    </row>
    <row r="312" spans="1:9" x14ac:dyDescent="0.25">
      <c r="A312" s="92" t="s">
        <v>111</v>
      </c>
      <c r="B312" s="93">
        <v>1</v>
      </c>
      <c r="C312" s="93">
        <f t="shared" si="20"/>
        <v>168</v>
      </c>
      <c r="D312" s="93">
        <v>151</v>
      </c>
      <c r="E312" s="93">
        <v>17</v>
      </c>
      <c r="F312" s="94"/>
      <c r="G312" s="94">
        <v>8.07</v>
      </c>
      <c r="H312" s="94">
        <f t="shared" si="21"/>
        <v>274.38</v>
      </c>
      <c r="I312" s="94">
        <f t="shared" si="22"/>
        <v>339.11</v>
      </c>
    </row>
    <row r="313" spans="1:9" x14ac:dyDescent="0.25">
      <c r="A313" s="92" t="s">
        <v>111</v>
      </c>
      <c r="B313" s="93">
        <v>1</v>
      </c>
      <c r="C313" s="93">
        <f t="shared" si="20"/>
        <v>170</v>
      </c>
      <c r="D313" s="93">
        <v>151</v>
      </c>
      <c r="E313" s="93">
        <v>19</v>
      </c>
      <c r="F313" s="94"/>
      <c r="G313" s="94">
        <v>6.66</v>
      </c>
      <c r="H313" s="94">
        <f t="shared" si="21"/>
        <v>253.08</v>
      </c>
      <c r="I313" s="94">
        <f t="shared" si="22"/>
        <v>312.77999999999997</v>
      </c>
    </row>
    <row r="314" spans="1:9" x14ac:dyDescent="0.25">
      <c r="A314" s="92" t="s">
        <v>111</v>
      </c>
      <c r="B314" s="93">
        <v>1</v>
      </c>
      <c r="C314" s="93">
        <f t="shared" si="20"/>
        <v>192</v>
      </c>
      <c r="D314" s="93">
        <v>151</v>
      </c>
      <c r="E314" s="93">
        <v>41</v>
      </c>
      <c r="F314" s="94"/>
      <c r="G314" s="94">
        <v>7.95</v>
      </c>
      <c r="H314" s="94">
        <f t="shared" si="21"/>
        <v>651.9</v>
      </c>
      <c r="I314" s="94">
        <f t="shared" si="22"/>
        <v>805.68</v>
      </c>
    </row>
    <row r="315" spans="1:9" x14ac:dyDescent="0.25">
      <c r="A315" s="92" t="s">
        <v>111</v>
      </c>
      <c r="B315" s="93">
        <v>1</v>
      </c>
      <c r="C315" s="93">
        <f t="shared" si="20"/>
        <v>168</v>
      </c>
      <c r="D315" s="93">
        <v>151</v>
      </c>
      <c r="E315" s="93">
        <v>17</v>
      </c>
      <c r="F315" s="94"/>
      <c r="G315" s="94">
        <v>7.95</v>
      </c>
      <c r="H315" s="94">
        <f t="shared" si="21"/>
        <v>270.3</v>
      </c>
      <c r="I315" s="94">
        <f t="shared" si="22"/>
        <v>334.06</v>
      </c>
    </row>
    <row r="316" spans="1:9" x14ac:dyDescent="0.25">
      <c r="A316" s="92" t="s">
        <v>111</v>
      </c>
      <c r="B316" s="93">
        <v>1</v>
      </c>
      <c r="C316" s="93">
        <f t="shared" si="20"/>
        <v>168</v>
      </c>
      <c r="D316" s="93">
        <v>151</v>
      </c>
      <c r="E316" s="93">
        <v>17</v>
      </c>
      <c r="F316" s="94"/>
      <c r="G316" s="94">
        <v>7.95</v>
      </c>
      <c r="H316" s="94">
        <f t="shared" si="21"/>
        <v>270.3</v>
      </c>
      <c r="I316" s="94">
        <f t="shared" si="22"/>
        <v>334.06</v>
      </c>
    </row>
    <row r="317" spans="1:9" x14ac:dyDescent="0.25">
      <c r="A317" s="92" t="s">
        <v>111</v>
      </c>
      <c r="B317" s="93">
        <v>1</v>
      </c>
      <c r="C317" s="93">
        <f t="shared" si="20"/>
        <v>192</v>
      </c>
      <c r="D317" s="93">
        <v>151</v>
      </c>
      <c r="E317" s="93">
        <v>41</v>
      </c>
      <c r="F317" s="94"/>
      <c r="G317" s="94">
        <v>6.79</v>
      </c>
      <c r="H317" s="94">
        <f t="shared" si="21"/>
        <v>556.78</v>
      </c>
      <c r="I317" s="94">
        <f t="shared" si="22"/>
        <v>688.12</v>
      </c>
    </row>
    <row r="318" spans="1:9" x14ac:dyDescent="0.25">
      <c r="A318" s="92" t="s">
        <v>111</v>
      </c>
      <c r="B318" s="93">
        <v>1</v>
      </c>
      <c r="C318" s="93">
        <f t="shared" si="20"/>
        <v>168</v>
      </c>
      <c r="D318" s="93">
        <v>151</v>
      </c>
      <c r="E318" s="93">
        <v>17</v>
      </c>
      <c r="F318" s="94"/>
      <c r="G318" s="94">
        <v>8.23</v>
      </c>
      <c r="H318" s="94">
        <f t="shared" si="21"/>
        <v>279.82</v>
      </c>
      <c r="I318" s="94">
        <f t="shared" si="22"/>
        <v>345.83</v>
      </c>
    </row>
    <row r="319" spans="1:9" x14ac:dyDescent="0.25">
      <c r="A319" s="92" t="s">
        <v>111</v>
      </c>
      <c r="B319" s="93">
        <v>1</v>
      </c>
      <c r="C319" s="93">
        <f t="shared" si="20"/>
        <v>168</v>
      </c>
      <c r="D319" s="93">
        <v>151</v>
      </c>
      <c r="E319" s="93">
        <v>17</v>
      </c>
      <c r="F319" s="94"/>
      <c r="G319" s="94">
        <v>8.07</v>
      </c>
      <c r="H319" s="94">
        <f t="shared" si="21"/>
        <v>274.38</v>
      </c>
      <c r="I319" s="94">
        <f t="shared" si="22"/>
        <v>339.11</v>
      </c>
    </row>
    <row r="320" spans="1:9" x14ac:dyDescent="0.25">
      <c r="A320" s="92" t="s">
        <v>111</v>
      </c>
      <c r="B320" s="93">
        <v>1</v>
      </c>
      <c r="C320" s="93">
        <f t="shared" si="20"/>
        <v>168</v>
      </c>
      <c r="D320" s="93">
        <v>151</v>
      </c>
      <c r="E320" s="93">
        <v>17</v>
      </c>
      <c r="F320" s="94"/>
      <c r="G320" s="94">
        <v>6.56</v>
      </c>
      <c r="H320" s="94">
        <f t="shared" si="21"/>
        <v>223.04</v>
      </c>
      <c r="I320" s="94">
        <f t="shared" si="22"/>
        <v>275.66000000000003</v>
      </c>
    </row>
    <row r="321" spans="1:9" x14ac:dyDescent="0.25">
      <c r="A321" s="92" t="s">
        <v>111</v>
      </c>
      <c r="B321" s="93">
        <v>1</v>
      </c>
      <c r="C321" s="93">
        <f t="shared" si="20"/>
        <v>168</v>
      </c>
      <c r="D321" s="93">
        <v>151</v>
      </c>
      <c r="E321" s="93">
        <v>17</v>
      </c>
      <c r="F321" s="94"/>
      <c r="G321" s="94">
        <v>6.56</v>
      </c>
      <c r="H321" s="94">
        <f t="shared" si="21"/>
        <v>223.04</v>
      </c>
      <c r="I321" s="94">
        <f t="shared" si="22"/>
        <v>275.66000000000003</v>
      </c>
    </row>
    <row r="322" spans="1:9" x14ac:dyDescent="0.25">
      <c r="A322" s="92" t="s">
        <v>111</v>
      </c>
      <c r="B322" s="93">
        <v>1</v>
      </c>
      <c r="C322" s="93">
        <f t="shared" si="20"/>
        <v>161</v>
      </c>
      <c r="D322" s="93">
        <v>151</v>
      </c>
      <c r="E322" s="93">
        <v>10</v>
      </c>
      <c r="F322" s="94"/>
      <c r="G322" s="94">
        <v>6.56</v>
      </c>
      <c r="H322" s="94">
        <f t="shared" si="21"/>
        <v>131.19999999999999</v>
      </c>
      <c r="I322" s="94">
        <f t="shared" si="22"/>
        <v>162.15</v>
      </c>
    </row>
    <row r="323" spans="1:9" x14ac:dyDescent="0.25">
      <c r="A323" s="92" t="s">
        <v>111</v>
      </c>
      <c r="B323" s="93">
        <v>1</v>
      </c>
      <c r="C323" s="93">
        <f t="shared" si="20"/>
        <v>173</v>
      </c>
      <c r="D323" s="93">
        <v>151</v>
      </c>
      <c r="E323" s="93">
        <v>22</v>
      </c>
      <c r="F323" s="94"/>
      <c r="G323" s="94">
        <v>6.72</v>
      </c>
      <c r="H323" s="94">
        <f t="shared" si="21"/>
        <v>295.68</v>
      </c>
      <c r="I323" s="94">
        <f t="shared" si="22"/>
        <v>365.43</v>
      </c>
    </row>
    <row r="324" spans="1:9" x14ac:dyDescent="0.25">
      <c r="A324" s="92" t="s">
        <v>111</v>
      </c>
      <c r="B324" s="93">
        <v>1</v>
      </c>
      <c r="C324" s="93">
        <f t="shared" si="20"/>
        <v>155</v>
      </c>
      <c r="D324" s="93">
        <v>151</v>
      </c>
      <c r="E324" s="93">
        <v>4</v>
      </c>
      <c r="F324" s="94"/>
      <c r="G324" s="94">
        <v>7.95</v>
      </c>
      <c r="H324" s="94">
        <f t="shared" si="21"/>
        <v>63.6</v>
      </c>
      <c r="I324" s="94">
        <f t="shared" si="22"/>
        <v>78.599999999999994</v>
      </c>
    </row>
    <row r="325" spans="1:9" x14ac:dyDescent="0.25">
      <c r="A325" s="92" t="s">
        <v>111</v>
      </c>
      <c r="B325" s="93">
        <v>1</v>
      </c>
      <c r="C325" s="93">
        <f t="shared" si="20"/>
        <v>160</v>
      </c>
      <c r="D325" s="93">
        <v>151</v>
      </c>
      <c r="E325" s="93">
        <v>9</v>
      </c>
      <c r="F325" s="94"/>
      <c r="G325" s="94">
        <v>7.95</v>
      </c>
      <c r="H325" s="94">
        <f t="shared" si="21"/>
        <v>143.1</v>
      </c>
      <c r="I325" s="94">
        <f t="shared" si="22"/>
        <v>176.86</v>
      </c>
    </row>
    <row r="326" spans="1:9" x14ac:dyDescent="0.25">
      <c r="A326" s="92" t="s">
        <v>111</v>
      </c>
      <c r="B326" s="93">
        <v>1</v>
      </c>
      <c r="C326" s="93">
        <f t="shared" si="20"/>
        <v>160</v>
      </c>
      <c r="D326" s="93">
        <v>151</v>
      </c>
      <c r="E326" s="93">
        <v>9</v>
      </c>
      <c r="F326" s="94"/>
      <c r="G326" s="94">
        <v>7.95</v>
      </c>
      <c r="H326" s="94">
        <f t="shared" si="21"/>
        <v>143.1</v>
      </c>
      <c r="I326" s="94">
        <f t="shared" si="22"/>
        <v>176.86</v>
      </c>
    </row>
    <row r="327" spans="1:9" x14ac:dyDescent="0.25">
      <c r="A327" s="92" t="s">
        <v>111</v>
      </c>
      <c r="B327" s="93">
        <v>1</v>
      </c>
      <c r="C327" s="93">
        <f t="shared" si="20"/>
        <v>160</v>
      </c>
      <c r="D327" s="93">
        <v>151</v>
      </c>
      <c r="E327" s="93">
        <v>9</v>
      </c>
      <c r="F327" s="94"/>
      <c r="G327" s="94">
        <v>6.8</v>
      </c>
      <c r="H327" s="94">
        <f t="shared" si="21"/>
        <v>122.4</v>
      </c>
      <c r="I327" s="94">
        <f t="shared" si="22"/>
        <v>151.27000000000001</v>
      </c>
    </row>
    <row r="328" spans="1:9" x14ac:dyDescent="0.25">
      <c r="A328" s="92" t="s">
        <v>111</v>
      </c>
      <c r="B328" s="93">
        <v>1</v>
      </c>
      <c r="C328" s="93">
        <f t="shared" si="20"/>
        <v>176</v>
      </c>
      <c r="D328" s="93">
        <v>151</v>
      </c>
      <c r="E328" s="93">
        <v>25</v>
      </c>
      <c r="F328" s="94"/>
      <c r="G328" s="94">
        <v>6.66</v>
      </c>
      <c r="H328" s="94">
        <f t="shared" si="21"/>
        <v>333</v>
      </c>
      <c r="I328" s="94">
        <f t="shared" si="22"/>
        <v>411.55</v>
      </c>
    </row>
    <row r="329" spans="1:9" x14ac:dyDescent="0.25">
      <c r="A329" s="92" t="s">
        <v>111</v>
      </c>
      <c r="B329" s="93">
        <v>1</v>
      </c>
      <c r="C329" s="93">
        <f t="shared" si="20"/>
        <v>168</v>
      </c>
      <c r="D329" s="93">
        <v>151</v>
      </c>
      <c r="E329" s="93">
        <v>17</v>
      </c>
      <c r="F329" s="94"/>
      <c r="G329" s="94">
        <v>7.95</v>
      </c>
      <c r="H329" s="94">
        <f t="shared" si="21"/>
        <v>270.3</v>
      </c>
      <c r="I329" s="94">
        <f t="shared" si="22"/>
        <v>334.06</v>
      </c>
    </row>
    <row r="330" spans="1:9" x14ac:dyDescent="0.25">
      <c r="A330" s="92" t="s">
        <v>111</v>
      </c>
      <c r="B330" s="93">
        <v>1</v>
      </c>
      <c r="C330" s="93">
        <f t="shared" si="20"/>
        <v>159</v>
      </c>
      <c r="D330" s="93">
        <v>151</v>
      </c>
      <c r="E330" s="93">
        <v>8</v>
      </c>
      <c r="F330" s="94"/>
      <c r="G330" s="94">
        <v>7.95</v>
      </c>
      <c r="H330" s="94">
        <f t="shared" si="21"/>
        <v>127.2</v>
      </c>
      <c r="I330" s="94">
        <f t="shared" si="22"/>
        <v>157.21</v>
      </c>
    </row>
    <row r="331" spans="1:9" x14ac:dyDescent="0.25">
      <c r="A331" s="92" t="s">
        <v>111</v>
      </c>
      <c r="B331" s="93">
        <v>1</v>
      </c>
      <c r="C331" s="93">
        <f t="shared" si="20"/>
        <v>175</v>
      </c>
      <c r="D331" s="93">
        <v>151</v>
      </c>
      <c r="E331" s="93">
        <v>24</v>
      </c>
      <c r="F331" s="94"/>
      <c r="G331" s="94">
        <v>6.56</v>
      </c>
      <c r="H331" s="94">
        <f t="shared" si="21"/>
        <v>314.88</v>
      </c>
      <c r="I331" s="94">
        <f t="shared" si="22"/>
        <v>389.16</v>
      </c>
    </row>
    <row r="332" spans="1:9" x14ac:dyDescent="0.25">
      <c r="A332" s="92" t="s">
        <v>111</v>
      </c>
      <c r="B332" s="93">
        <v>1</v>
      </c>
      <c r="C332" s="93">
        <f t="shared" si="20"/>
        <v>164</v>
      </c>
      <c r="D332" s="93">
        <v>151</v>
      </c>
      <c r="E332" s="93">
        <v>13</v>
      </c>
      <c r="F332" s="94"/>
      <c r="G332" s="94">
        <v>6.56</v>
      </c>
      <c r="H332" s="94">
        <f t="shared" si="21"/>
        <v>170.56</v>
      </c>
      <c r="I332" s="94">
        <f t="shared" si="22"/>
        <v>210.8</v>
      </c>
    </row>
    <row r="333" spans="1:9" x14ac:dyDescent="0.25">
      <c r="A333" s="92" t="s">
        <v>111</v>
      </c>
      <c r="B333" s="93">
        <v>1</v>
      </c>
      <c r="C333" s="93">
        <f t="shared" si="20"/>
        <v>168</v>
      </c>
      <c r="D333" s="93">
        <v>151</v>
      </c>
      <c r="E333" s="93">
        <v>17</v>
      </c>
      <c r="F333" s="94"/>
      <c r="G333" s="94">
        <v>6.8</v>
      </c>
      <c r="H333" s="94">
        <f t="shared" si="21"/>
        <v>231.2</v>
      </c>
      <c r="I333" s="94">
        <f t="shared" si="22"/>
        <v>285.74</v>
      </c>
    </row>
    <row r="334" spans="1:9" x14ac:dyDescent="0.25">
      <c r="A334" s="92" t="s">
        <v>111</v>
      </c>
      <c r="B334" s="93">
        <v>1</v>
      </c>
      <c r="C334" s="93">
        <f t="shared" si="20"/>
        <v>152</v>
      </c>
      <c r="D334" s="93">
        <v>151</v>
      </c>
      <c r="E334" s="93">
        <v>1</v>
      </c>
      <c r="F334" s="94"/>
      <c r="G334" s="94">
        <v>7.95</v>
      </c>
      <c r="H334" s="94">
        <f t="shared" si="21"/>
        <v>15.9</v>
      </c>
      <c r="I334" s="94">
        <f t="shared" si="22"/>
        <v>19.649999999999999</v>
      </c>
    </row>
    <row r="335" spans="1:9" x14ac:dyDescent="0.25">
      <c r="A335" s="92" t="s">
        <v>111</v>
      </c>
      <c r="B335" s="93">
        <v>1</v>
      </c>
      <c r="C335" s="93">
        <f t="shared" si="20"/>
        <v>176</v>
      </c>
      <c r="D335" s="93">
        <v>151</v>
      </c>
      <c r="E335" s="93">
        <v>25</v>
      </c>
      <c r="F335" s="94"/>
      <c r="G335" s="94">
        <v>7.95</v>
      </c>
      <c r="H335" s="94">
        <f t="shared" si="21"/>
        <v>397.5</v>
      </c>
      <c r="I335" s="94">
        <f t="shared" si="22"/>
        <v>491.27</v>
      </c>
    </row>
    <row r="336" spans="1:9" x14ac:dyDescent="0.25">
      <c r="A336" s="92" t="s">
        <v>111</v>
      </c>
      <c r="B336" s="93">
        <v>1</v>
      </c>
      <c r="C336" s="93">
        <f t="shared" si="20"/>
        <v>159</v>
      </c>
      <c r="D336" s="93">
        <v>151</v>
      </c>
      <c r="E336" s="93">
        <v>8</v>
      </c>
      <c r="F336" s="94"/>
      <c r="G336" s="94">
        <v>6.56</v>
      </c>
      <c r="H336" s="94">
        <f t="shared" si="21"/>
        <v>104.96</v>
      </c>
      <c r="I336" s="94">
        <f t="shared" si="22"/>
        <v>129.72</v>
      </c>
    </row>
    <row r="337" spans="1:9" x14ac:dyDescent="0.25">
      <c r="A337" s="92" t="s">
        <v>111</v>
      </c>
      <c r="B337" s="93">
        <v>1</v>
      </c>
      <c r="C337" s="93">
        <f t="shared" si="20"/>
        <v>168</v>
      </c>
      <c r="D337" s="93">
        <v>151</v>
      </c>
      <c r="E337" s="93">
        <v>17</v>
      </c>
      <c r="F337" s="94"/>
      <c r="G337" s="94">
        <v>6.56</v>
      </c>
      <c r="H337" s="94">
        <f t="shared" si="21"/>
        <v>223.04</v>
      </c>
      <c r="I337" s="94">
        <f t="shared" si="22"/>
        <v>275.66000000000003</v>
      </c>
    </row>
    <row r="338" spans="1:9" x14ac:dyDescent="0.25">
      <c r="A338" s="92" t="s">
        <v>111</v>
      </c>
      <c r="B338" s="93">
        <v>1</v>
      </c>
      <c r="C338" s="93">
        <f t="shared" si="20"/>
        <v>176</v>
      </c>
      <c r="D338" s="93">
        <v>151</v>
      </c>
      <c r="E338" s="93">
        <v>25</v>
      </c>
      <c r="F338" s="94"/>
      <c r="G338" s="94">
        <v>6.79</v>
      </c>
      <c r="H338" s="94">
        <f t="shared" si="21"/>
        <v>339.5</v>
      </c>
      <c r="I338" s="94">
        <f t="shared" si="22"/>
        <v>419.59</v>
      </c>
    </row>
    <row r="339" spans="1:9" x14ac:dyDescent="0.25">
      <c r="A339" s="92" t="s">
        <v>111</v>
      </c>
      <c r="B339" s="93">
        <v>1</v>
      </c>
      <c r="C339" s="93">
        <f t="shared" si="20"/>
        <v>164</v>
      </c>
      <c r="D339" s="93">
        <v>151</v>
      </c>
      <c r="E339" s="93">
        <v>13</v>
      </c>
      <c r="F339" s="94"/>
      <c r="G339" s="94">
        <v>6.56</v>
      </c>
      <c r="H339" s="94">
        <f t="shared" si="21"/>
        <v>170.56</v>
      </c>
      <c r="I339" s="94">
        <f t="shared" si="22"/>
        <v>210.8</v>
      </c>
    </row>
    <row r="340" spans="1:9" x14ac:dyDescent="0.25">
      <c r="A340" s="92" t="s">
        <v>111</v>
      </c>
      <c r="B340" s="93">
        <v>1</v>
      </c>
      <c r="C340" s="93">
        <f t="shared" si="20"/>
        <v>168</v>
      </c>
      <c r="D340" s="93">
        <v>151</v>
      </c>
      <c r="E340" s="93">
        <v>17</v>
      </c>
      <c r="F340" s="94"/>
      <c r="G340" s="94">
        <v>7.95</v>
      </c>
      <c r="H340" s="94">
        <f t="shared" si="21"/>
        <v>270.3</v>
      </c>
      <c r="I340" s="94">
        <f t="shared" si="22"/>
        <v>334.06</v>
      </c>
    </row>
    <row r="341" spans="1:9" x14ac:dyDescent="0.25">
      <c r="A341" s="92" t="s">
        <v>111</v>
      </c>
      <c r="B341" s="93">
        <v>1</v>
      </c>
      <c r="C341" s="93">
        <f t="shared" si="20"/>
        <v>164</v>
      </c>
      <c r="D341" s="93">
        <v>151</v>
      </c>
      <c r="E341" s="93">
        <v>13</v>
      </c>
      <c r="F341" s="94"/>
      <c r="G341" s="94">
        <v>6.56</v>
      </c>
      <c r="H341" s="94">
        <f t="shared" si="21"/>
        <v>170.56</v>
      </c>
      <c r="I341" s="94">
        <f t="shared" si="22"/>
        <v>210.8</v>
      </c>
    </row>
    <row r="342" spans="1:9" x14ac:dyDescent="0.25">
      <c r="A342" s="92" t="s">
        <v>111</v>
      </c>
      <c r="B342" s="93">
        <v>1</v>
      </c>
      <c r="C342" s="93">
        <f t="shared" si="20"/>
        <v>208</v>
      </c>
      <c r="D342" s="93">
        <v>151</v>
      </c>
      <c r="E342" s="93">
        <v>57</v>
      </c>
      <c r="F342" s="94"/>
      <c r="G342" s="94">
        <v>7.95</v>
      </c>
      <c r="H342" s="94">
        <f t="shared" si="21"/>
        <v>906.3</v>
      </c>
      <c r="I342" s="94">
        <f t="shared" si="22"/>
        <v>1120.0999999999999</v>
      </c>
    </row>
    <row r="343" spans="1:9" x14ac:dyDescent="0.25">
      <c r="A343" s="92" t="s">
        <v>111</v>
      </c>
      <c r="B343" s="93">
        <v>1</v>
      </c>
      <c r="C343" s="93">
        <f t="shared" si="20"/>
        <v>168</v>
      </c>
      <c r="D343" s="93">
        <v>151</v>
      </c>
      <c r="E343" s="93">
        <v>17</v>
      </c>
      <c r="F343" s="94"/>
      <c r="G343" s="94">
        <v>7.95</v>
      </c>
      <c r="H343" s="94">
        <f t="shared" si="21"/>
        <v>270.3</v>
      </c>
      <c r="I343" s="94">
        <f t="shared" si="22"/>
        <v>334.06</v>
      </c>
    </row>
    <row r="344" spans="1:9" x14ac:dyDescent="0.25">
      <c r="A344" s="92" t="s">
        <v>479</v>
      </c>
      <c r="B344" s="93">
        <v>1</v>
      </c>
      <c r="C344" s="93">
        <f t="shared" si="20"/>
        <v>216</v>
      </c>
      <c r="D344" s="93">
        <v>151</v>
      </c>
      <c r="E344" s="93">
        <v>65</v>
      </c>
      <c r="F344" s="94"/>
      <c r="G344" s="94">
        <v>7.61</v>
      </c>
      <c r="H344" s="94">
        <f t="shared" si="21"/>
        <v>989.3</v>
      </c>
      <c r="I344" s="94">
        <f t="shared" si="22"/>
        <v>1222.68</v>
      </c>
    </row>
    <row r="345" spans="1:9" x14ac:dyDescent="0.25">
      <c r="A345" s="92" t="s">
        <v>479</v>
      </c>
      <c r="B345" s="93">
        <v>1</v>
      </c>
      <c r="C345" s="93">
        <f t="shared" si="20"/>
        <v>208</v>
      </c>
      <c r="D345" s="93">
        <v>151</v>
      </c>
      <c r="E345" s="93">
        <v>57</v>
      </c>
      <c r="F345" s="94"/>
      <c r="G345" s="94">
        <v>7.76</v>
      </c>
      <c r="H345" s="94">
        <f t="shared" si="21"/>
        <v>884.64</v>
      </c>
      <c r="I345" s="94">
        <f t="shared" si="22"/>
        <v>1093.33</v>
      </c>
    </row>
    <row r="346" spans="1:9" x14ac:dyDescent="0.25">
      <c r="A346" s="92" t="s">
        <v>479</v>
      </c>
      <c r="B346" s="93">
        <v>1</v>
      </c>
      <c r="C346" s="93">
        <f t="shared" si="20"/>
        <v>192</v>
      </c>
      <c r="D346" s="93">
        <v>151</v>
      </c>
      <c r="E346" s="93">
        <v>41</v>
      </c>
      <c r="F346" s="94"/>
      <c r="G346" s="94">
        <v>7.76</v>
      </c>
      <c r="H346" s="94">
        <f t="shared" si="21"/>
        <v>636.32000000000005</v>
      </c>
      <c r="I346" s="94">
        <f t="shared" si="22"/>
        <v>786.43</v>
      </c>
    </row>
    <row r="347" spans="1:9" x14ac:dyDescent="0.25">
      <c r="A347" s="92" t="s">
        <v>479</v>
      </c>
      <c r="B347" s="93">
        <v>1</v>
      </c>
      <c r="C347" s="93">
        <f t="shared" si="20"/>
        <v>224</v>
      </c>
      <c r="D347" s="93">
        <v>151</v>
      </c>
      <c r="E347" s="93">
        <v>73</v>
      </c>
      <c r="F347" s="94"/>
      <c r="G347" s="94">
        <v>7.5</v>
      </c>
      <c r="H347" s="94">
        <f t="shared" si="21"/>
        <v>1095</v>
      </c>
      <c r="I347" s="94">
        <f t="shared" si="22"/>
        <v>1353.31</v>
      </c>
    </row>
    <row r="348" spans="1:9" x14ac:dyDescent="0.25">
      <c r="A348" s="92" t="s">
        <v>479</v>
      </c>
      <c r="B348" s="93">
        <v>1</v>
      </c>
      <c r="C348" s="93">
        <f t="shared" si="20"/>
        <v>216</v>
      </c>
      <c r="D348" s="93">
        <v>151</v>
      </c>
      <c r="E348" s="93">
        <v>65</v>
      </c>
      <c r="F348" s="94"/>
      <c r="G348" s="94">
        <v>7.5</v>
      </c>
      <c r="H348" s="94">
        <f t="shared" si="21"/>
        <v>975</v>
      </c>
      <c r="I348" s="94">
        <f t="shared" si="22"/>
        <v>1205</v>
      </c>
    </row>
    <row r="349" spans="1:9" x14ac:dyDescent="0.25">
      <c r="A349" s="92" t="s">
        <v>479</v>
      </c>
      <c r="B349" s="93">
        <v>1</v>
      </c>
      <c r="C349" s="93">
        <f t="shared" si="20"/>
        <v>192</v>
      </c>
      <c r="D349" s="93">
        <v>151</v>
      </c>
      <c r="E349" s="93">
        <v>41</v>
      </c>
      <c r="F349" s="94"/>
      <c r="G349" s="94">
        <v>7.76</v>
      </c>
      <c r="H349" s="94">
        <f t="shared" si="21"/>
        <v>636.32000000000005</v>
      </c>
      <c r="I349" s="94">
        <f t="shared" si="22"/>
        <v>786.43</v>
      </c>
    </row>
    <row r="350" spans="1:9" x14ac:dyDescent="0.25">
      <c r="A350" s="92" t="s">
        <v>479</v>
      </c>
      <c r="B350" s="93">
        <v>1</v>
      </c>
      <c r="C350" s="93">
        <f t="shared" si="20"/>
        <v>196</v>
      </c>
      <c r="D350" s="93">
        <v>151</v>
      </c>
      <c r="E350" s="93">
        <v>45</v>
      </c>
      <c r="F350" s="94"/>
      <c r="G350" s="94">
        <v>7.5</v>
      </c>
      <c r="H350" s="94">
        <f t="shared" si="21"/>
        <v>675</v>
      </c>
      <c r="I350" s="94">
        <f t="shared" si="22"/>
        <v>834.23</v>
      </c>
    </row>
    <row r="351" spans="1:9" x14ac:dyDescent="0.25">
      <c r="A351" s="92" t="s">
        <v>479</v>
      </c>
      <c r="B351" s="93">
        <v>1</v>
      </c>
      <c r="C351" s="93">
        <f t="shared" si="20"/>
        <v>204</v>
      </c>
      <c r="D351" s="93">
        <v>151</v>
      </c>
      <c r="E351" s="93">
        <v>53</v>
      </c>
      <c r="F351" s="94"/>
      <c r="G351" s="94">
        <v>7.5</v>
      </c>
      <c r="H351" s="94">
        <f t="shared" si="21"/>
        <v>795</v>
      </c>
      <c r="I351" s="94">
        <f t="shared" si="22"/>
        <v>982.54</v>
      </c>
    </row>
    <row r="352" spans="1:9" x14ac:dyDescent="0.25">
      <c r="A352" s="92" t="s">
        <v>479</v>
      </c>
      <c r="B352" s="93">
        <v>1</v>
      </c>
      <c r="C352" s="93">
        <f t="shared" si="20"/>
        <v>200</v>
      </c>
      <c r="D352" s="93">
        <v>151</v>
      </c>
      <c r="E352" s="93">
        <v>49</v>
      </c>
      <c r="F352" s="94"/>
      <c r="G352" s="94">
        <v>7.5</v>
      </c>
      <c r="H352" s="94">
        <f t="shared" si="21"/>
        <v>735</v>
      </c>
      <c r="I352" s="94">
        <f t="shared" si="22"/>
        <v>908.39</v>
      </c>
    </row>
    <row r="353" spans="1:9" x14ac:dyDescent="0.25">
      <c r="A353" s="92" t="s">
        <v>479</v>
      </c>
      <c r="B353" s="93">
        <v>1</v>
      </c>
      <c r="C353" s="93">
        <f t="shared" si="20"/>
        <v>184</v>
      </c>
      <c r="D353" s="93">
        <v>151</v>
      </c>
      <c r="E353" s="93">
        <v>33</v>
      </c>
      <c r="F353" s="94"/>
      <c r="G353" s="94">
        <v>7.76</v>
      </c>
      <c r="H353" s="94">
        <f t="shared" si="21"/>
        <v>512.16</v>
      </c>
      <c r="I353" s="94">
        <f t="shared" si="22"/>
        <v>632.98</v>
      </c>
    </row>
    <row r="354" spans="1:9" x14ac:dyDescent="0.25">
      <c r="A354" s="92" t="s">
        <v>479</v>
      </c>
      <c r="B354" s="93">
        <v>1</v>
      </c>
      <c r="C354" s="93">
        <f t="shared" si="20"/>
        <v>176</v>
      </c>
      <c r="D354" s="93">
        <v>151</v>
      </c>
      <c r="E354" s="93">
        <v>25</v>
      </c>
      <c r="F354" s="94"/>
      <c r="G354" s="94">
        <v>7.5</v>
      </c>
      <c r="H354" s="94">
        <f t="shared" si="21"/>
        <v>375</v>
      </c>
      <c r="I354" s="94">
        <f t="shared" si="22"/>
        <v>463.46</v>
      </c>
    </row>
    <row r="355" spans="1:9" x14ac:dyDescent="0.25">
      <c r="A355" s="92" t="s">
        <v>480</v>
      </c>
      <c r="B355" s="93">
        <v>1</v>
      </c>
      <c r="C355" s="93">
        <f t="shared" si="20"/>
        <v>168</v>
      </c>
      <c r="D355" s="93">
        <v>151</v>
      </c>
      <c r="E355" s="93">
        <v>17</v>
      </c>
      <c r="F355" s="94"/>
      <c r="G355" s="94">
        <v>7.51</v>
      </c>
      <c r="H355" s="94">
        <f t="shared" si="21"/>
        <v>255.34</v>
      </c>
      <c r="I355" s="94">
        <f t="shared" si="22"/>
        <v>315.57</v>
      </c>
    </row>
    <row r="356" spans="1:9" x14ac:dyDescent="0.25">
      <c r="A356" s="92" t="s">
        <v>480</v>
      </c>
      <c r="B356" s="93">
        <v>1</v>
      </c>
      <c r="C356" s="93">
        <f t="shared" si="20"/>
        <v>152</v>
      </c>
      <c r="D356" s="93">
        <v>151</v>
      </c>
      <c r="E356" s="93">
        <v>1</v>
      </c>
      <c r="F356" s="94"/>
      <c r="G356" s="94">
        <v>9.4700000000000006</v>
      </c>
      <c r="H356" s="94">
        <f t="shared" si="21"/>
        <v>18.940000000000001</v>
      </c>
      <c r="I356" s="94">
        <f t="shared" si="22"/>
        <v>23.41</v>
      </c>
    </row>
    <row r="357" spans="1:9" x14ac:dyDescent="0.25">
      <c r="A357" s="92" t="s">
        <v>480</v>
      </c>
      <c r="B357" s="93">
        <v>1</v>
      </c>
      <c r="C357" s="93">
        <f t="shared" si="20"/>
        <v>168</v>
      </c>
      <c r="D357" s="93">
        <v>151</v>
      </c>
      <c r="E357" s="93">
        <v>17</v>
      </c>
      <c r="F357" s="94"/>
      <c r="G357" s="94">
        <v>7.51</v>
      </c>
      <c r="H357" s="94">
        <f t="shared" si="21"/>
        <v>255.34</v>
      </c>
      <c r="I357" s="94">
        <f t="shared" si="22"/>
        <v>315.57</v>
      </c>
    </row>
    <row r="358" spans="1:9" x14ac:dyDescent="0.25">
      <c r="A358" s="92" t="s">
        <v>224</v>
      </c>
      <c r="B358" s="93">
        <v>1</v>
      </c>
      <c r="C358" s="93">
        <f t="shared" si="20"/>
        <v>152</v>
      </c>
      <c r="D358" s="93">
        <v>151</v>
      </c>
      <c r="E358" s="93">
        <v>1</v>
      </c>
      <c r="F358" s="94"/>
      <c r="G358" s="94">
        <v>7.76</v>
      </c>
      <c r="H358" s="94">
        <f t="shared" si="21"/>
        <v>15.52</v>
      </c>
      <c r="I358" s="94">
        <f t="shared" si="22"/>
        <v>19.18</v>
      </c>
    </row>
    <row r="359" spans="1:9" x14ac:dyDescent="0.25">
      <c r="A359" s="92" t="s">
        <v>481</v>
      </c>
      <c r="B359" s="93">
        <v>1</v>
      </c>
      <c r="C359" s="93">
        <f t="shared" si="20"/>
        <v>190</v>
      </c>
      <c r="D359" s="93">
        <v>151</v>
      </c>
      <c r="E359" s="93">
        <v>39</v>
      </c>
      <c r="F359" s="94"/>
      <c r="G359" s="94">
        <v>5.69</v>
      </c>
      <c r="H359" s="94">
        <f t="shared" si="21"/>
        <v>443.82</v>
      </c>
      <c r="I359" s="94">
        <f t="shared" si="22"/>
        <v>548.52</v>
      </c>
    </row>
    <row r="360" spans="1:9" x14ac:dyDescent="0.25">
      <c r="A360" s="92" t="s">
        <v>481</v>
      </c>
      <c r="B360" s="93">
        <v>1</v>
      </c>
      <c r="C360" s="93">
        <f t="shared" si="20"/>
        <v>162</v>
      </c>
      <c r="D360" s="93">
        <v>151</v>
      </c>
      <c r="E360" s="93">
        <v>11</v>
      </c>
      <c r="F360" s="94"/>
      <c r="G360" s="94">
        <v>5.69</v>
      </c>
      <c r="H360" s="94">
        <f t="shared" si="21"/>
        <v>125.18</v>
      </c>
      <c r="I360" s="94">
        <f t="shared" si="22"/>
        <v>154.71</v>
      </c>
    </row>
    <row r="361" spans="1:9" x14ac:dyDescent="0.25">
      <c r="A361" s="92" t="s">
        <v>481</v>
      </c>
      <c r="B361" s="93">
        <v>1</v>
      </c>
      <c r="C361" s="93">
        <f t="shared" si="20"/>
        <v>157</v>
      </c>
      <c r="D361" s="93">
        <v>151</v>
      </c>
      <c r="E361" s="93">
        <v>6</v>
      </c>
      <c r="F361" s="94"/>
      <c r="G361" s="94">
        <v>5.5</v>
      </c>
      <c r="H361" s="94">
        <f t="shared" si="21"/>
        <v>66</v>
      </c>
      <c r="I361" s="94">
        <f t="shared" si="22"/>
        <v>81.569999999999993</v>
      </c>
    </row>
    <row r="362" spans="1:9" x14ac:dyDescent="0.25">
      <c r="A362" s="92" t="s">
        <v>481</v>
      </c>
      <c r="B362" s="93">
        <v>1</v>
      </c>
      <c r="C362" s="93">
        <f t="shared" si="20"/>
        <v>158</v>
      </c>
      <c r="D362" s="93">
        <v>151</v>
      </c>
      <c r="E362" s="93">
        <v>7</v>
      </c>
      <c r="F362" s="94"/>
      <c r="G362" s="94">
        <v>5.5</v>
      </c>
      <c r="H362" s="94">
        <f t="shared" si="21"/>
        <v>77</v>
      </c>
      <c r="I362" s="94">
        <f t="shared" si="22"/>
        <v>95.16</v>
      </c>
    </row>
    <row r="363" spans="1:9" x14ac:dyDescent="0.25">
      <c r="A363" s="92" t="s">
        <v>481</v>
      </c>
      <c r="B363" s="93">
        <v>1</v>
      </c>
      <c r="C363" s="93">
        <f t="shared" si="20"/>
        <v>176</v>
      </c>
      <c r="D363" s="93">
        <v>151</v>
      </c>
      <c r="E363" s="93">
        <v>25</v>
      </c>
      <c r="F363" s="94"/>
      <c r="G363" s="94">
        <v>5.5</v>
      </c>
      <c r="H363" s="94">
        <f t="shared" si="21"/>
        <v>275</v>
      </c>
      <c r="I363" s="94">
        <f t="shared" si="22"/>
        <v>339.87</v>
      </c>
    </row>
    <row r="364" spans="1:9" x14ac:dyDescent="0.25">
      <c r="A364" s="92" t="s">
        <v>481</v>
      </c>
      <c r="B364" s="93">
        <v>1</v>
      </c>
      <c r="C364" s="93">
        <f t="shared" si="20"/>
        <v>162</v>
      </c>
      <c r="D364" s="93">
        <v>151</v>
      </c>
      <c r="E364" s="93">
        <v>11</v>
      </c>
      <c r="F364" s="94"/>
      <c r="G364" s="94">
        <v>5.5</v>
      </c>
      <c r="H364" s="94">
        <f t="shared" si="21"/>
        <v>121</v>
      </c>
      <c r="I364" s="94">
        <f t="shared" si="22"/>
        <v>149.54</v>
      </c>
    </row>
    <row r="365" spans="1:9" x14ac:dyDescent="0.25">
      <c r="A365" s="92" t="s">
        <v>482</v>
      </c>
      <c r="B365" s="93">
        <v>1</v>
      </c>
      <c r="C365" s="93">
        <f t="shared" si="20"/>
        <v>190</v>
      </c>
      <c r="D365" s="93">
        <v>151</v>
      </c>
      <c r="E365" s="93">
        <v>39</v>
      </c>
      <c r="F365" s="94"/>
      <c r="G365" s="94">
        <v>5.69</v>
      </c>
      <c r="H365" s="94">
        <f t="shared" si="21"/>
        <v>443.82</v>
      </c>
      <c r="I365" s="94">
        <f t="shared" si="22"/>
        <v>548.52</v>
      </c>
    </row>
    <row r="366" spans="1:9" x14ac:dyDescent="0.25">
      <c r="A366" s="92" t="s">
        <v>95</v>
      </c>
      <c r="B366" s="93">
        <v>1</v>
      </c>
      <c r="C366" s="93">
        <f t="shared" ref="C366:C381" si="23">D366+E366</f>
        <v>168</v>
      </c>
      <c r="D366" s="93">
        <v>151</v>
      </c>
      <c r="E366" s="93">
        <v>17</v>
      </c>
      <c r="F366" s="94"/>
      <c r="G366" s="94">
        <v>7.76</v>
      </c>
      <c r="H366" s="94">
        <f t="shared" ref="H366:H381" si="24">ROUND(G366*E366*2,2)</f>
        <v>263.83999999999997</v>
      </c>
      <c r="I366" s="94">
        <f t="shared" si="22"/>
        <v>326.08</v>
      </c>
    </row>
    <row r="367" spans="1:9" x14ac:dyDescent="0.25">
      <c r="A367" s="92" t="s">
        <v>95</v>
      </c>
      <c r="B367" s="93">
        <v>1</v>
      </c>
      <c r="C367" s="93">
        <f t="shared" si="23"/>
        <v>168</v>
      </c>
      <c r="D367" s="93">
        <v>151</v>
      </c>
      <c r="E367" s="93">
        <v>17</v>
      </c>
      <c r="F367" s="94"/>
      <c r="G367" s="94">
        <v>7.76</v>
      </c>
      <c r="H367" s="94">
        <f t="shared" si="24"/>
        <v>263.83999999999997</v>
      </c>
      <c r="I367" s="94">
        <f t="shared" ref="I367:I381" si="25">ROUND(H367*1.2359,2)</f>
        <v>326.08</v>
      </c>
    </row>
    <row r="368" spans="1:9" x14ac:dyDescent="0.25">
      <c r="A368" s="92" t="s">
        <v>95</v>
      </c>
      <c r="B368" s="93">
        <v>1</v>
      </c>
      <c r="C368" s="93">
        <f t="shared" si="23"/>
        <v>160</v>
      </c>
      <c r="D368" s="93">
        <v>151</v>
      </c>
      <c r="E368" s="93">
        <v>9</v>
      </c>
      <c r="F368" s="94"/>
      <c r="G368" s="94">
        <v>7.76</v>
      </c>
      <c r="H368" s="94">
        <f t="shared" si="24"/>
        <v>139.68</v>
      </c>
      <c r="I368" s="94">
        <f t="shared" si="25"/>
        <v>172.63</v>
      </c>
    </row>
    <row r="369" spans="1:9" x14ac:dyDescent="0.25">
      <c r="A369" s="92" t="s">
        <v>95</v>
      </c>
      <c r="B369" s="93">
        <v>1</v>
      </c>
      <c r="C369" s="93">
        <f t="shared" si="23"/>
        <v>184</v>
      </c>
      <c r="D369" s="93">
        <v>151</v>
      </c>
      <c r="E369" s="93">
        <v>33</v>
      </c>
      <c r="F369" s="94"/>
      <c r="G369" s="94">
        <v>7.76</v>
      </c>
      <c r="H369" s="94">
        <f t="shared" si="24"/>
        <v>512.16</v>
      </c>
      <c r="I369" s="94">
        <f t="shared" si="25"/>
        <v>632.98</v>
      </c>
    </row>
    <row r="370" spans="1:9" x14ac:dyDescent="0.25">
      <c r="A370" s="92" t="s">
        <v>95</v>
      </c>
      <c r="B370" s="93">
        <v>1</v>
      </c>
      <c r="C370" s="93">
        <f t="shared" si="23"/>
        <v>160</v>
      </c>
      <c r="D370" s="93">
        <v>151</v>
      </c>
      <c r="E370" s="93">
        <v>9</v>
      </c>
      <c r="F370" s="94"/>
      <c r="G370" s="94">
        <v>7.76</v>
      </c>
      <c r="H370" s="94">
        <f t="shared" si="24"/>
        <v>139.68</v>
      </c>
      <c r="I370" s="94">
        <f t="shared" si="25"/>
        <v>172.63</v>
      </c>
    </row>
    <row r="371" spans="1:9" x14ac:dyDescent="0.25">
      <c r="A371" s="92" t="s">
        <v>95</v>
      </c>
      <c r="B371" s="93">
        <v>1</v>
      </c>
      <c r="C371" s="93">
        <f t="shared" si="23"/>
        <v>180</v>
      </c>
      <c r="D371" s="93">
        <v>151</v>
      </c>
      <c r="E371" s="93">
        <v>29</v>
      </c>
      <c r="F371" s="94"/>
      <c r="G371" s="94">
        <v>7.76</v>
      </c>
      <c r="H371" s="94">
        <f t="shared" si="24"/>
        <v>450.08</v>
      </c>
      <c r="I371" s="94">
        <f t="shared" si="25"/>
        <v>556.25</v>
      </c>
    </row>
    <row r="372" spans="1:9" x14ac:dyDescent="0.25">
      <c r="A372" s="92" t="s">
        <v>95</v>
      </c>
      <c r="B372" s="93">
        <v>1</v>
      </c>
      <c r="C372" s="93">
        <f t="shared" si="23"/>
        <v>180</v>
      </c>
      <c r="D372" s="93">
        <v>151</v>
      </c>
      <c r="E372" s="93">
        <v>29</v>
      </c>
      <c r="F372" s="94"/>
      <c r="G372" s="94">
        <v>7.76</v>
      </c>
      <c r="H372" s="94">
        <f t="shared" si="24"/>
        <v>450.08</v>
      </c>
      <c r="I372" s="94">
        <f t="shared" si="25"/>
        <v>556.25</v>
      </c>
    </row>
    <row r="373" spans="1:9" x14ac:dyDescent="0.25">
      <c r="A373" s="92" t="s">
        <v>95</v>
      </c>
      <c r="B373" s="93">
        <v>1</v>
      </c>
      <c r="C373" s="93">
        <f t="shared" si="23"/>
        <v>164</v>
      </c>
      <c r="D373" s="93">
        <v>151</v>
      </c>
      <c r="E373" s="93">
        <v>13</v>
      </c>
      <c r="F373" s="94"/>
      <c r="G373" s="94">
        <v>7.76</v>
      </c>
      <c r="H373" s="94">
        <f t="shared" si="24"/>
        <v>201.76</v>
      </c>
      <c r="I373" s="94">
        <f t="shared" si="25"/>
        <v>249.36</v>
      </c>
    </row>
    <row r="374" spans="1:9" x14ac:dyDescent="0.25">
      <c r="A374" s="92" t="s">
        <v>95</v>
      </c>
      <c r="B374" s="93">
        <v>1</v>
      </c>
      <c r="C374" s="93">
        <f t="shared" si="23"/>
        <v>184</v>
      </c>
      <c r="D374" s="93">
        <v>151</v>
      </c>
      <c r="E374" s="93">
        <v>33</v>
      </c>
      <c r="F374" s="94"/>
      <c r="G374" s="94">
        <v>7.76</v>
      </c>
      <c r="H374" s="94">
        <f t="shared" si="24"/>
        <v>512.16</v>
      </c>
      <c r="I374" s="94">
        <f t="shared" si="25"/>
        <v>632.98</v>
      </c>
    </row>
    <row r="375" spans="1:9" x14ac:dyDescent="0.25">
      <c r="A375" s="92" t="s">
        <v>95</v>
      </c>
      <c r="B375" s="93">
        <v>1</v>
      </c>
      <c r="C375" s="93">
        <f t="shared" si="23"/>
        <v>164</v>
      </c>
      <c r="D375" s="93">
        <v>151</v>
      </c>
      <c r="E375" s="93">
        <v>13</v>
      </c>
      <c r="F375" s="94"/>
      <c r="G375" s="94">
        <v>7.76</v>
      </c>
      <c r="H375" s="94">
        <f t="shared" si="24"/>
        <v>201.76</v>
      </c>
      <c r="I375" s="94">
        <f t="shared" si="25"/>
        <v>249.36</v>
      </c>
    </row>
    <row r="376" spans="1:9" x14ac:dyDescent="0.25">
      <c r="A376" s="92" t="s">
        <v>95</v>
      </c>
      <c r="B376" s="93">
        <v>1</v>
      </c>
      <c r="C376" s="93">
        <f t="shared" si="23"/>
        <v>180</v>
      </c>
      <c r="D376" s="93">
        <v>151</v>
      </c>
      <c r="E376" s="93">
        <v>29</v>
      </c>
      <c r="F376" s="94"/>
      <c r="G376" s="94">
        <v>7.61</v>
      </c>
      <c r="H376" s="94">
        <f t="shared" si="24"/>
        <v>441.38</v>
      </c>
      <c r="I376" s="94">
        <f t="shared" si="25"/>
        <v>545.5</v>
      </c>
    </row>
    <row r="377" spans="1:9" x14ac:dyDescent="0.25">
      <c r="A377" s="92" t="s">
        <v>95</v>
      </c>
      <c r="B377" s="93">
        <v>1</v>
      </c>
      <c r="C377" s="93">
        <f t="shared" si="23"/>
        <v>164</v>
      </c>
      <c r="D377" s="93">
        <v>151</v>
      </c>
      <c r="E377" s="93">
        <v>13</v>
      </c>
      <c r="F377" s="94"/>
      <c r="G377" s="94">
        <v>7.76</v>
      </c>
      <c r="H377" s="94">
        <f t="shared" si="24"/>
        <v>201.76</v>
      </c>
      <c r="I377" s="94">
        <f t="shared" si="25"/>
        <v>249.36</v>
      </c>
    </row>
    <row r="378" spans="1:9" x14ac:dyDescent="0.25">
      <c r="A378" s="92" t="s">
        <v>95</v>
      </c>
      <c r="B378" s="93">
        <v>1</v>
      </c>
      <c r="C378" s="93">
        <f t="shared" si="23"/>
        <v>168</v>
      </c>
      <c r="D378" s="93">
        <v>151</v>
      </c>
      <c r="E378" s="93">
        <v>17</v>
      </c>
      <c r="F378" s="94"/>
      <c r="G378" s="94">
        <v>7.5</v>
      </c>
      <c r="H378" s="94">
        <f t="shared" si="24"/>
        <v>255</v>
      </c>
      <c r="I378" s="94">
        <f t="shared" si="25"/>
        <v>315.14999999999998</v>
      </c>
    </row>
    <row r="379" spans="1:9" x14ac:dyDescent="0.25">
      <c r="A379" s="92" t="s">
        <v>95</v>
      </c>
      <c r="B379" s="93">
        <v>1</v>
      </c>
      <c r="C379" s="93">
        <f t="shared" si="23"/>
        <v>156</v>
      </c>
      <c r="D379" s="93">
        <v>151</v>
      </c>
      <c r="E379" s="93">
        <v>5</v>
      </c>
      <c r="F379" s="94"/>
      <c r="G379" s="94">
        <v>7.76</v>
      </c>
      <c r="H379" s="94">
        <f t="shared" si="24"/>
        <v>77.599999999999994</v>
      </c>
      <c r="I379" s="94">
        <f t="shared" si="25"/>
        <v>95.91</v>
      </c>
    </row>
    <row r="380" spans="1:9" x14ac:dyDescent="0.25">
      <c r="A380" s="92" t="s">
        <v>95</v>
      </c>
      <c r="B380" s="93">
        <v>1</v>
      </c>
      <c r="C380" s="93">
        <f t="shared" si="23"/>
        <v>156</v>
      </c>
      <c r="D380" s="93">
        <v>151</v>
      </c>
      <c r="E380" s="93">
        <v>5</v>
      </c>
      <c r="F380" s="94"/>
      <c r="G380" s="94">
        <v>6.8</v>
      </c>
      <c r="H380" s="94">
        <f t="shared" si="24"/>
        <v>68</v>
      </c>
      <c r="I380" s="94">
        <f t="shared" si="25"/>
        <v>84.04</v>
      </c>
    </row>
    <row r="381" spans="1:9" x14ac:dyDescent="0.25">
      <c r="A381" s="92" t="s">
        <v>95</v>
      </c>
      <c r="B381" s="93">
        <v>1</v>
      </c>
      <c r="C381" s="93">
        <f t="shared" si="23"/>
        <v>152</v>
      </c>
      <c r="D381" s="93">
        <v>151</v>
      </c>
      <c r="E381" s="93">
        <v>1</v>
      </c>
      <c r="F381" s="94"/>
      <c r="G381" s="94">
        <v>6.8</v>
      </c>
      <c r="H381" s="94">
        <f t="shared" si="24"/>
        <v>13.6</v>
      </c>
      <c r="I381" s="94">
        <f t="shared" si="25"/>
        <v>16.809999999999999</v>
      </c>
    </row>
    <row r="382" spans="1:9" ht="33" x14ac:dyDescent="0.25">
      <c r="A382" s="97" t="s">
        <v>494</v>
      </c>
      <c r="B382" s="90">
        <f t="shared" ref="B382" si="26">SUM(B383:B429)</f>
        <v>47</v>
      </c>
      <c r="C382" s="90"/>
      <c r="D382" s="90"/>
      <c r="E382" s="90">
        <f>SUM(E383:E429)</f>
        <v>756</v>
      </c>
      <c r="F382" s="91"/>
      <c r="G382" s="91"/>
      <c r="H382" s="91">
        <f>SUM(H383:H429)</f>
        <v>7856.4600000000028</v>
      </c>
      <c r="I382" s="91">
        <f>SUM(I383:I429)</f>
        <v>9709.8299999999981</v>
      </c>
    </row>
    <row r="383" spans="1:9" x14ac:dyDescent="0.25">
      <c r="A383" s="92" t="s">
        <v>27</v>
      </c>
      <c r="B383" s="93">
        <v>1</v>
      </c>
      <c r="C383" s="93">
        <f t="shared" ref="C383:C429" si="27">D383+E383</f>
        <v>185</v>
      </c>
      <c r="D383" s="93">
        <v>151</v>
      </c>
      <c r="E383" s="93">
        <v>34</v>
      </c>
      <c r="F383" s="94"/>
      <c r="G383" s="94">
        <v>4.6500000000000004</v>
      </c>
      <c r="H383" s="94">
        <f t="shared" ref="H383:H429" si="28">ROUND(G383*E383*2,2)</f>
        <v>316.2</v>
      </c>
      <c r="I383" s="94">
        <f>ROUND(H383*1.2359,2)</f>
        <v>390.79</v>
      </c>
    </row>
    <row r="384" spans="1:9" x14ac:dyDescent="0.25">
      <c r="A384" s="92" t="s">
        <v>27</v>
      </c>
      <c r="B384" s="93">
        <v>1</v>
      </c>
      <c r="C384" s="93">
        <f t="shared" si="27"/>
        <v>176</v>
      </c>
      <c r="D384" s="93">
        <v>151</v>
      </c>
      <c r="E384" s="93">
        <v>25</v>
      </c>
      <c r="F384" s="94"/>
      <c r="G384" s="94">
        <v>4.6500000000000004</v>
      </c>
      <c r="H384" s="94">
        <f t="shared" si="28"/>
        <v>232.5</v>
      </c>
      <c r="I384" s="94">
        <f t="shared" ref="I384:I429" si="29">ROUND(H384*1.2359,2)</f>
        <v>287.35000000000002</v>
      </c>
    </row>
    <row r="385" spans="1:9" x14ac:dyDescent="0.25">
      <c r="A385" s="92" t="s">
        <v>27</v>
      </c>
      <c r="B385" s="93">
        <v>1</v>
      </c>
      <c r="C385" s="93">
        <f t="shared" si="27"/>
        <v>163</v>
      </c>
      <c r="D385" s="93">
        <v>151</v>
      </c>
      <c r="E385" s="93">
        <v>12</v>
      </c>
      <c r="F385" s="94"/>
      <c r="G385" s="94">
        <v>4.6500000000000004</v>
      </c>
      <c r="H385" s="94">
        <f t="shared" si="28"/>
        <v>111.6</v>
      </c>
      <c r="I385" s="94">
        <f t="shared" si="29"/>
        <v>137.93</v>
      </c>
    </row>
    <row r="386" spans="1:9" x14ac:dyDescent="0.25">
      <c r="A386" s="92" t="s">
        <v>27</v>
      </c>
      <c r="B386" s="93">
        <v>1</v>
      </c>
      <c r="C386" s="93">
        <f t="shared" si="27"/>
        <v>157</v>
      </c>
      <c r="D386" s="93">
        <v>151</v>
      </c>
      <c r="E386" s="93">
        <v>6</v>
      </c>
      <c r="F386" s="94"/>
      <c r="G386" s="94">
        <v>4.6500000000000004</v>
      </c>
      <c r="H386" s="94">
        <f t="shared" si="28"/>
        <v>55.8</v>
      </c>
      <c r="I386" s="94">
        <f t="shared" si="29"/>
        <v>68.959999999999994</v>
      </c>
    </row>
    <row r="387" spans="1:9" x14ac:dyDescent="0.25">
      <c r="A387" s="92" t="s">
        <v>27</v>
      </c>
      <c r="B387" s="93">
        <v>1</v>
      </c>
      <c r="C387" s="93">
        <f t="shared" si="27"/>
        <v>164</v>
      </c>
      <c r="D387" s="93">
        <v>151</v>
      </c>
      <c r="E387" s="93">
        <v>13</v>
      </c>
      <c r="F387" s="94"/>
      <c r="G387" s="94">
        <v>6.09</v>
      </c>
      <c r="H387" s="94">
        <f t="shared" si="28"/>
        <v>158.34</v>
      </c>
      <c r="I387" s="94">
        <f t="shared" si="29"/>
        <v>195.69</v>
      </c>
    </row>
    <row r="388" spans="1:9" x14ac:dyDescent="0.25">
      <c r="A388" s="92" t="s">
        <v>27</v>
      </c>
      <c r="B388" s="93">
        <v>1</v>
      </c>
      <c r="C388" s="93">
        <f t="shared" si="27"/>
        <v>168</v>
      </c>
      <c r="D388" s="93">
        <v>151</v>
      </c>
      <c r="E388" s="93">
        <v>17</v>
      </c>
      <c r="F388" s="94"/>
      <c r="G388" s="94">
        <v>6.18</v>
      </c>
      <c r="H388" s="94">
        <f t="shared" si="28"/>
        <v>210.12</v>
      </c>
      <c r="I388" s="94">
        <f t="shared" si="29"/>
        <v>259.69</v>
      </c>
    </row>
    <row r="389" spans="1:9" x14ac:dyDescent="0.25">
      <c r="A389" s="92" t="s">
        <v>27</v>
      </c>
      <c r="B389" s="93">
        <v>1</v>
      </c>
      <c r="C389" s="93">
        <f t="shared" si="27"/>
        <v>183</v>
      </c>
      <c r="D389" s="93">
        <v>151</v>
      </c>
      <c r="E389" s="93">
        <v>32</v>
      </c>
      <c r="F389" s="94"/>
      <c r="G389" s="94">
        <v>6.09</v>
      </c>
      <c r="H389" s="94">
        <f t="shared" si="28"/>
        <v>389.76</v>
      </c>
      <c r="I389" s="94">
        <f t="shared" si="29"/>
        <v>481.7</v>
      </c>
    </row>
    <row r="390" spans="1:9" x14ac:dyDescent="0.25">
      <c r="A390" s="92" t="s">
        <v>27</v>
      </c>
      <c r="B390" s="93">
        <v>1</v>
      </c>
      <c r="C390" s="93">
        <f t="shared" si="27"/>
        <v>156</v>
      </c>
      <c r="D390" s="93">
        <v>151</v>
      </c>
      <c r="E390" s="93">
        <v>5</v>
      </c>
      <c r="F390" s="94"/>
      <c r="G390" s="94">
        <v>4.72</v>
      </c>
      <c r="H390" s="94">
        <f t="shared" si="28"/>
        <v>47.2</v>
      </c>
      <c r="I390" s="94">
        <f t="shared" si="29"/>
        <v>58.33</v>
      </c>
    </row>
    <row r="391" spans="1:9" x14ac:dyDescent="0.25">
      <c r="A391" s="92" t="s">
        <v>27</v>
      </c>
      <c r="B391" s="93">
        <v>1</v>
      </c>
      <c r="C391" s="93">
        <f t="shared" si="27"/>
        <v>175</v>
      </c>
      <c r="D391" s="93">
        <v>151</v>
      </c>
      <c r="E391" s="93">
        <v>24</v>
      </c>
      <c r="F391" s="94"/>
      <c r="G391" s="94">
        <v>6.3</v>
      </c>
      <c r="H391" s="94">
        <f t="shared" si="28"/>
        <v>302.39999999999998</v>
      </c>
      <c r="I391" s="94">
        <f t="shared" si="29"/>
        <v>373.74</v>
      </c>
    </row>
    <row r="392" spans="1:9" x14ac:dyDescent="0.25">
      <c r="A392" s="92" t="s">
        <v>27</v>
      </c>
      <c r="B392" s="93">
        <v>1</v>
      </c>
      <c r="C392" s="93">
        <f t="shared" si="27"/>
        <v>160</v>
      </c>
      <c r="D392" s="93">
        <v>151</v>
      </c>
      <c r="E392" s="93">
        <v>9</v>
      </c>
      <c r="F392" s="94"/>
      <c r="G392" s="94">
        <v>6.18</v>
      </c>
      <c r="H392" s="94">
        <f t="shared" si="28"/>
        <v>111.24</v>
      </c>
      <c r="I392" s="94">
        <f t="shared" si="29"/>
        <v>137.47999999999999</v>
      </c>
    </row>
    <row r="393" spans="1:9" x14ac:dyDescent="0.25">
      <c r="A393" s="92" t="s">
        <v>27</v>
      </c>
      <c r="B393" s="93">
        <v>1</v>
      </c>
      <c r="C393" s="93">
        <f t="shared" si="27"/>
        <v>152</v>
      </c>
      <c r="D393" s="93">
        <v>151</v>
      </c>
      <c r="E393" s="93">
        <v>1</v>
      </c>
      <c r="F393" s="94"/>
      <c r="G393" s="94">
        <v>4.72</v>
      </c>
      <c r="H393" s="94">
        <f t="shared" si="28"/>
        <v>9.44</v>
      </c>
      <c r="I393" s="94">
        <f t="shared" si="29"/>
        <v>11.67</v>
      </c>
    </row>
    <row r="394" spans="1:9" x14ac:dyDescent="0.25">
      <c r="A394" s="92" t="s">
        <v>27</v>
      </c>
      <c r="B394" s="93">
        <v>1</v>
      </c>
      <c r="C394" s="93">
        <f t="shared" si="27"/>
        <v>160</v>
      </c>
      <c r="D394" s="93">
        <v>151</v>
      </c>
      <c r="E394" s="93">
        <v>9</v>
      </c>
      <c r="F394" s="94"/>
      <c r="G394" s="94">
        <v>6.09</v>
      </c>
      <c r="H394" s="94">
        <f t="shared" si="28"/>
        <v>109.62</v>
      </c>
      <c r="I394" s="94">
        <f t="shared" si="29"/>
        <v>135.47999999999999</v>
      </c>
    </row>
    <row r="395" spans="1:9" x14ac:dyDescent="0.25">
      <c r="A395" s="92" t="s">
        <v>27</v>
      </c>
      <c r="B395" s="93">
        <v>1</v>
      </c>
      <c r="C395" s="93">
        <f t="shared" si="27"/>
        <v>159</v>
      </c>
      <c r="D395" s="93">
        <v>151</v>
      </c>
      <c r="E395" s="93">
        <v>8</v>
      </c>
      <c r="F395" s="94"/>
      <c r="G395" s="94">
        <v>6.09</v>
      </c>
      <c r="H395" s="94">
        <f t="shared" si="28"/>
        <v>97.44</v>
      </c>
      <c r="I395" s="94">
        <f t="shared" si="29"/>
        <v>120.43</v>
      </c>
    </row>
    <row r="396" spans="1:9" x14ac:dyDescent="0.25">
      <c r="A396" s="92" t="s">
        <v>27</v>
      </c>
      <c r="B396" s="93">
        <v>1</v>
      </c>
      <c r="C396" s="93">
        <f t="shared" si="27"/>
        <v>159</v>
      </c>
      <c r="D396" s="93">
        <v>151</v>
      </c>
      <c r="E396" s="93">
        <v>8</v>
      </c>
      <c r="F396" s="94"/>
      <c r="G396" s="94">
        <v>6.09</v>
      </c>
      <c r="H396" s="94">
        <f t="shared" si="28"/>
        <v>97.44</v>
      </c>
      <c r="I396" s="94">
        <f t="shared" si="29"/>
        <v>120.43</v>
      </c>
    </row>
    <row r="397" spans="1:9" x14ac:dyDescent="0.25">
      <c r="A397" s="92" t="s">
        <v>27</v>
      </c>
      <c r="B397" s="93">
        <v>1</v>
      </c>
      <c r="C397" s="93">
        <f t="shared" si="27"/>
        <v>180</v>
      </c>
      <c r="D397" s="93">
        <v>151</v>
      </c>
      <c r="E397" s="93">
        <v>29</v>
      </c>
      <c r="F397" s="94"/>
      <c r="G397" s="94">
        <v>6.24</v>
      </c>
      <c r="H397" s="94">
        <f t="shared" si="28"/>
        <v>361.92</v>
      </c>
      <c r="I397" s="94">
        <f t="shared" si="29"/>
        <v>447.3</v>
      </c>
    </row>
    <row r="398" spans="1:9" x14ac:dyDescent="0.25">
      <c r="A398" s="92" t="s">
        <v>27</v>
      </c>
      <c r="B398" s="93">
        <v>1</v>
      </c>
      <c r="C398" s="93">
        <f t="shared" si="27"/>
        <v>167</v>
      </c>
      <c r="D398" s="93">
        <v>151</v>
      </c>
      <c r="E398" s="93">
        <v>16</v>
      </c>
      <c r="F398" s="94"/>
      <c r="G398" s="94">
        <v>6.09</v>
      </c>
      <c r="H398" s="94">
        <f t="shared" si="28"/>
        <v>194.88</v>
      </c>
      <c r="I398" s="94">
        <f t="shared" si="29"/>
        <v>240.85</v>
      </c>
    </row>
    <row r="399" spans="1:9" x14ac:dyDescent="0.25">
      <c r="A399" s="92" t="s">
        <v>27</v>
      </c>
      <c r="B399" s="93">
        <v>1</v>
      </c>
      <c r="C399" s="93">
        <f t="shared" si="27"/>
        <v>192</v>
      </c>
      <c r="D399" s="93">
        <v>151</v>
      </c>
      <c r="E399" s="93">
        <v>41</v>
      </c>
      <c r="F399" s="94"/>
      <c r="G399" s="94">
        <v>4.6500000000000004</v>
      </c>
      <c r="H399" s="94">
        <f t="shared" si="28"/>
        <v>381.3</v>
      </c>
      <c r="I399" s="94">
        <f t="shared" si="29"/>
        <v>471.25</v>
      </c>
    </row>
    <row r="400" spans="1:9" x14ac:dyDescent="0.25">
      <c r="A400" s="92" t="s">
        <v>27</v>
      </c>
      <c r="B400" s="93">
        <v>1</v>
      </c>
      <c r="C400" s="93">
        <f t="shared" si="27"/>
        <v>164</v>
      </c>
      <c r="D400" s="93">
        <v>151</v>
      </c>
      <c r="E400" s="93">
        <v>13</v>
      </c>
      <c r="F400" s="94"/>
      <c r="G400" s="94">
        <v>4.6500000000000004</v>
      </c>
      <c r="H400" s="94">
        <f t="shared" si="28"/>
        <v>120.9</v>
      </c>
      <c r="I400" s="94">
        <f t="shared" si="29"/>
        <v>149.41999999999999</v>
      </c>
    </row>
    <row r="401" spans="1:9" x14ac:dyDescent="0.25">
      <c r="A401" s="92" t="s">
        <v>27</v>
      </c>
      <c r="B401" s="93">
        <v>1</v>
      </c>
      <c r="C401" s="93">
        <f t="shared" si="27"/>
        <v>160</v>
      </c>
      <c r="D401" s="93">
        <v>151</v>
      </c>
      <c r="E401" s="93">
        <v>9</v>
      </c>
      <c r="F401" s="94"/>
      <c r="G401" s="94">
        <v>6.09</v>
      </c>
      <c r="H401" s="94">
        <f t="shared" si="28"/>
        <v>109.62</v>
      </c>
      <c r="I401" s="94">
        <f t="shared" si="29"/>
        <v>135.47999999999999</v>
      </c>
    </row>
    <row r="402" spans="1:9" x14ac:dyDescent="0.25">
      <c r="A402" s="92" t="s">
        <v>27</v>
      </c>
      <c r="B402" s="93">
        <v>1</v>
      </c>
      <c r="C402" s="93">
        <f t="shared" si="27"/>
        <v>168</v>
      </c>
      <c r="D402" s="93">
        <v>151</v>
      </c>
      <c r="E402" s="93">
        <v>17</v>
      </c>
      <c r="F402" s="94"/>
      <c r="G402" s="94">
        <v>4.6500000000000004</v>
      </c>
      <c r="H402" s="94">
        <f t="shared" si="28"/>
        <v>158.1</v>
      </c>
      <c r="I402" s="94">
        <f t="shared" si="29"/>
        <v>195.4</v>
      </c>
    </row>
    <row r="403" spans="1:9" x14ac:dyDescent="0.25">
      <c r="A403" s="92" t="s">
        <v>27</v>
      </c>
      <c r="B403" s="93">
        <v>1</v>
      </c>
      <c r="C403" s="93">
        <f t="shared" si="27"/>
        <v>163</v>
      </c>
      <c r="D403" s="93">
        <v>151</v>
      </c>
      <c r="E403" s="93">
        <v>12</v>
      </c>
      <c r="F403" s="94"/>
      <c r="G403" s="94">
        <v>4.6500000000000004</v>
      </c>
      <c r="H403" s="94">
        <f t="shared" si="28"/>
        <v>111.6</v>
      </c>
      <c r="I403" s="94">
        <f t="shared" si="29"/>
        <v>137.93</v>
      </c>
    </row>
    <row r="404" spans="1:9" x14ac:dyDescent="0.25">
      <c r="A404" s="92" t="s">
        <v>27</v>
      </c>
      <c r="B404" s="93">
        <v>1</v>
      </c>
      <c r="C404" s="93">
        <f t="shared" si="27"/>
        <v>156</v>
      </c>
      <c r="D404" s="93">
        <v>151</v>
      </c>
      <c r="E404" s="93">
        <v>5</v>
      </c>
      <c r="F404" s="94"/>
      <c r="G404" s="94">
        <v>4.6500000000000004</v>
      </c>
      <c r="H404" s="94">
        <f t="shared" si="28"/>
        <v>46.5</v>
      </c>
      <c r="I404" s="94">
        <f t="shared" si="29"/>
        <v>57.47</v>
      </c>
    </row>
    <row r="405" spans="1:9" x14ac:dyDescent="0.25">
      <c r="A405" s="92" t="s">
        <v>27</v>
      </c>
      <c r="B405" s="93">
        <v>1</v>
      </c>
      <c r="C405" s="93">
        <f t="shared" si="27"/>
        <v>182</v>
      </c>
      <c r="D405" s="93">
        <v>151</v>
      </c>
      <c r="E405" s="93">
        <v>31</v>
      </c>
      <c r="F405" s="94"/>
      <c r="G405" s="94">
        <v>4.6500000000000004</v>
      </c>
      <c r="H405" s="94">
        <f t="shared" si="28"/>
        <v>288.3</v>
      </c>
      <c r="I405" s="94">
        <f t="shared" si="29"/>
        <v>356.31</v>
      </c>
    </row>
    <row r="406" spans="1:9" x14ac:dyDescent="0.25">
      <c r="A406" s="92" t="s">
        <v>27</v>
      </c>
      <c r="B406" s="93">
        <v>1</v>
      </c>
      <c r="C406" s="93">
        <f t="shared" si="27"/>
        <v>156</v>
      </c>
      <c r="D406" s="93">
        <v>151</v>
      </c>
      <c r="E406" s="93">
        <v>5</v>
      </c>
      <c r="F406" s="94"/>
      <c r="G406" s="94">
        <v>4.6500000000000004</v>
      </c>
      <c r="H406" s="94">
        <f t="shared" si="28"/>
        <v>46.5</v>
      </c>
      <c r="I406" s="94">
        <f t="shared" si="29"/>
        <v>57.47</v>
      </c>
    </row>
    <row r="407" spans="1:9" x14ac:dyDescent="0.25">
      <c r="A407" s="92" t="s">
        <v>27</v>
      </c>
      <c r="B407" s="93">
        <v>1</v>
      </c>
      <c r="C407" s="93">
        <f t="shared" si="27"/>
        <v>192</v>
      </c>
      <c r="D407" s="93">
        <v>151</v>
      </c>
      <c r="E407" s="93">
        <v>41</v>
      </c>
      <c r="F407" s="94"/>
      <c r="G407" s="94">
        <v>6.09</v>
      </c>
      <c r="H407" s="94">
        <f t="shared" si="28"/>
        <v>499.38</v>
      </c>
      <c r="I407" s="94">
        <f t="shared" si="29"/>
        <v>617.17999999999995</v>
      </c>
    </row>
    <row r="408" spans="1:9" x14ac:dyDescent="0.25">
      <c r="A408" s="92" t="s">
        <v>27</v>
      </c>
      <c r="B408" s="93">
        <v>1</v>
      </c>
      <c r="C408" s="93">
        <f t="shared" si="27"/>
        <v>168</v>
      </c>
      <c r="D408" s="93">
        <v>151</v>
      </c>
      <c r="E408" s="93">
        <v>17</v>
      </c>
      <c r="F408" s="94"/>
      <c r="G408" s="94">
        <v>4.6500000000000004</v>
      </c>
      <c r="H408" s="94">
        <f t="shared" si="28"/>
        <v>158.1</v>
      </c>
      <c r="I408" s="94">
        <f t="shared" si="29"/>
        <v>195.4</v>
      </c>
    </row>
    <row r="409" spans="1:9" x14ac:dyDescent="0.25">
      <c r="A409" s="92" t="s">
        <v>27</v>
      </c>
      <c r="B409" s="93">
        <v>1</v>
      </c>
      <c r="C409" s="93">
        <f t="shared" si="27"/>
        <v>154</v>
      </c>
      <c r="D409" s="93">
        <v>151</v>
      </c>
      <c r="E409" s="93">
        <v>3</v>
      </c>
      <c r="F409" s="94"/>
      <c r="G409" s="94">
        <v>4.6500000000000004</v>
      </c>
      <c r="H409" s="94">
        <f t="shared" si="28"/>
        <v>27.9</v>
      </c>
      <c r="I409" s="94">
        <f t="shared" si="29"/>
        <v>34.479999999999997</v>
      </c>
    </row>
    <row r="410" spans="1:9" x14ac:dyDescent="0.25">
      <c r="A410" s="92" t="s">
        <v>27</v>
      </c>
      <c r="B410" s="93">
        <v>1</v>
      </c>
      <c r="C410" s="93">
        <f t="shared" si="27"/>
        <v>164</v>
      </c>
      <c r="D410" s="93">
        <v>151</v>
      </c>
      <c r="E410" s="93">
        <v>13</v>
      </c>
      <c r="F410" s="94"/>
      <c r="G410" s="94">
        <v>4.6500000000000004</v>
      </c>
      <c r="H410" s="94">
        <f t="shared" si="28"/>
        <v>120.9</v>
      </c>
      <c r="I410" s="94">
        <f t="shared" si="29"/>
        <v>149.41999999999999</v>
      </c>
    </row>
    <row r="411" spans="1:9" x14ac:dyDescent="0.25">
      <c r="A411" s="92" t="s">
        <v>27</v>
      </c>
      <c r="B411" s="93">
        <v>1</v>
      </c>
      <c r="C411" s="93">
        <f t="shared" si="27"/>
        <v>172</v>
      </c>
      <c r="D411" s="93">
        <v>151</v>
      </c>
      <c r="E411" s="93">
        <v>21</v>
      </c>
      <c r="F411" s="94"/>
      <c r="G411" s="94">
        <v>6.09</v>
      </c>
      <c r="H411" s="94">
        <f t="shared" si="28"/>
        <v>255.78</v>
      </c>
      <c r="I411" s="94">
        <f t="shared" si="29"/>
        <v>316.12</v>
      </c>
    </row>
    <row r="412" spans="1:9" x14ac:dyDescent="0.25">
      <c r="A412" s="92" t="s">
        <v>27</v>
      </c>
      <c r="B412" s="93">
        <v>1</v>
      </c>
      <c r="C412" s="93">
        <f t="shared" si="27"/>
        <v>168</v>
      </c>
      <c r="D412" s="93">
        <v>151</v>
      </c>
      <c r="E412" s="93">
        <v>17</v>
      </c>
      <c r="F412" s="94"/>
      <c r="G412" s="94">
        <v>4.6500000000000004</v>
      </c>
      <c r="H412" s="94">
        <f t="shared" si="28"/>
        <v>158.1</v>
      </c>
      <c r="I412" s="94">
        <f t="shared" si="29"/>
        <v>195.4</v>
      </c>
    </row>
    <row r="413" spans="1:9" x14ac:dyDescent="0.25">
      <c r="A413" s="92" t="s">
        <v>27</v>
      </c>
      <c r="B413" s="93">
        <v>1</v>
      </c>
      <c r="C413" s="93">
        <f t="shared" si="27"/>
        <v>171</v>
      </c>
      <c r="D413" s="93">
        <v>151</v>
      </c>
      <c r="E413" s="93">
        <v>20</v>
      </c>
      <c r="F413" s="94"/>
      <c r="G413" s="94">
        <v>4.6500000000000004</v>
      </c>
      <c r="H413" s="94">
        <f t="shared" si="28"/>
        <v>186</v>
      </c>
      <c r="I413" s="94">
        <f t="shared" si="29"/>
        <v>229.88</v>
      </c>
    </row>
    <row r="414" spans="1:9" x14ac:dyDescent="0.25">
      <c r="A414" s="92" t="s">
        <v>27</v>
      </c>
      <c r="B414" s="93">
        <v>1</v>
      </c>
      <c r="C414" s="93">
        <f t="shared" si="27"/>
        <v>168</v>
      </c>
      <c r="D414" s="93">
        <v>151</v>
      </c>
      <c r="E414" s="93">
        <v>17</v>
      </c>
      <c r="F414" s="94"/>
      <c r="G414" s="94">
        <v>6.09</v>
      </c>
      <c r="H414" s="94">
        <f t="shared" si="28"/>
        <v>207.06</v>
      </c>
      <c r="I414" s="94">
        <f t="shared" si="29"/>
        <v>255.91</v>
      </c>
    </row>
    <row r="415" spans="1:9" x14ac:dyDescent="0.25">
      <c r="A415" s="92" t="s">
        <v>27</v>
      </c>
      <c r="B415" s="93">
        <v>1</v>
      </c>
      <c r="C415" s="93">
        <f t="shared" si="27"/>
        <v>168</v>
      </c>
      <c r="D415" s="93">
        <v>151</v>
      </c>
      <c r="E415" s="93">
        <v>17</v>
      </c>
      <c r="F415" s="94"/>
      <c r="G415" s="94">
        <v>4.6500000000000004</v>
      </c>
      <c r="H415" s="94">
        <f t="shared" si="28"/>
        <v>158.1</v>
      </c>
      <c r="I415" s="94">
        <f t="shared" si="29"/>
        <v>195.4</v>
      </c>
    </row>
    <row r="416" spans="1:9" x14ac:dyDescent="0.25">
      <c r="A416" s="92" t="s">
        <v>27</v>
      </c>
      <c r="B416" s="93">
        <v>1</v>
      </c>
      <c r="C416" s="93">
        <f t="shared" si="27"/>
        <v>152</v>
      </c>
      <c r="D416" s="93">
        <v>151</v>
      </c>
      <c r="E416" s="93">
        <v>1</v>
      </c>
      <c r="F416" s="94"/>
      <c r="G416" s="94">
        <v>6.09</v>
      </c>
      <c r="H416" s="94">
        <f t="shared" si="28"/>
        <v>12.18</v>
      </c>
      <c r="I416" s="94">
        <f t="shared" si="29"/>
        <v>15.05</v>
      </c>
    </row>
    <row r="417" spans="1:9" x14ac:dyDescent="0.25">
      <c r="A417" s="92" t="s">
        <v>27</v>
      </c>
      <c r="B417" s="93">
        <v>1</v>
      </c>
      <c r="C417" s="93">
        <f t="shared" si="27"/>
        <v>157</v>
      </c>
      <c r="D417" s="93">
        <v>151</v>
      </c>
      <c r="E417" s="93">
        <v>6</v>
      </c>
      <c r="F417" s="94"/>
      <c r="G417" s="94">
        <v>4.6500000000000004</v>
      </c>
      <c r="H417" s="94">
        <f t="shared" si="28"/>
        <v>55.8</v>
      </c>
      <c r="I417" s="94">
        <f t="shared" si="29"/>
        <v>68.959999999999994</v>
      </c>
    </row>
    <row r="418" spans="1:9" x14ac:dyDescent="0.25">
      <c r="A418" s="92" t="s">
        <v>27</v>
      </c>
      <c r="B418" s="93">
        <v>1</v>
      </c>
      <c r="C418" s="93">
        <f t="shared" si="27"/>
        <v>158</v>
      </c>
      <c r="D418" s="93">
        <v>151</v>
      </c>
      <c r="E418" s="93">
        <v>7</v>
      </c>
      <c r="F418" s="94"/>
      <c r="G418" s="94">
        <v>4.6500000000000004</v>
      </c>
      <c r="H418" s="94">
        <f t="shared" si="28"/>
        <v>65.099999999999994</v>
      </c>
      <c r="I418" s="94">
        <f t="shared" si="29"/>
        <v>80.459999999999994</v>
      </c>
    </row>
    <row r="419" spans="1:9" x14ac:dyDescent="0.25">
      <c r="A419" s="92" t="s">
        <v>27</v>
      </c>
      <c r="B419" s="93">
        <v>1</v>
      </c>
      <c r="C419" s="93">
        <f t="shared" si="27"/>
        <v>160</v>
      </c>
      <c r="D419" s="93">
        <v>151</v>
      </c>
      <c r="E419" s="93">
        <v>9</v>
      </c>
      <c r="F419" s="94"/>
      <c r="G419" s="94">
        <v>4.6500000000000004</v>
      </c>
      <c r="H419" s="94">
        <f t="shared" si="28"/>
        <v>83.7</v>
      </c>
      <c r="I419" s="94">
        <f t="shared" si="29"/>
        <v>103.44</v>
      </c>
    </row>
    <row r="420" spans="1:9" x14ac:dyDescent="0.25">
      <c r="A420" s="92" t="s">
        <v>27</v>
      </c>
      <c r="B420" s="93">
        <v>1</v>
      </c>
      <c r="C420" s="93">
        <f t="shared" si="27"/>
        <v>167</v>
      </c>
      <c r="D420" s="93">
        <v>151</v>
      </c>
      <c r="E420" s="93">
        <v>16</v>
      </c>
      <c r="F420" s="94"/>
      <c r="G420" s="94">
        <v>4.6500000000000004</v>
      </c>
      <c r="H420" s="94">
        <f t="shared" si="28"/>
        <v>148.80000000000001</v>
      </c>
      <c r="I420" s="94">
        <f t="shared" si="29"/>
        <v>183.9</v>
      </c>
    </row>
    <row r="421" spans="1:9" x14ac:dyDescent="0.25">
      <c r="A421" s="92" t="s">
        <v>27</v>
      </c>
      <c r="B421" s="93">
        <v>1</v>
      </c>
      <c r="C421" s="93">
        <f t="shared" si="27"/>
        <v>164</v>
      </c>
      <c r="D421" s="93">
        <v>151</v>
      </c>
      <c r="E421" s="93">
        <v>13</v>
      </c>
      <c r="F421" s="94"/>
      <c r="G421" s="94">
        <v>4.6500000000000004</v>
      </c>
      <c r="H421" s="94">
        <f t="shared" si="28"/>
        <v>120.9</v>
      </c>
      <c r="I421" s="94">
        <f t="shared" si="29"/>
        <v>149.41999999999999</v>
      </c>
    </row>
    <row r="422" spans="1:9" x14ac:dyDescent="0.25">
      <c r="A422" s="92" t="s">
        <v>27</v>
      </c>
      <c r="B422" s="93">
        <v>1</v>
      </c>
      <c r="C422" s="93">
        <f t="shared" si="27"/>
        <v>168</v>
      </c>
      <c r="D422" s="93">
        <v>151</v>
      </c>
      <c r="E422" s="93">
        <v>17</v>
      </c>
      <c r="F422" s="94"/>
      <c r="G422" s="94">
        <v>6.09</v>
      </c>
      <c r="H422" s="94">
        <f t="shared" si="28"/>
        <v>207.06</v>
      </c>
      <c r="I422" s="94">
        <f t="shared" si="29"/>
        <v>255.91</v>
      </c>
    </row>
    <row r="423" spans="1:9" x14ac:dyDescent="0.25">
      <c r="A423" s="92" t="s">
        <v>27</v>
      </c>
      <c r="B423" s="93">
        <v>1</v>
      </c>
      <c r="C423" s="93">
        <f t="shared" si="27"/>
        <v>182</v>
      </c>
      <c r="D423" s="93">
        <v>151</v>
      </c>
      <c r="E423" s="93">
        <v>31</v>
      </c>
      <c r="F423" s="94"/>
      <c r="G423" s="94">
        <v>4.6500000000000004</v>
      </c>
      <c r="H423" s="94">
        <f t="shared" si="28"/>
        <v>288.3</v>
      </c>
      <c r="I423" s="94">
        <f t="shared" si="29"/>
        <v>356.31</v>
      </c>
    </row>
    <row r="424" spans="1:9" x14ac:dyDescent="0.25">
      <c r="A424" s="92" t="s">
        <v>27</v>
      </c>
      <c r="B424" s="93">
        <v>1</v>
      </c>
      <c r="C424" s="93">
        <f t="shared" si="27"/>
        <v>168</v>
      </c>
      <c r="D424" s="93">
        <v>151</v>
      </c>
      <c r="E424" s="93">
        <v>17</v>
      </c>
      <c r="F424" s="94"/>
      <c r="G424" s="94">
        <v>4.6500000000000004</v>
      </c>
      <c r="H424" s="94">
        <f t="shared" si="28"/>
        <v>158.1</v>
      </c>
      <c r="I424" s="94">
        <f t="shared" si="29"/>
        <v>195.4</v>
      </c>
    </row>
    <row r="425" spans="1:9" x14ac:dyDescent="0.25">
      <c r="A425" s="92" t="s">
        <v>27</v>
      </c>
      <c r="B425" s="93">
        <v>1</v>
      </c>
      <c r="C425" s="93">
        <f t="shared" si="27"/>
        <v>152</v>
      </c>
      <c r="D425" s="93">
        <v>151</v>
      </c>
      <c r="E425" s="93">
        <v>1</v>
      </c>
      <c r="F425" s="94"/>
      <c r="G425" s="94">
        <v>4.6500000000000004</v>
      </c>
      <c r="H425" s="94">
        <f t="shared" si="28"/>
        <v>9.3000000000000007</v>
      </c>
      <c r="I425" s="94">
        <f t="shared" si="29"/>
        <v>11.49</v>
      </c>
    </row>
    <row r="426" spans="1:9" x14ac:dyDescent="0.25">
      <c r="A426" s="92" t="s">
        <v>27</v>
      </c>
      <c r="B426" s="93">
        <v>1</v>
      </c>
      <c r="C426" s="93">
        <f t="shared" si="27"/>
        <v>152</v>
      </c>
      <c r="D426" s="93">
        <v>151</v>
      </c>
      <c r="E426" s="93">
        <v>1</v>
      </c>
      <c r="F426" s="94"/>
      <c r="G426" s="94">
        <v>6.09</v>
      </c>
      <c r="H426" s="94">
        <f t="shared" si="28"/>
        <v>12.18</v>
      </c>
      <c r="I426" s="94">
        <f t="shared" si="29"/>
        <v>15.05</v>
      </c>
    </row>
    <row r="427" spans="1:9" x14ac:dyDescent="0.25">
      <c r="A427" s="92" t="s">
        <v>484</v>
      </c>
      <c r="B427" s="93">
        <v>1</v>
      </c>
      <c r="C427" s="93">
        <f t="shared" si="27"/>
        <v>188</v>
      </c>
      <c r="D427" s="93">
        <v>151</v>
      </c>
      <c r="E427" s="93">
        <v>37</v>
      </c>
      <c r="F427" s="94"/>
      <c r="G427" s="94">
        <v>4.75</v>
      </c>
      <c r="H427" s="94">
        <f t="shared" si="28"/>
        <v>351.5</v>
      </c>
      <c r="I427" s="94">
        <f t="shared" si="29"/>
        <v>434.42</v>
      </c>
    </row>
    <row r="428" spans="1:9" x14ac:dyDescent="0.25">
      <c r="A428" s="92" t="s">
        <v>484</v>
      </c>
      <c r="B428" s="93">
        <v>1</v>
      </c>
      <c r="C428" s="93">
        <f t="shared" si="27"/>
        <v>176</v>
      </c>
      <c r="D428" s="93">
        <v>151</v>
      </c>
      <c r="E428" s="93">
        <v>25</v>
      </c>
      <c r="F428" s="94"/>
      <c r="G428" s="94">
        <v>4.75</v>
      </c>
      <c r="H428" s="94">
        <f t="shared" si="28"/>
        <v>237.5</v>
      </c>
      <c r="I428" s="94">
        <f t="shared" si="29"/>
        <v>293.52999999999997</v>
      </c>
    </row>
    <row r="429" spans="1:9" x14ac:dyDescent="0.25">
      <c r="A429" s="92" t="s">
        <v>484</v>
      </c>
      <c r="B429" s="93">
        <v>1</v>
      </c>
      <c r="C429" s="93">
        <f t="shared" si="27"/>
        <v>179</v>
      </c>
      <c r="D429" s="93">
        <v>151</v>
      </c>
      <c r="E429" s="93">
        <v>28</v>
      </c>
      <c r="F429" s="94"/>
      <c r="G429" s="94">
        <v>4.75</v>
      </c>
      <c r="H429" s="94">
        <f t="shared" si="28"/>
        <v>266</v>
      </c>
      <c r="I429" s="94">
        <f t="shared" si="29"/>
        <v>328.75</v>
      </c>
    </row>
    <row r="430" spans="1:9" ht="33" x14ac:dyDescent="0.25">
      <c r="A430" s="97" t="s">
        <v>431</v>
      </c>
      <c r="B430" s="90">
        <f t="shared" ref="B430" si="30">SUM(B431:B541)</f>
        <v>111</v>
      </c>
      <c r="C430" s="90"/>
      <c r="D430" s="90"/>
      <c r="E430" s="90">
        <f>SUM(E431:E541)</f>
        <v>2005</v>
      </c>
      <c r="F430" s="91"/>
      <c r="G430" s="91"/>
      <c r="H430" s="91">
        <f>SUM(H431:H541)</f>
        <v>20661.449999999993</v>
      </c>
      <c r="I430" s="91">
        <f>SUM(I431:I541)</f>
        <v>25535.430000000011</v>
      </c>
    </row>
    <row r="431" spans="1:9" x14ac:dyDescent="0.25">
      <c r="A431" s="95" t="s">
        <v>485</v>
      </c>
      <c r="B431" s="93">
        <v>1</v>
      </c>
      <c r="C431" s="93">
        <f t="shared" ref="C431:C494" si="31">D431+E431</f>
        <v>184</v>
      </c>
      <c r="D431" s="93">
        <v>151</v>
      </c>
      <c r="E431" s="93">
        <v>33</v>
      </c>
      <c r="F431" s="94"/>
      <c r="G431" s="94">
        <v>4.75</v>
      </c>
      <c r="H431" s="94">
        <f t="shared" ref="H431:H494" si="32">ROUND(G431*E431*2,2)</f>
        <v>313.5</v>
      </c>
      <c r="I431" s="94">
        <f>ROUND(H431*1.2359,2)</f>
        <v>387.45</v>
      </c>
    </row>
    <row r="432" spans="1:9" x14ac:dyDescent="0.25">
      <c r="A432" s="95" t="s">
        <v>485</v>
      </c>
      <c r="B432" s="93">
        <v>1</v>
      </c>
      <c r="C432" s="93">
        <f t="shared" si="31"/>
        <v>156</v>
      </c>
      <c r="D432" s="93">
        <v>151</v>
      </c>
      <c r="E432" s="93">
        <v>5</v>
      </c>
      <c r="F432" s="94"/>
      <c r="G432" s="94">
        <v>4.75</v>
      </c>
      <c r="H432" s="94">
        <f t="shared" si="32"/>
        <v>47.5</v>
      </c>
      <c r="I432" s="94">
        <f t="shared" ref="I432:I495" si="33">ROUND(H432*1.2359,2)</f>
        <v>58.71</v>
      </c>
    </row>
    <row r="433" spans="1:9" x14ac:dyDescent="0.25">
      <c r="A433" s="95" t="s">
        <v>485</v>
      </c>
      <c r="B433" s="93">
        <v>1</v>
      </c>
      <c r="C433" s="93">
        <f t="shared" si="31"/>
        <v>159</v>
      </c>
      <c r="D433" s="93">
        <v>151</v>
      </c>
      <c r="E433" s="93">
        <v>8</v>
      </c>
      <c r="F433" s="94"/>
      <c r="G433" s="94">
        <v>4.75</v>
      </c>
      <c r="H433" s="94">
        <f t="shared" si="32"/>
        <v>76</v>
      </c>
      <c r="I433" s="94">
        <f t="shared" si="33"/>
        <v>93.93</v>
      </c>
    </row>
    <row r="434" spans="1:9" x14ac:dyDescent="0.25">
      <c r="A434" s="95" t="s">
        <v>23</v>
      </c>
      <c r="B434" s="93">
        <v>1</v>
      </c>
      <c r="C434" s="93">
        <f t="shared" si="31"/>
        <v>189</v>
      </c>
      <c r="D434" s="93">
        <v>151</v>
      </c>
      <c r="E434" s="93">
        <v>38</v>
      </c>
      <c r="F434" s="94"/>
      <c r="G434" s="94">
        <v>4.2</v>
      </c>
      <c r="H434" s="94">
        <f t="shared" si="32"/>
        <v>319.2</v>
      </c>
      <c r="I434" s="94">
        <f t="shared" si="33"/>
        <v>394.5</v>
      </c>
    </row>
    <row r="435" spans="1:9" x14ac:dyDescent="0.25">
      <c r="A435" s="95" t="s">
        <v>23</v>
      </c>
      <c r="B435" s="93">
        <v>1</v>
      </c>
      <c r="C435" s="93">
        <f t="shared" si="31"/>
        <v>168</v>
      </c>
      <c r="D435" s="93">
        <v>151</v>
      </c>
      <c r="E435" s="93">
        <v>17</v>
      </c>
      <c r="F435" s="94"/>
      <c r="G435" s="94">
        <v>4.2</v>
      </c>
      <c r="H435" s="94">
        <f t="shared" si="32"/>
        <v>142.80000000000001</v>
      </c>
      <c r="I435" s="94">
        <f t="shared" si="33"/>
        <v>176.49</v>
      </c>
    </row>
    <row r="436" spans="1:9" x14ac:dyDescent="0.25">
      <c r="A436" s="95" t="s">
        <v>425</v>
      </c>
      <c r="B436" s="93">
        <v>1</v>
      </c>
      <c r="C436" s="93">
        <f t="shared" si="31"/>
        <v>180</v>
      </c>
      <c r="D436" s="93">
        <v>151</v>
      </c>
      <c r="E436" s="93">
        <v>29</v>
      </c>
      <c r="F436" s="94"/>
      <c r="G436" s="94">
        <v>5.49</v>
      </c>
      <c r="H436" s="94">
        <f t="shared" si="32"/>
        <v>318.42</v>
      </c>
      <c r="I436" s="94">
        <f t="shared" si="33"/>
        <v>393.54</v>
      </c>
    </row>
    <row r="437" spans="1:9" x14ac:dyDescent="0.25">
      <c r="A437" s="95" t="s">
        <v>425</v>
      </c>
      <c r="B437" s="93">
        <v>1</v>
      </c>
      <c r="C437" s="93">
        <f t="shared" si="31"/>
        <v>167</v>
      </c>
      <c r="D437" s="93">
        <v>151</v>
      </c>
      <c r="E437" s="93">
        <v>16</v>
      </c>
      <c r="F437" s="94"/>
      <c r="G437" s="94">
        <v>5.49</v>
      </c>
      <c r="H437" s="94">
        <f t="shared" si="32"/>
        <v>175.68</v>
      </c>
      <c r="I437" s="94">
        <f t="shared" si="33"/>
        <v>217.12</v>
      </c>
    </row>
    <row r="438" spans="1:9" x14ac:dyDescent="0.25">
      <c r="A438" s="95" t="s">
        <v>425</v>
      </c>
      <c r="B438" s="93">
        <v>1</v>
      </c>
      <c r="C438" s="93">
        <f t="shared" si="31"/>
        <v>171</v>
      </c>
      <c r="D438" s="93">
        <v>151</v>
      </c>
      <c r="E438" s="93">
        <v>20</v>
      </c>
      <c r="F438" s="94"/>
      <c r="G438" s="94">
        <v>4.3</v>
      </c>
      <c r="H438" s="94">
        <f t="shared" si="32"/>
        <v>172</v>
      </c>
      <c r="I438" s="94">
        <f t="shared" si="33"/>
        <v>212.57</v>
      </c>
    </row>
    <row r="439" spans="1:9" x14ac:dyDescent="0.25">
      <c r="A439" s="95" t="s">
        <v>425</v>
      </c>
      <c r="B439" s="93">
        <v>1</v>
      </c>
      <c r="C439" s="93">
        <f t="shared" si="31"/>
        <v>167</v>
      </c>
      <c r="D439" s="93">
        <v>151</v>
      </c>
      <c r="E439" s="93">
        <v>16</v>
      </c>
      <c r="F439" s="94"/>
      <c r="G439" s="94">
        <v>5.49</v>
      </c>
      <c r="H439" s="94">
        <f t="shared" si="32"/>
        <v>175.68</v>
      </c>
      <c r="I439" s="94">
        <f t="shared" si="33"/>
        <v>217.12</v>
      </c>
    </row>
    <row r="440" spans="1:9" x14ac:dyDescent="0.25">
      <c r="A440" s="95" t="s">
        <v>425</v>
      </c>
      <c r="B440" s="93">
        <v>1</v>
      </c>
      <c r="C440" s="93">
        <f t="shared" si="31"/>
        <v>183</v>
      </c>
      <c r="D440" s="93">
        <v>151</v>
      </c>
      <c r="E440" s="93">
        <v>32</v>
      </c>
      <c r="F440" s="94"/>
      <c r="G440" s="94">
        <v>4.3</v>
      </c>
      <c r="H440" s="94">
        <f t="shared" si="32"/>
        <v>275.2</v>
      </c>
      <c r="I440" s="94">
        <f t="shared" si="33"/>
        <v>340.12</v>
      </c>
    </row>
    <row r="441" spans="1:9" x14ac:dyDescent="0.25">
      <c r="A441" s="95" t="s">
        <v>425</v>
      </c>
      <c r="B441" s="93">
        <v>1</v>
      </c>
      <c r="C441" s="93">
        <f t="shared" si="31"/>
        <v>180</v>
      </c>
      <c r="D441" s="93">
        <v>151</v>
      </c>
      <c r="E441" s="93">
        <v>29</v>
      </c>
      <c r="F441" s="94"/>
      <c r="G441" s="94">
        <v>4.3</v>
      </c>
      <c r="H441" s="94">
        <f t="shared" si="32"/>
        <v>249.4</v>
      </c>
      <c r="I441" s="94">
        <f t="shared" si="33"/>
        <v>308.23</v>
      </c>
    </row>
    <row r="442" spans="1:9" x14ac:dyDescent="0.25">
      <c r="A442" s="95" t="s">
        <v>425</v>
      </c>
      <c r="B442" s="93">
        <v>1</v>
      </c>
      <c r="C442" s="93">
        <f t="shared" si="31"/>
        <v>159</v>
      </c>
      <c r="D442" s="93">
        <v>151</v>
      </c>
      <c r="E442" s="93">
        <v>8</v>
      </c>
      <c r="F442" s="94"/>
      <c r="G442" s="94">
        <v>5.49</v>
      </c>
      <c r="H442" s="94">
        <f t="shared" si="32"/>
        <v>87.84</v>
      </c>
      <c r="I442" s="94">
        <f t="shared" si="33"/>
        <v>108.56</v>
      </c>
    </row>
    <row r="443" spans="1:9" x14ac:dyDescent="0.25">
      <c r="A443" s="95" t="s">
        <v>425</v>
      </c>
      <c r="B443" s="93">
        <v>1</v>
      </c>
      <c r="C443" s="93">
        <f t="shared" si="31"/>
        <v>168</v>
      </c>
      <c r="D443" s="93">
        <v>151</v>
      </c>
      <c r="E443" s="93">
        <v>17</v>
      </c>
      <c r="F443" s="94"/>
      <c r="G443" s="94">
        <v>4.3</v>
      </c>
      <c r="H443" s="94">
        <f t="shared" si="32"/>
        <v>146.19999999999999</v>
      </c>
      <c r="I443" s="94">
        <f t="shared" si="33"/>
        <v>180.69</v>
      </c>
    </row>
    <row r="444" spans="1:9" x14ac:dyDescent="0.25">
      <c r="A444" s="95" t="s">
        <v>425</v>
      </c>
      <c r="B444" s="93">
        <v>1</v>
      </c>
      <c r="C444" s="93">
        <f t="shared" si="31"/>
        <v>155</v>
      </c>
      <c r="D444" s="93">
        <v>151</v>
      </c>
      <c r="E444" s="93">
        <v>4</v>
      </c>
      <c r="F444" s="94"/>
      <c r="G444" s="94">
        <v>4.3</v>
      </c>
      <c r="H444" s="94">
        <f t="shared" si="32"/>
        <v>34.4</v>
      </c>
      <c r="I444" s="94">
        <f t="shared" si="33"/>
        <v>42.51</v>
      </c>
    </row>
    <row r="445" spans="1:9" x14ac:dyDescent="0.25">
      <c r="A445" s="95" t="s">
        <v>425</v>
      </c>
      <c r="B445" s="93">
        <v>1</v>
      </c>
      <c r="C445" s="93">
        <f t="shared" si="31"/>
        <v>180</v>
      </c>
      <c r="D445" s="93">
        <v>151</v>
      </c>
      <c r="E445" s="93">
        <v>29</v>
      </c>
      <c r="F445" s="94"/>
      <c r="G445" s="94">
        <v>4.3</v>
      </c>
      <c r="H445" s="94">
        <f t="shared" si="32"/>
        <v>249.4</v>
      </c>
      <c r="I445" s="94">
        <f t="shared" si="33"/>
        <v>308.23</v>
      </c>
    </row>
    <row r="446" spans="1:9" x14ac:dyDescent="0.25">
      <c r="A446" s="95" t="s">
        <v>425</v>
      </c>
      <c r="B446" s="93">
        <v>1</v>
      </c>
      <c r="C446" s="93">
        <f t="shared" si="31"/>
        <v>167</v>
      </c>
      <c r="D446" s="93">
        <v>151</v>
      </c>
      <c r="E446" s="93">
        <v>16</v>
      </c>
      <c r="F446" s="94"/>
      <c r="G446" s="94">
        <v>4.3</v>
      </c>
      <c r="H446" s="94">
        <f t="shared" si="32"/>
        <v>137.6</v>
      </c>
      <c r="I446" s="94">
        <f t="shared" si="33"/>
        <v>170.06</v>
      </c>
    </row>
    <row r="447" spans="1:9" x14ac:dyDescent="0.25">
      <c r="A447" s="95" t="s">
        <v>425</v>
      </c>
      <c r="B447" s="93">
        <v>1</v>
      </c>
      <c r="C447" s="93">
        <f t="shared" si="31"/>
        <v>154</v>
      </c>
      <c r="D447" s="93">
        <v>151</v>
      </c>
      <c r="E447" s="93">
        <v>3</v>
      </c>
      <c r="F447" s="94"/>
      <c r="G447" s="94">
        <v>4.3</v>
      </c>
      <c r="H447" s="94">
        <f t="shared" si="32"/>
        <v>25.8</v>
      </c>
      <c r="I447" s="94">
        <f t="shared" si="33"/>
        <v>31.89</v>
      </c>
    </row>
    <row r="448" spans="1:9" x14ac:dyDescent="0.25">
      <c r="A448" s="95" t="s">
        <v>425</v>
      </c>
      <c r="B448" s="93">
        <v>1</v>
      </c>
      <c r="C448" s="93">
        <f t="shared" si="31"/>
        <v>174</v>
      </c>
      <c r="D448" s="93">
        <v>151</v>
      </c>
      <c r="E448" s="93">
        <v>23</v>
      </c>
      <c r="F448" s="94"/>
      <c r="G448" s="94">
        <v>4.3</v>
      </c>
      <c r="H448" s="94">
        <f t="shared" si="32"/>
        <v>197.8</v>
      </c>
      <c r="I448" s="94">
        <f t="shared" si="33"/>
        <v>244.46</v>
      </c>
    </row>
    <row r="449" spans="1:9" x14ac:dyDescent="0.25">
      <c r="A449" s="95" t="s">
        <v>425</v>
      </c>
      <c r="B449" s="93">
        <v>1</v>
      </c>
      <c r="C449" s="93">
        <f t="shared" si="31"/>
        <v>152</v>
      </c>
      <c r="D449" s="93">
        <v>151</v>
      </c>
      <c r="E449" s="93">
        <v>1</v>
      </c>
      <c r="F449" s="94"/>
      <c r="G449" s="94">
        <v>4.3</v>
      </c>
      <c r="H449" s="94">
        <f t="shared" si="32"/>
        <v>8.6</v>
      </c>
      <c r="I449" s="94">
        <f t="shared" si="33"/>
        <v>10.63</v>
      </c>
    </row>
    <row r="450" spans="1:9" x14ac:dyDescent="0.25">
      <c r="A450" s="95" t="s">
        <v>425</v>
      </c>
      <c r="B450" s="93">
        <v>1</v>
      </c>
      <c r="C450" s="93">
        <f t="shared" si="31"/>
        <v>152</v>
      </c>
      <c r="D450" s="93">
        <v>151</v>
      </c>
      <c r="E450" s="93">
        <v>1</v>
      </c>
      <c r="F450" s="94"/>
      <c r="G450" s="94">
        <v>4.3</v>
      </c>
      <c r="H450" s="94">
        <f t="shared" si="32"/>
        <v>8.6</v>
      </c>
      <c r="I450" s="94">
        <f t="shared" si="33"/>
        <v>10.63</v>
      </c>
    </row>
    <row r="451" spans="1:9" x14ac:dyDescent="0.25">
      <c r="A451" s="95" t="s">
        <v>425</v>
      </c>
      <c r="B451" s="93">
        <v>1</v>
      </c>
      <c r="C451" s="93">
        <f t="shared" si="31"/>
        <v>164</v>
      </c>
      <c r="D451" s="93">
        <v>151</v>
      </c>
      <c r="E451" s="93">
        <v>13</v>
      </c>
      <c r="F451" s="94"/>
      <c r="G451" s="94">
        <v>4.3</v>
      </c>
      <c r="H451" s="94">
        <f t="shared" si="32"/>
        <v>111.8</v>
      </c>
      <c r="I451" s="94">
        <f t="shared" si="33"/>
        <v>138.16999999999999</v>
      </c>
    </row>
    <row r="452" spans="1:9" x14ac:dyDescent="0.25">
      <c r="A452" s="95" t="s">
        <v>425</v>
      </c>
      <c r="B452" s="93">
        <v>1</v>
      </c>
      <c r="C452" s="93">
        <f t="shared" si="31"/>
        <v>192</v>
      </c>
      <c r="D452" s="93">
        <v>151</v>
      </c>
      <c r="E452" s="93">
        <v>41</v>
      </c>
      <c r="F452" s="94"/>
      <c r="G452" s="94">
        <v>5.49</v>
      </c>
      <c r="H452" s="94">
        <f t="shared" si="32"/>
        <v>450.18</v>
      </c>
      <c r="I452" s="94">
        <f t="shared" si="33"/>
        <v>556.38</v>
      </c>
    </row>
    <row r="453" spans="1:9" x14ac:dyDescent="0.25">
      <c r="A453" s="95" t="s">
        <v>425</v>
      </c>
      <c r="B453" s="93">
        <v>1</v>
      </c>
      <c r="C453" s="93">
        <f t="shared" si="31"/>
        <v>152</v>
      </c>
      <c r="D453" s="93">
        <v>151</v>
      </c>
      <c r="E453" s="93">
        <v>1</v>
      </c>
      <c r="F453" s="94"/>
      <c r="G453" s="94">
        <v>5.49</v>
      </c>
      <c r="H453" s="94">
        <f t="shared" si="32"/>
        <v>10.98</v>
      </c>
      <c r="I453" s="94">
        <f t="shared" si="33"/>
        <v>13.57</v>
      </c>
    </row>
    <row r="454" spans="1:9" x14ac:dyDescent="0.25">
      <c r="A454" s="95" t="s">
        <v>425</v>
      </c>
      <c r="B454" s="93">
        <v>1</v>
      </c>
      <c r="C454" s="93">
        <f t="shared" si="31"/>
        <v>208</v>
      </c>
      <c r="D454" s="93">
        <v>151</v>
      </c>
      <c r="E454" s="93">
        <v>57</v>
      </c>
      <c r="F454" s="94"/>
      <c r="G454" s="94">
        <v>5.49</v>
      </c>
      <c r="H454" s="94">
        <f t="shared" si="32"/>
        <v>625.86</v>
      </c>
      <c r="I454" s="94">
        <f t="shared" si="33"/>
        <v>773.5</v>
      </c>
    </row>
    <row r="455" spans="1:9" x14ac:dyDescent="0.25">
      <c r="A455" s="95" t="s">
        <v>425</v>
      </c>
      <c r="B455" s="93">
        <v>1</v>
      </c>
      <c r="C455" s="93">
        <f t="shared" si="31"/>
        <v>176</v>
      </c>
      <c r="D455" s="93">
        <v>151</v>
      </c>
      <c r="E455" s="93">
        <v>25</v>
      </c>
      <c r="F455" s="94"/>
      <c r="G455" s="94">
        <v>5.49</v>
      </c>
      <c r="H455" s="94">
        <f t="shared" si="32"/>
        <v>274.5</v>
      </c>
      <c r="I455" s="94">
        <f t="shared" si="33"/>
        <v>339.25</v>
      </c>
    </row>
    <row r="456" spans="1:9" x14ac:dyDescent="0.25">
      <c r="A456" s="95" t="s">
        <v>425</v>
      </c>
      <c r="B456" s="93">
        <v>1</v>
      </c>
      <c r="C456" s="93">
        <f t="shared" si="31"/>
        <v>175</v>
      </c>
      <c r="D456" s="93">
        <v>151</v>
      </c>
      <c r="E456" s="93">
        <v>24</v>
      </c>
      <c r="F456" s="94"/>
      <c r="G456" s="94">
        <v>5.49</v>
      </c>
      <c r="H456" s="94">
        <f t="shared" si="32"/>
        <v>263.52</v>
      </c>
      <c r="I456" s="94">
        <f t="shared" si="33"/>
        <v>325.68</v>
      </c>
    </row>
    <row r="457" spans="1:9" x14ac:dyDescent="0.25">
      <c r="A457" s="95" t="s">
        <v>425</v>
      </c>
      <c r="B457" s="93">
        <v>1</v>
      </c>
      <c r="C457" s="93">
        <f t="shared" si="31"/>
        <v>180</v>
      </c>
      <c r="D457" s="93">
        <v>151</v>
      </c>
      <c r="E457" s="93">
        <v>29</v>
      </c>
      <c r="F457" s="94"/>
      <c r="G457" s="94">
        <v>5.49</v>
      </c>
      <c r="H457" s="94">
        <f t="shared" si="32"/>
        <v>318.42</v>
      </c>
      <c r="I457" s="94">
        <f t="shared" si="33"/>
        <v>393.54</v>
      </c>
    </row>
    <row r="458" spans="1:9" x14ac:dyDescent="0.25">
      <c r="A458" s="95" t="s">
        <v>425</v>
      </c>
      <c r="B458" s="93">
        <v>1</v>
      </c>
      <c r="C458" s="93">
        <f t="shared" si="31"/>
        <v>167</v>
      </c>
      <c r="D458" s="93">
        <v>151</v>
      </c>
      <c r="E458" s="93">
        <v>16</v>
      </c>
      <c r="F458" s="94"/>
      <c r="G458" s="94">
        <v>4.3</v>
      </c>
      <c r="H458" s="94">
        <f t="shared" si="32"/>
        <v>137.6</v>
      </c>
      <c r="I458" s="94">
        <f t="shared" si="33"/>
        <v>170.06</v>
      </c>
    </row>
    <row r="459" spans="1:9" x14ac:dyDescent="0.25">
      <c r="A459" s="95" t="s">
        <v>425</v>
      </c>
      <c r="B459" s="93">
        <v>1</v>
      </c>
      <c r="C459" s="93">
        <f t="shared" si="31"/>
        <v>152</v>
      </c>
      <c r="D459" s="93">
        <v>151</v>
      </c>
      <c r="E459" s="93">
        <v>1</v>
      </c>
      <c r="F459" s="94"/>
      <c r="G459" s="94">
        <v>5.49</v>
      </c>
      <c r="H459" s="94">
        <f t="shared" si="32"/>
        <v>10.98</v>
      </c>
      <c r="I459" s="94">
        <f t="shared" si="33"/>
        <v>13.57</v>
      </c>
    </row>
    <row r="460" spans="1:9" x14ac:dyDescent="0.25">
      <c r="A460" s="95" t="s">
        <v>425</v>
      </c>
      <c r="B460" s="93">
        <v>1</v>
      </c>
      <c r="C460" s="93">
        <f t="shared" si="31"/>
        <v>152</v>
      </c>
      <c r="D460" s="93">
        <v>151</v>
      </c>
      <c r="E460" s="93">
        <v>1</v>
      </c>
      <c r="F460" s="94"/>
      <c r="G460" s="94">
        <v>5.49</v>
      </c>
      <c r="H460" s="94">
        <f t="shared" si="32"/>
        <v>10.98</v>
      </c>
      <c r="I460" s="94">
        <f t="shared" si="33"/>
        <v>13.57</v>
      </c>
    </row>
    <row r="461" spans="1:9" x14ac:dyDescent="0.25">
      <c r="A461" s="95" t="s">
        <v>425</v>
      </c>
      <c r="B461" s="93">
        <v>1</v>
      </c>
      <c r="C461" s="93">
        <f t="shared" si="31"/>
        <v>168</v>
      </c>
      <c r="D461" s="93">
        <v>151</v>
      </c>
      <c r="E461" s="93">
        <v>17</v>
      </c>
      <c r="F461" s="94"/>
      <c r="G461" s="94">
        <v>5.49</v>
      </c>
      <c r="H461" s="94">
        <f t="shared" si="32"/>
        <v>186.66</v>
      </c>
      <c r="I461" s="94">
        <f t="shared" si="33"/>
        <v>230.69</v>
      </c>
    </row>
    <row r="462" spans="1:9" x14ac:dyDescent="0.25">
      <c r="A462" s="95" t="s">
        <v>425</v>
      </c>
      <c r="B462" s="93">
        <v>1</v>
      </c>
      <c r="C462" s="93">
        <f t="shared" si="31"/>
        <v>160</v>
      </c>
      <c r="D462" s="93">
        <v>151</v>
      </c>
      <c r="E462" s="93">
        <v>9</v>
      </c>
      <c r="F462" s="94"/>
      <c r="G462" s="94">
        <v>5.49</v>
      </c>
      <c r="H462" s="94">
        <f t="shared" si="32"/>
        <v>98.82</v>
      </c>
      <c r="I462" s="94">
        <f t="shared" si="33"/>
        <v>122.13</v>
      </c>
    </row>
    <row r="463" spans="1:9" x14ac:dyDescent="0.25">
      <c r="A463" s="95" t="s">
        <v>425</v>
      </c>
      <c r="B463" s="93">
        <v>1</v>
      </c>
      <c r="C463" s="93">
        <f t="shared" si="31"/>
        <v>158</v>
      </c>
      <c r="D463" s="93">
        <v>151</v>
      </c>
      <c r="E463" s="93">
        <v>7</v>
      </c>
      <c r="F463" s="94"/>
      <c r="G463" s="94">
        <v>4.3</v>
      </c>
      <c r="H463" s="94">
        <f t="shared" si="32"/>
        <v>60.2</v>
      </c>
      <c r="I463" s="94">
        <f t="shared" si="33"/>
        <v>74.400000000000006</v>
      </c>
    </row>
    <row r="464" spans="1:9" x14ac:dyDescent="0.25">
      <c r="A464" s="95" t="s">
        <v>425</v>
      </c>
      <c r="B464" s="93">
        <v>1</v>
      </c>
      <c r="C464" s="93">
        <f t="shared" si="31"/>
        <v>170</v>
      </c>
      <c r="D464" s="93">
        <v>151</v>
      </c>
      <c r="E464" s="93">
        <v>19</v>
      </c>
      <c r="F464" s="94"/>
      <c r="G464" s="94">
        <v>5.49</v>
      </c>
      <c r="H464" s="94">
        <f t="shared" si="32"/>
        <v>208.62</v>
      </c>
      <c r="I464" s="94">
        <f t="shared" si="33"/>
        <v>257.83</v>
      </c>
    </row>
    <row r="465" spans="1:9" x14ac:dyDescent="0.25">
      <c r="A465" s="95" t="s">
        <v>425</v>
      </c>
      <c r="B465" s="93">
        <v>1</v>
      </c>
      <c r="C465" s="93">
        <f t="shared" si="31"/>
        <v>164</v>
      </c>
      <c r="D465" s="93">
        <v>151</v>
      </c>
      <c r="E465" s="93">
        <v>13</v>
      </c>
      <c r="F465" s="94"/>
      <c r="G465" s="94">
        <v>5.49</v>
      </c>
      <c r="H465" s="94">
        <f t="shared" si="32"/>
        <v>142.74</v>
      </c>
      <c r="I465" s="94">
        <f t="shared" si="33"/>
        <v>176.41</v>
      </c>
    </row>
    <row r="466" spans="1:9" x14ac:dyDescent="0.25">
      <c r="A466" s="95" t="s">
        <v>425</v>
      </c>
      <c r="B466" s="93">
        <v>1</v>
      </c>
      <c r="C466" s="93">
        <f t="shared" si="31"/>
        <v>183</v>
      </c>
      <c r="D466" s="93">
        <v>151</v>
      </c>
      <c r="E466" s="93">
        <v>32</v>
      </c>
      <c r="F466" s="94"/>
      <c r="G466" s="94">
        <v>5.49</v>
      </c>
      <c r="H466" s="94">
        <f t="shared" si="32"/>
        <v>351.36</v>
      </c>
      <c r="I466" s="94">
        <f t="shared" si="33"/>
        <v>434.25</v>
      </c>
    </row>
    <row r="467" spans="1:9" x14ac:dyDescent="0.25">
      <c r="A467" s="95" t="s">
        <v>425</v>
      </c>
      <c r="B467" s="93">
        <v>1</v>
      </c>
      <c r="C467" s="93">
        <f t="shared" si="31"/>
        <v>168</v>
      </c>
      <c r="D467" s="93">
        <v>151</v>
      </c>
      <c r="E467" s="93">
        <v>17</v>
      </c>
      <c r="F467" s="94"/>
      <c r="G467" s="94">
        <v>4.3</v>
      </c>
      <c r="H467" s="94">
        <f t="shared" si="32"/>
        <v>146.19999999999999</v>
      </c>
      <c r="I467" s="94">
        <f t="shared" si="33"/>
        <v>180.69</v>
      </c>
    </row>
    <row r="468" spans="1:9" x14ac:dyDescent="0.25">
      <c r="A468" s="95" t="s">
        <v>425</v>
      </c>
      <c r="B468" s="93">
        <v>1</v>
      </c>
      <c r="C468" s="93">
        <f t="shared" si="31"/>
        <v>183</v>
      </c>
      <c r="D468" s="93">
        <v>151</v>
      </c>
      <c r="E468" s="93">
        <v>32</v>
      </c>
      <c r="F468" s="94"/>
      <c r="G468" s="94">
        <v>5.49</v>
      </c>
      <c r="H468" s="94">
        <f t="shared" si="32"/>
        <v>351.36</v>
      </c>
      <c r="I468" s="94">
        <f t="shared" si="33"/>
        <v>434.25</v>
      </c>
    </row>
    <row r="469" spans="1:9" x14ac:dyDescent="0.25">
      <c r="A469" s="95" t="s">
        <v>425</v>
      </c>
      <c r="B469" s="93">
        <v>1</v>
      </c>
      <c r="C469" s="93">
        <f t="shared" si="31"/>
        <v>163</v>
      </c>
      <c r="D469" s="93">
        <v>151</v>
      </c>
      <c r="E469" s="93">
        <v>12</v>
      </c>
      <c r="F469" s="94"/>
      <c r="G469" s="94">
        <v>5.49</v>
      </c>
      <c r="H469" s="94">
        <f t="shared" si="32"/>
        <v>131.76</v>
      </c>
      <c r="I469" s="94">
        <f t="shared" si="33"/>
        <v>162.84</v>
      </c>
    </row>
    <row r="470" spans="1:9" x14ac:dyDescent="0.25">
      <c r="A470" s="95" t="s">
        <v>425</v>
      </c>
      <c r="B470" s="93">
        <v>1</v>
      </c>
      <c r="C470" s="93">
        <f t="shared" si="31"/>
        <v>160</v>
      </c>
      <c r="D470" s="93">
        <v>151</v>
      </c>
      <c r="E470" s="93">
        <v>9</v>
      </c>
      <c r="F470" s="94"/>
      <c r="G470" s="94">
        <v>5.49</v>
      </c>
      <c r="H470" s="94">
        <f t="shared" si="32"/>
        <v>98.82</v>
      </c>
      <c r="I470" s="94">
        <f t="shared" si="33"/>
        <v>122.13</v>
      </c>
    </row>
    <row r="471" spans="1:9" x14ac:dyDescent="0.25">
      <c r="A471" s="95" t="s">
        <v>425</v>
      </c>
      <c r="B471" s="93">
        <v>1</v>
      </c>
      <c r="C471" s="93">
        <f t="shared" si="31"/>
        <v>159</v>
      </c>
      <c r="D471" s="93">
        <v>151</v>
      </c>
      <c r="E471" s="93">
        <v>8</v>
      </c>
      <c r="F471" s="94"/>
      <c r="G471" s="94">
        <v>4.3</v>
      </c>
      <c r="H471" s="94">
        <f t="shared" si="32"/>
        <v>68.8</v>
      </c>
      <c r="I471" s="94">
        <f t="shared" si="33"/>
        <v>85.03</v>
      </c>
    </row>
    <row r="472" spans="1:9" x14ac:dyDescent="0.25">
      <c r="A472" s="95" t="s">
        <v>425</v>
      </c>
      <c r="B472" s="93">
        <v>1</v>
      </c>
      <c r="C472" s="93">
        <f t="shared" si="31"/>
        <v>152</v>
      </c>
      <c r="D472" s="93">
        <v>151</v>
      </c>
      <c r="E472" s="93">
        <v>1</v>
      </c>
      <c r="F472" s="94"/>
      <c r="G472" s="94">
        <v>5.49</v>
      </c>
      <c r="H472" s="94">
        <f t="shared" si="32"/>
        <v>10.98</v>
      </c>
      <c r="I472" s="94">
        <f t="shared" si="33"/>
        <v>13.57</v>
      </c>
    </row>
    <row r="473" spans="1:9" x14ac:dyDescent="0.25">
      <c r="A473" s="95" t="s">
        <v>425</v>
      </c>
      <c r="B473" s="93">
        <v>1</v>
      </c>
      <c r="C473" s="93">
        <f t="shared" si="31"/>
        <v>170</v>
      </c>
      <c r="D473" s="93">
        <v>151</v>
      </c>
      <c r="E473" s="93">
        <v>19</v>
      </c>
      <c r="F473" s="94"/>
      <c r="G473" s="94">
        <v>4.3</v>
      </c>
      <c r="H473" s="94">
        <f t="shared" si="32"/>
        <v>163.4</v>
      </c>
      <c r="I473" s="94">
        <f t="shared" si="33"/>
        <v>201.95</v>
      </c>
    </row>
    <row r="474" spans="1:9" x14ac:dyDescent="0.25">
      <c r="A474" s="95" t="s">
        <v>425</v>
      </c>
      <c r="B474" s="93">
        <v>1</v>
      </c>
      <c r="C474" s="93">
        <f t="shared" si="31"/>
        <v>160</v>
      </c>
      <c r="D474" s="93">
        <v>151</v>
      </c>
      <c r="E474" s="93">
        <v>9</v>
      </c>
      <c r="F474" s="94"/>
      <c r="G474" s="94">
        <v>5.49</v>
      </c>
      <c r="H474" s="94">
        <f t="shared" si="32"/>
        <v>98.82</v>
      </c>
      <c r="I474" s="94">
        <f t="shared" si="33"/>
        <v>122.13</v>
      </c>
    </row>
    <row r="475" spans="1:9" x14ac:dyDescent="0.25">
      <c r="A475" s="95" t="s">
        <v>425</v>
      </c>
      <c r="B475" s="93">
        <v>1</v>
      </c>
      <c r="C475" s="93">
        <f t="shared" si="31"/>
        <v>157</v>
      </c>
      <c r="D475" s="93">
        <v>151</v>
      </c>
      <c r="E475" s="93">
        <v>6</v>
      </c>
      <c r="F475" s="94"/>
      <c r="G475" s="94">
        <v>5.49</v>
      </c>
      <c r="H475" s="94">
        <f t="shared" si="32"/>
        <v>65.88</v>
      </c>
      <c r="I475" s="94">
        <f t="shared" si="33"/>
        <v>81.42</v>
      </c>
    </row>
    <row r="476" spans="1:9" x14ac:dyDescent="0.25">
      <c r="A476" s="95" t="s">
        <v>425</v>
      </c>
      <c r="B476" s="93">
        <v>1</v>
      </c>
      <c r="C476" s="93">
        <f t="shared" si="31"/>
        <v>152</v>
      </c>
      <c r="D476" s="93">
        <v>151</v>
      </c>
      <c r="E476" s="93">
        <v>1</v>
      </c>
      <c r="F476" s="94"/>
      <c r="G476" s="94">
        <v>5.49</v>
      </c>
      <c r="H476" s="94">
        <f t="shared" si="32"/>
        <v>10.98</v>
      </c>
      <c r="I476" s="94">
        <f t="shared" si="33"/>
        <v>13.57</v>
      </c>
    </row>
    <row r="477" spans="1:9" x14ac:dyDescent="0.25">
      <c r="A477" s="95" t="s">
        <v>425</v>
      </c>
      <c r="B477" s="93">
        <v>1</v>
      </c>
      <c r="C477" s="93">
        <f t="shared" si="31"/>
        <v>174</v>
      </c>
      <c r="D477" s="93">
        <v>151</v>
      </c>
      <c r="E477" s="93">
        <v>23</v>
      </c>
      <c r="F477" s="94"/>
      <c r="G477" s="94">
        <v>4.3</v>
      </c>
      <c r="H477" s="94">
        <f t="shared" si="32"/>
        <v>197.8</v>
      </c>
      <c r="I477" s="94">
        <f t="shared" si="33"/>
        <v>244.46</v>
      </c>
    </row>
    <row r="478" spans="1:9" x14ac:dyDescent="0.25">
      <c r="A478" s="95" t="s">
        <v>425</v>
      </c>
      <c r="B478" s="93">
        <v>1</v>
      </c>
      <c r="C478" s="93">
        <f t="shared" si="31"/>
        <v>155</v>
      </c>
      <c r="D478" s="93">
        <v>151</v>
      </c>
      <c r="E478" s="93">
        <v>4</v>
      </c>
      <c r="F478" s="94"/>
      <c r="G478" s="94">
        <v>5.49</v>
      </c>
      <c r="H478" s="94">
        <f t="shared" si="32"/>
        <v>43.92</v>
      </c>
      <c r="I478" s="94">
        <f t="shared" si="33"/>
        <v>54.28</v>
      </c>
    </row>
    <row r="479" spans="1:9" x14ac:dyDescent="0.25">
      <c r="A479" s="95" t="s">
        <v>425</v>
      </c>
      <c r="B479" s="93">
        <v>1</v>
      </c>
      <c r="C479" s="93">
        <f t="shared" si="31"/>
        <v>169</v>
      </c>
      <c r="D479" s="93">
        <v>151</v>
      </c>
      <c r="E479" s="93">
        <v>18</v>
      </c>
      <c r="F479" s="94"/>
      <c r="G479" s="94">
        <v>5.49</v>
      </c>
      <c r="H479" s="94">
        <f t="shared" si="32"/>
        <v>197.64</v>
      </c>
      <c r="I479" s="94">
        <f t="shared" si="33"/>
        <v>244.26</v>
      </c>
    </row>
    <row r="480" spans="1:9" x14ac:dyDescent="0.25">
      <c r="A480" s="95" t="s">
        <v>425</v>
      </c>
      <c r="B480" s="93">
        <v>1</v>
      </c>
      <c r="C480" s="93">
        <f t="shared" si="31"/>
        <v>154</v>
      </c>
      <c r="D480" s="93">
        <v>151</v>
      </c>
      <c r="E480" s="93">
        <v>3</v>
      </c>
      <c r="F480" s="94"/>
      <c r="G480" s="94">
        <v>5.49</v>
      </c>
      <c r="H480" s="94">
        <f t="shared" si="32"/>
        <v>32.94</v>
      </c>
      <c r="I480" s="94">
        <f t="shared" si="33"/>
        <v>40.71</v>
      </c>
    </row>
    <row r="481" spans="1:9" x14ac:dyDescent="0.25">
      <c r="A481" s="95" t="s">
        <v>425</v>
      </c>
      <c r="B481" s="93">
        <v>1</v>
      </c>
      <c r="C481" s="93">
        <f t="shared" si="31"/>
        <v>152</v>
      </c>
      <c r="D481" s="93">
        <v>151</v>
      </c>
      <c r="E481" s="93">
        <v>1</v>
      </c>
      <c r="F481" s="94"/>
      <c r="G481" s="94">
        <v>4.3</v>
      </c>
      <c r="H481" s="94">
        <f t="shared" si="32"/>
        <v>8.6</v>
      </c>
      <c r="I481" s="94">
        <f t="shared" si="33"/>
        <v>10.63</v>
      </c>
    </row>
    <row r="482" spans="1:9" x14ac:dyDescent="0.25">
      <c r="A482" s="95" t="s">
        <v>425</v>
      </c>
      <c r="B482" s="93">
        <v>1</v>
      </c>
      <c r="C482" s="93">
        <f t="shared" si="31"/>
        <v>159</v>
      </c>
      <c r="D482" s="93">
        <v>151</v>
      </c>
      <c r="E482" s="93">
        <v>8</v>
      </c>
      <c r="F482" s="94"/>
      <c r="G482" s="94">
        <v>4.3</v>
      </c>
      <c r="H482" s="94">
        <f t="shared" si="32"/>
        <v>68.8</v>
      </c>
      <c r="I482" s="94">
        <f t="shared" si="33"/>
        <v>85.03</v>
      </c>
    </row>
    <row r="483" spans="1:9" x14ac:dyDescent="0.25">
      <c r="A483" s="95" t="s">
        <v>486</v>
      </c>
      <c r="B483" s="93">
        <v>1</v>
      </c>
      <c r="C483" s="93">
        <f t="shared" si="31"/>
        <v>168</v>
      </c>
      <c r="D483" s="93">
        <v>151</v>
      </c>
      <c r="E483" s="93">
        <v>17</v>
      </c>
      <c r="F483" s="94"/>
      <c r="G483" s="94">
        <v>6</v>
      </c>
      <c r="H483" s="94">
        <f t="shared" si="32"/>
        <v>204</v>
      </c>
      <c r="I483" s="94">
        <f t="shared" si="33"/>
        <v>252.12</v>
      </c>
    </row>
    <row r="484" spans="1:9" x14ac:dyDescent="0.25">
      <c r="A484" s="95" t="s">
        <v>486</v>
      </c>
      <c r="B484" s="93">
        <v>1</v>
      </c>
      <c r="C484" s="93">
        <f t="shared" si="31"/>
        <v>180</v>
      </c>
      <c r="D484" s="93">
        <v>151</v>
      </c>
      <c r="E484" s="93">
        <v>29</v>
      </c>
      <c r="F484" s="94"/>
      <c r="G484" s="94">
        <v>6</v>
      </c>
      <c r="H484" s="94">
        <f t="shared" si="32"/>
        <v>348</v>
      </c>
      <c r="I484" s="94">
        <f t="shared" si="33"/>
        <v>430.09</v>
      </c>
    </row>
    <row r="485" spans="1:9" x14ac:dyDescent="0.25">
      <c r="A485" s="95" t="s">
        <v>486</v>
      </c>
      <c r="B485" s="93">
        <v>1</v>
      </c>
      <c r="C485" s="93">
        <f t="shared" si="31"/>
        <v>180</v>
      </c>
      <c r="D485" s="93">
        <v>151</v>
      </c>
      <c r="E485" s="93">
        <v>29</v>
      </c>
      <c r="F485" s="94"/>
      <c r="G485" s="94">
        <v>6</v>
      </c>
      <c r="H485" s="94">
        <f t="shared" si="32"/>
        <v>348</v>
      </c>
      <c r="I485" s="94">
        <f t="shared" si="33"/>
        <v>430.09</v>
      </c>
    </row>
    <row r="486" spans="1:9" x14ac:dyDescent="0.25">
      <c r="A486" s="95" t="s">
        <v>486</v>
      </c>
      <c r="B486" s="93">
        <v>1</v>
      </c>
      <c r="C486" s="93">
        <f t="shared" si="31"/>
        <v>176</v>
      </c>
      <c r="D486" s="93">
        <v>151</v>
      </c>
      <c r="E486" s="93">
        <v>25</v>
      </c>
      <c r="F486" s="94"/>
      <c r="G486" s="94">
        <v>6</v>
      </c>
      <c r="H486" s="94">
        <f t="shared" si="32"/>
        <v>300</v>
      </c>
      <c r="I486" s="94">
        <f t="shared" si="33"/>
        <v>370.77</v>
      </c>
    </row>
    <row r="487" spans="1:9" x14ac:dyDescent="0.25">
      <c r="A487" s="95" t="s">
        <v>486</v>
      </c>
      <c r="B487" s="93">
        <v>1</v>
      </c>
      <c r="C487" s="93">
        <f t="shared" si="31"/>
        <v>183</v>
      </c>
      <c r="D487" s="93">
        <v>151</v>
      </c>
      <c r="E487" s="93">
        <v>32</v>
      </c>
      <c r="F487" s="94"/>
      <c r="G487" s="94">
        <v>6</v>
      </c>
      <c r="H487" s="94">
        <f t="shared" si="32"/>
        <v>384</v>
      </c>
      <c r="I487" s="94">
        <f t="shared" si="33"/>
        <v>474.59</v>
      </c>
    </row>
    <row r="488" spans="1:9" x14ac:dyDescent="0.25">
      <c r="A488" s="95" t="s">
        <v>486</v>
      </c>
      <c r="B488" s="93">
        <v>1</v>
      </c>
      <c r="C488" s="93">
        <f t="shared" si="31"/>
        <v>176</v>
      </c>
      <c r="D488" s="93">
        <v>151</v>
      </c>
      <c r="E488" s="93">
        <v>25</v>
      </c>
      <c r="F488" s="94"/>
      <c r="G488" s="94">
        <v>6</v>
      </c>
      <c r="H488" s="94">
        <f t="shared" si="32"/>
        <v>300</v>
      </c>
      <c r="I488" s="94">
        <f t="shared" si="33"/>
        <v>370.77</v>
      </c>
    </row>
    <row r="489" spans="1:9" x14ac:dyDescent="0.25">
      <c r="A489" s="95" t="s">
        <v>486</v>
      </c>
      <c r="B489" s="93">
        <v>1</v>
      </c>
      <c r="C489" s="93">
        <f t="shared" si="31"/>
        <v>177</v>
      </c>
      <c r="D489" s="93">
        <v>151</v>
      </c>
      <c r="E489" s="93">
        <v>26</v>
      </c>
      <c r="F489" s="94"/>
      <c r="G489" s="94">
        <v>6</v>
      </c>
      <c r="H489" s="94">
        <f t="shared" si="32"/>
        <v>312</v>
      </c>
      <c r="I489" s="94">
        <f t="shared" si="33"/>
        <v>385.6</v>
      </c>
    </row>
    <row r="490" spans="1:9" x14ac:dyDescent="0.25">
      <c r="A490" s="95" t="s">
        <v>486</v>
      </c>
      <c r="B490" s="93">
        <v>1</v>
      </c>
      <c r="C490" s="93">
        <f t="shared" si="31"/>
        <v>156</v>
      </c>
      <c r="D490" s="93">
        <v>151</v>
      </c>
      <c r="E490" s="93">
        <v>5</v>
      </c>
      <c r="F490" s="94"/>
      <c r="G490" s="94">
        <v>6</v>
      </c>
      <c r="H490" s="94">
        <f t="shared" si="32"/>
        <v>60</v>
      </c>
      <c r="I490" s="94">
        <f t="shared" si="33"/>
        <v>74.150000000000006</v>
      </c>
    </row>
    <row r="491" spans="1:9" x14ac:dyDescent="0.25">
      <c r="A491" s="95" t="s">
        <v>486</v>
      </c>
      <c r="B491" s="93">
        <v>1</v>
      </c>
      <c r="C491" s="93">
        <f t="shared" si="31"/>
        <v>180</v>
      </c>
      <c r="D491" s="93">
        <v>151</v>
      </c>
      <c r="E491" s="93">
        <v>29</v>
      </c>
      <c r="F491" s="94"/>
      <c r="G491" s="94">
        <v>6</v>
      </c>
      <c r="H491" s="94">
        <f t="shared" si="32"/>
        <v>348</v>
      </c>
      <c r="I491" s="94">
        <f t="shared" si="33"/>
        <v>430.09</v>
      </c>
    </row>
    <row r="492" spans="1:9" x14ac:dyDescent="0.25">
      <c r="A492" s="95" t="s">
        <v>486</v>
      </c>
      <c r="B492" s="93">
        <v>1</v>
      </c>
      <c r="C492" s="93">
        <f t="shared" si="31"/>
        <v>180</v>
      </c>
      <c r="D492" s="93">
        <v>151</v>
      </c>
      <c r="E492" s="93">
        <v>29</v>
      </c>
      <c r="F492" s="94"/>
      <c r="G492" s="94">
        <v>6</v>
      </c>
      <c r="H492" s="94">
        <f t="shared" si="32"/>
        <v>348</v>
      </c>
      <c r="I492" s="94">
        <f t="shared" si="33"/>
        <v>430.09</v>
      </c>
    </row>
    <row r="493" spans="1:9" x14ac:dyDescent="0.25">
      <c r="A493" s="95" t="s">
        <v>486</v>
      </c>
      <c r="B493" s="93">
        <v>1</v>
      </c>
      <c r="C493" s="93">
        <f t="shared" si="31"/>
        <v>180</v>
      </c>
      <c r="D493" s="93">
        <v>151</v>
      </c>
      <c r="E493" s="93">
        <v>29</v>
      </c>
      <c r="F493" s="94"/>
      <c r="G493" s="94">
        <v>6</v>
      </c>
      <c r="H493" s="94">
        <f t="shared" si="32"/>
        <v>348</v>
      </c>
      <c r="I493" s="94">
        <f t="shared" si="33"/>
        <v>430.09</v>
      </c>
    </row>
    <row r="494" spans="1:9" x14ac:dyDescent="0.25">
      <c r="A494" s="95" t="s">
        <v>486</v>
      </c>
      <c r="B494" s="93">
        <v>1</v>
      </c>
      <c r="C494" s="93">
        <f t="shared" si="31"/>
        <v>167</v>
      </c>
      <c r="D494" s="93">
        <v>151</v>
      </c>
      <c r="E494" s="93">
        <v>16</v>
      </c>
      <c r="F494" s="94"/>
      <c r="G494" s="94">
        <v>6</v>
      </c>
      <c r="H494" s="94">
        <f t="shared" si="32"/>
        <v>192</v>
      </c>
      <c r="I494" s="94">
        <f t="shared" si="33"/>
        <v>237.29</v>
      </c>
    </row>
    <row r="495" spans="1:9" x14ac:dyDescent="0.25">
      <c r="A495" s="95" t="s">
        <v>486</v>
      </c>
      <c r="B495" s="93">
        <v>1</v>
      </c>
      <c r="C495" s="93">
        <f t="shared" ref="C495:C541" si="34">D495+E495</f>
        <v>172</v>
      </c>
      <c r="D495" s="93">
        <v>151</v>
      </c>
      <c r="E495" s="93">
        <v>21</v>
      </c>
      <c r="F495" s="94"/>
      <c r="G495" s="94">
        <v>6</v>
      </c>
      <c r="H495" s="94">
        <f t="shared" ref="H495:H541" si="35">ROUND(G495*E495*2,2)</f>
        <v>252</v>
      </c>
      <c r="I495" s="94">
        <f t="shared" si="33"/>
        <v>311.45</v>
      </c>
    </row>
    <row r="496" spans="1:9" x14ac:dyDescent="0.25">
      <c r="A496" s="95" t="s">
        <v>486</v>
      </c>
      <c r="B496" s="93">
        <v>1</v>
      </c>
      <c r="C496" s="93">
        <f t="shared" si="34"/>
        <v>153</v>
      </c>
      <c r="D496" s="93">
        <v>151</v>
      </c>
      <c r="E496" s="93">
        <v>2</v>
      </c>
      <c r="F496" s="94"/>
      <c r="G496" s="94">
        <v>6</v>
      </c>
      <c r="H496" s="94">
        <f t="shared" si="35"/>
        <v>24</v>
      </c>
      <c r="I496" s="94">
        <f t="shared" ref="I496:I541" si="36">ROUND(H496*1.2359,2)</f>
        <v>29.66</v>
      </c>
    </row>
    <row r="497" spans="1:9" x14ac:dyDescent="0.25">
      <c r="A497" s="95" t="s">
        <v>486</v>
      </c>
      <c r="B497" s="93">
        <v>1</v>
      </c>
      <c r="C497" s="93">
        <f t="shared" si="34"/>
        <v>175</v>
      </c>
      <c r="D497" s="93">
        <v>151</v>
      </c>
      <c r="E497" s="93">
        <v>24</v>
      </c>
      <c r="F497" s="94"/>
      <c r="G497" s="94">
        <v>6</v>
      </c>
      <c r="H497" s="94">
        <f t="shared" si="35"/>
        <v>288</v>
      </c>
      <c r="I497" s="94">
        <f t="shared" si="36"/>
        <v>355.94</v>
      </c>
    </row>
    <row r="498" spans="1:9" x14ac:dyDescent="0.25">
      <c r="A498" s="95" t="s">
        <v>486</v>
      </c>
      <c r="B498" s="93">
        <v>1</v>
      </c>
      <c r="C498" s="93">
        <f t="shared" si="34"/>
        <v>160</v>
      </c>
      <c r="D498" s="93">
        <v>151</v>
      </c>
      <c r="E498" s="93">
        <v>9</v>
      </c>
      <c r="F498" s="94"/>
      <c r="G498" s="94">
        <v>6</v>
      </c>
      <c r="H498" s="94">
        <f t="shared" si="35"/>
        <v>108</v>
      </c>
      <c r="I498" s="94">
        <f t="shared" si="36"/>
        <v>133.47999999999999</v>
      </c>
    </row>
    <row r="499" spans="1:9" x14ac:dyDescent="0.25">
      <c r="A499" s="95" t="s">
        <v>486</v>
      </c>
      <c r="B499" s="93">
        <v>1</v>
      </c>
      <c r="C499" s="93">
        <f t="shared" si="34"/>
        <v>156</v>
      </c>
      <c r="D499" s="93">
        <v>151</v>
      </c>
      <c r="E499" s="93">
        <v>5</v>
      </c>
      <c r="F499" s="94"/>
      <c r="G499" s="94">
        <v>6</v>
      </c>
      <c r="H499" s="94">
        <f t="shared" si="35"/>
        <v>60</v>
      </c>
      <c r="I499" s="94">
        <f t="shared" si="36"/>
        <v>74.150000000000006</v>
      </c>
    </row>
    <row r="500" spans="1:9" x14ac:dyDescent="0.25">
      <c r="A500" s="95" t="s">
        <v>486</v>
      </c>
      <c r="B500" s="93">
        <v>1</v>
      </c>
      <c r="C500" s="93">
        <f t="shared" si="34"/>
        <v>182</v>
      </c>
      <c r="D500" s="93">
        <v>151</v>
      </c>
      <c r="E500" s="93">
        <v>31</v>
      </c>
      <c r="F500" s="94"/>
      <c r="G500" s="94">
        <v>6</v>
      </c>
      <c r="H500" s="94">
        <f t="shared" si="35"/>
        <v>372</v>
      </c>
      <c r="I500" s="94">
        <f t="shared" si="36"/>
        <v>459.75</v>
      </c>
    </row>
    <row r="501" spans="1:9" x14ac:dyDescent="0.25">
      <c r="A501" s="95" t="s">
        <v>486</v>
      </c>
      <c r="B501" s="93">
        <v>1</v>
      </c>
      <c r="C501" s="93">
        <f t="shared" si="34"/>
        <v>160</v>
      </c>
      <c r="D501" s="93">
        <v>151</v>
      </c>
      <c r="E501" s="93">
        <v>9</v>
      </c>
      <c r="F501" s="94"/>
      <c r="G501" s="94">
        <v>6</v>
      </c>
      <c r="H501" s="94">
        <f t="shared" si="35"/>
        <v>108</v>
      </c>
      <c r="I501" s="94">
        <f t="shared" si="36"/>
        <v>133.47999999999999</v>
      </c>
    </row>
    <row r="502" spans="1:9" x14ac:dyDescent="0.25">
      <c r="A502" s="95" t="s">
        <v>486</v>
      </c>
      <c r="B502" s="93">
        <v>1</v>
      </c>
      <c r="C502" s="93">
        <f t="shared" si="34"/>
        <v>172</v>
      </c>
      <c r="D502" s="93">
        <v>151</v>
      </c>
      <c r="E502" s="93">
        <v>21</v>
      </c>
      <c r="F502" s="94"/>
      <c r="G502" s="94">
        <v>6</v>
      </c>
      <c r="H502" s="94">
        <f t="shared" si="35"/>
        <v>252</v>
      </c>
      <c r="I502" s="94">
        <f t="shared" si="36"/>
        <v>311.45</v>
      </c>
    </row>
    <row r="503" spans="1:9" x14ac:dyDescent="0.25">
      <c r="A503" s="95" t="s">
        <v>487</v>
      </c>
      <c r="B503" s="93">
        <v>1</v>
      </c>
      <c r="C503" s="93">
        <f t="shared" si="34"/>
        <v>180</v>
      </c>
      <c r="D503" s="93">
        <v>151</v>
      </c>
      <c r="E503" s="93">
        <v>29</v>
      </c>
      <c r="F503" s="94"/>
      <c r="G503" s="94">
        <v>4.2</v>
      </c>
      <c r="H503" s="94">
        <f t="shared" si="35"/>
        <v>243.6</v>
      </c>
      <c r="I503" s="94">
        <f t="shared" si="36"/>
        <v>301.07</v>
      </c>
    </row>
    <row r="504" spans="1:9" x14ac:dyDescent="0.25">
      <c r="A504" s="95" t="s">
        <v>487</v>
      </c>
      <c r="B504" s="93">
        <v>1</v>
      </c>
      <c r="C504" s="93">
        <f t="shared" si="34"/>
        <v>198</v>
      </c>
      <c r="D504" s="93">
        <v>151</v>
      </c>
      <c r="E504" s="93">
        <v>47</v>
      </c>
      <c r="F504" s="94"/>
      <c r="G504" s="94">
        <v>4.2</v>
      </c>
      <c r="H504" s="94">
        <f t="shared" si="35"/>
        <v>394.8</v>
      </c>
      <c r="I504" s="94">
        <f t="shared" si="36"/>
        <v>487.93</v>
      </c>
    </row>
    <row r="505" spans="1:9" x14ac:dyDescent="0.25">
      <c r="A505" s="95" t="s">
        <v>487</v>
      </c>
      <c r="B505" s="93">
        <v>1</v>
      </c>
      <c r="C505" s="93">
        <f t="shared" si="34"/>
        <v>180</v>
      </c>
      <c r="D505" s="93">
        <v>151</v>
      </c>
      <c r="E505" s="93">
        <v>29</v>
      </c>
      <c r="F505" s="94"/>
      <c r="G505" s="94">
        <v>4.2</v>
      </c>
      <c r="H505" s="94">
        <f t="shared" si="35"/>
        <v>243.6</v>
      </c>
      <c r="I505" s="94">
        <f t="shared" si="36"/>
        <v>301.07</v>
      </c>
    </row>
    <row r="506" spans="1:9" x14ac:dyDescent="0.25">
      <c r="A506" s="95" t="s">
        <v>487</v>
      </c>
      <c r="B506" s="93">
        <v>1</v>
      </c>
      <c r="C506" s="93">
        <f t="shared" si="34"/>
        <v>183</v>
      </c>
      <c r="D506" s="93">
        <v>151</v>
      </c>
      <c r="E506" s="93">
        <v>32</v>
      </c>
      <c r="F506" s="94"/>
      <c r="G506" s="94">
        <v>4.2</v>
      </c>
      <c r="H506" s="94">
        <f t="shared" si="35"/>
        <v>268.8</v>
      </c>
      <c r="I506" s="94">
        <f t="shared" si="36"/>
        <v>332.21</v>
      </c>
    </row>
    <row r="507" spans="1:9" x14ac:dyDescent="0.25">
      <c r="A507" s="95" t="s">
        <v>488</v>
      </c>
      <c r="B507" s="93">
        <v>1</v>
      </c>
      <c r="C507" s="93">
        <f t="shared" si="34"/>
        <v>172</v>
      </c>
      <c r="D507" s="93">
        <v>151</v>
      </c>
      <c r="E507" s="93">
        <v>21</v>
      </c>
      <c r="F507" s="94"/>
      <c r="G507" s="94">
        <v>10.199999999999999</v>
      </c>
      <c r="H507" s="94">
        <f t="shared" si="35"/>
        <v>428.4</v>
      </c>
      <c r="I507" s="94">
        <f t="shared" si="36"/>
        <v>529.46</v>
      </c>
    </row>
    <row r="508" spans="1:9" x14ac:dyDescent="0.25">
      <c r="A508" s="95" t="s">
        <v>210</v>
      </c>
      <c r="B508" s="93">
        <v>1</v>
      </c>
      <c r="C508" s="93">
        <f t="shared" si="34"/>
        <v>171</v>
      </c>
      <c r="D508" s="93">
        <v>151</v>
      </c>
      <c r="E508" s="93">
        <v>20</v>
      </c>
      <c r="F508" s="94"/>
      <c r="G508" s="94">
        <v>6.5</v>
      </c>
      <c r="H508" s="94">
        <f t="shared" si="35"/>
        <v>260</v>
      </c>
      <c r="I508" s="94">
        <f t="shared" si="36"/>
        <v>321.33</v>
      </c>
    </row>
    <row r="509" spans="1:9" x14ac:dyDescent="0.25">
      <c r="A509" s="95" t="s">
        <v>490</v>
      </c>
      <c r="B509" s="93">
        <v>1</v>
      </c>
      <c r="C509" s="93">
        <f t="shared" si="34"/>
        <v>152</v>
      </c>
      <c r="D509" s="93">
        <v>151</v>
      </c>
      <c r="E509" s="93">
        <v>1</v>
      </c>
      <c r="F509" s="94"/>
      <c r="G509" s="94">
        <v>4.4000000000000004</v>
      </c>
      <c r="H509" s="94">
        <f t="shared" si="35"/>
        <v>8.8000000000000007</v>
      </c>
      <c r="I509" s="94">
        <f t="shared" si="36"/>
        <v>10.88</v>
      </c>
    </row>
    <row r="510" spans="1:9" x14ac:dyDescent="0.25">
      <c r="A510" s="95" t="s">
        <v>490</v>
      </c>
      <c r="B510" s="93">
        <v>1</v>
      </c>
      <c r="C510" s="93">
        <f t="shared" si="34"/>
        <v>176</v>
      </c>
      <c r="D510" s="93">
        <v>151</v>
      </c>
      <c r="E510" s="93">
        <v>25</v>
      </c>
      <c r="F510" s="94"/>
      <c r="G510" s="94">
        <v>4.4000000000000004</v>
      </c>
      <c r="H510" s="94">
        <f t="shared" si="35"/>
        <v>220</v>
      </c>
      <c r="I510" s="94">
        <f t="shared" si="36"/>
        <v>271.89999999999998</v>
      </c>
    </row>
    <row r="511" spans="1:9" x14ac:dyDescent="0.25">
      <c r="A511" s="95" t="s">
        <v>490</v>
      </c>
      <c r="B511" s="93">
        <v>1</v>
      </c>
      <c r="C511" s="93">
        <f t="shared" si="34"/>
        <v>174</v>
      </c>
      <c r="D511" s="93">
        <v>151</v>
      </c>
      <c r="E511" s="93">
        <v>23</v>
      </c>
      <c r="F511" s="94"/>
      <c r="G511" s="94">
        <v>4.4000000000000004</v>
      </c>
      <c r="H511" s="94">
        <f t="shared" si="35"/>
        <v>202.4</v>
      </c>
      <c r="I511" s="94">
        <f t="shared" si="36"/>
        <v>250.15</v>
      </c>
    </row>
    <row r="512" spans="1:9" x14ac:dyDescent="0.25">
      <c r="A512" s="95" t="s">
        <v>490</v>
      </c>
      <c r="B512" s="93">
        <v>1</v>
      </c>
      <c r="C512" s="93">
        <f t="shared" si="34"/>
        <v>155</v>
      </c>
      <c r="D512" s="93">
        <v>151</v>
      </c>
      <c r="E512" s="93">
        <v>4</v>
      </c>
      <c r="F512" s="94"/>
      <c r="G512" s="94">
        <v>4.4000000000000004</v>
      </c>
      <c r="H512" s="94">
        <f t="shared" si="35"/>
        <v>35.200000000000003</v>
      </c>
      <c r="I512" s="94">
        <f t="shared" si="36"/>
        <v>43.5</v>
      </c>
    </row>
    <row r="513" spans="1:9" x14ac:dyDescent="0.25">
      <c r="A513" s="95" t="s">
        <v>490</v>
      </c>
      <c r="B513" s="93">
        <v>1</v>
      </c>
      <c r="C513" s="93">
        <f t="shared" si="34"/>
        <v>180</v>
      </c>
      <c r="D513" s="93">
        <v>151</v>
      </c>
      <c r="E513" s="93">
        <v>29</v>
      </c>
      <c r="F513" s="94"/>
      <c r="G513" s="94">
        <v>4.4000000000000004</v>
      </c>
      <c r="H513" s="94">
        <f t="shared" si="35"/>
        <v>255.2</v>
      </c>
      <c r="I513" s="94">
        <f t="shared" si="36"/>
        <v>315.39999999999998</v>
      </c>
    </row>
    <row r="514" spans="1:9" x14ac:dyDescent="0.25">
      <c r="A514" s="95" t="s">
        <v>490</v>
      </c>
      <c r="B514" s="93">
        <v>1</v>
      </c>
      <c r="C514" s="93">
        <f t="shared" si="34"/>
        <v>156</v>
      </c>
      <c r="D514" s="93">
        <v>151</v>
      </c>
      <c r="E514" s="93">
        <v>5</v>
      </c>
      <c r="F514" s="94"/>
      <c r="G514" s="94">
        <v>4.4000000000000004</v>
      </c>
      <c r="H514" s="94">
        <f t="shared" si="35"/>
        <v>44</v>
      </c>
      <c r="I514" s="94">
        <f t="shared" si="36"/>
        <v>54.38</v>
      </c>
    </row>
    <row r="515" spans="1:9" x14ac:dyDescent="0.25">
      <c r="A515" s="95" t="s">
        <v>490</v>
      </c>
      <c r="B515" s="93">
        <v>1</v>
      </c>
      <c r="C515" s="93">
        <f t="shared" si="34"/>
        <v>155</v>
      </c>
      <c r="D515" s="93">
        <v>151</v>
      </c>
      <c r="E515" s="93">
        <v>4</v>
      </c>
      <c r="F515" s="94"/>
      <c r="G515" s="94">
        <v>4.4000000000000004</v>
      </c>
      <c r="H515" s="94">
        <f t="shared" si="35"/>
        <v>35.200000000000003</v>
      </c>
      <c r="I515" s="94">
        <f t="shared" si="36"/>
        <v>43.5</v>
      </c>
    </row>
    <row r="516" spans="1:9" x14ac:dyDescent="0.25">
      <c r="A516" s="95" t="s">
        <v>490</v>
      </c>
      <c r="B516" s="93">
        <v>1</v>
      </c>
      <c r="C516" s="93">
        <f t="shared" si="34"/>
        <v>180</v>
      </c>
      <c r="D516" s="93">
        <v>151</v>
      </c>
      <c r="E516" s="93">
        <v>29</v>
      </c>
      <c r="F516" s="94"/>
      <c r="G516" s="94">
        <v>4.4000000000000004</v>
      </c>
      <c r="H516" s="94">
        <f t="shared" si="35"/>
        <v>255.2</v>
      </c>
      <c r="I516" s="94">
        <f t="shared" si="36"/>
        <v>315.39999999999998</v>
      </c>
    </row>
    <row r="517" spans="1:9" x14ac:dyDescent="0.25">
      <c r="A517" s="95" t="s">
        <v>490</v>
      </c>
      <c r="B517" s="93">
        <v>1</v>
      </c>
      <c r="C517" s="93">
        <f t="shared" si="34"/>
        <v>198</v>
      </c>
      <c r="D517" s="93">
        <v>151</v>
      </c>
      <c r="E517" s="93">
        <v>47</v>
      </c>
      <c r="F517" s="94"/>
      <c r="G517" s="94">
        <v>4.4000000000000004</v>
      </c>
      <c r="H517" s="94">
        <f t="shared" si="35"/>
        <v>413.6</v>
      </c>
      <c r="I517" s="94">
        <f t="shared" si="36"/>
        <v>511.17</v>
      </c>
    </row>
    <row r="518" spans="1:9" x14ac:dyDescent="0.25">
      <c r="A518" s="95" t="s">
        <v>490</v>
      </c>
      <c r="B518" s="93">
        <v>1</v>
      </c>
      <c r="C518" s="93">
        <f t="shared" si="34"/>
        <v>156</v>
      </c>
      <c r="D518" s="93">
        <v>151</v>
      </c>
      <c r="E518" s="93">
        <v>5</v>
      </c>
      <c r="F518" s="94"/>
      <c r="G518" s="94">
        <v>4.4000000000000004</v>
      </c>
      <c r="H518" s="94">
        <f t="shared" si="35"/>
        <v>44</v>
      </c>
      <c r="I518" s="94">
        <f t="shared" si="36"/>
        <v>54.38</v>
      </c>
    </row>
    <row r="519" spans="1:9" x14ac:dyDescent="0.25">
      <c r="A519" s="95" t="s">
        <v>490</v>
      </c>
      <c r="B519" s="93">
        <v>1</v>
      </c>
      <c r="C519" s="93">
        <f t="shared" si="34"/>
        <v>152</v>
      </c>
      <c r="D519" s="93">
        <v>151</v>
      </c>
      <c r="E519" s="93">
        <v>1</v>
      </c>
      <c r="F519" s="94"/>
      <c r="G519" s="94">
        <v>4.4000000000000004</v>
      </c>
      <c r="H519" s="94">
        <f t="shared" si="35"/>
        <v>8.8000000000000007</v>
      </c>
      <c r="I519" s="94">
        <f t="shared" si="36"/>
        <v>10.88</v>
      </c>
    </row>
    <row r="520" spans="1:9" x14ac:dyDescent="0.25">
      <c r="A520" s="95" t="s">
        <v>490</v>
      </c>
      <c r="B520" s="93">
        <v>1</v>
      </c>
      <c r="C520" s="93">
        <f t="shared" si="34"/>
        <v>156</v>
      </c>
      <c r="D520" s="93">
        <v>151</v>
      </c>
      <c r="E520" s="93">
        <v>5</v>
      </c>
      <c r="F520" s="94"/>
      <c r="G520" s="94">
        <v>4.4000000000000004</v>
      </c>
      <c r="H520" s="94">
        <f t="shared" si="35"/>
        <v>44</v>
      </c>
      <c r="I520" s="94">
        <f t="shared" si="36"/>
        <v>54.38</v>
      </c>
    </row>
    <row r="521" spans="1:9" x14ac:dyDescent="0.25">
      <c r="A521" s="95" t="s">
        <v>491</v>
      </c>
      <c r="B521" s="93">
        <v>1</v>
      </c>
      <c r="C521" s="93">
        <f t="shared" si="34"/>
        <v>175</v>
      </c>
      <c r="D521" s="93">
        <v>151</v>
      </c>
      <c r="E521" s="93">
        <v>24</v>
      </c>
      <c r="F521" s="94"/>
      <c r="G521" s="94">
        <v>4.4000000000000004</v>
      </c>
      <c r="H521" s="94">
        <f t="shared" si="35"/>
        <v>211.2</v>
      </c>
      <c r="I521" s="94">
        <f t="shared" si="36"/>
        <v>261.02</v>
      </c>
    </row>
    <row r="522" spans="1:9" x14ac:dyDescent="0.25">
      <c r="A522" s="95" t="s">
        <v>491</v>
      </c>
      <c r="B522" s="93">
        <v>1</v>
      </c>
      <c r="C522" s="93">
        <f t="shared" si="34"/>
        <v>168</v>
      </c>
      <c r="D522" s="93">
        <v>151</v>
      </c>
      <c r="E522" s="93">
        <v>17</v>
      </c>
      <c r="F522" s="94"/>
      <c r="G522" s="94">
        <v>4.4000000000000004</v>
      </c>
      <c r="H522" s="94">
        <f t="shared" si="35"/>
        <v>149.6</v>
      </c>
      <c r="I522" s="94">
        <f t="shared" si="36"/>
        <v>184.89</v>
      </c>
    </row>
    <row r="523" spans="1:9" x14ac:dyDescent="0.25">
      <c r="A523" s="95" t="s">
        <v>491</v>
      </c>
      <c r="B523" s="93">
        <v>1</v>
      </c>
      <c r="C523" s="93">
        <f t="shared" si="34"/>
        <v>176</v>
      </c>
      <c r="D523" s="93">
        <v>151</v>
      </c>
      <c r="E523" s="93">
        <v>25</v>
      </c>
      <c r="F523" s="94"/>
      <c r="G523" s="94">
        <v>4.4000000000000004</v>
      </c>
      <c r="H523" s="94">
        <f t="shared" si="35"/>
        <v>220</v>
      </c>
      <c r="I523" s="94">
        <f t="shared" si="36"/>
        <v>271.89999999999998</v>
      </c>
    </row>
    <row r="524" spans="1:9" x14ac:dyDescent="0.25">
      <c r="A524" s="95" t="s">
        <v>491</v>
      </c>
      <c r="B524" s="93">
        <v>1</v>
      </c>
      <c r="C524" s="93">
        <f t="shared" si="34"/>
        <v>180</v>
      </c>
      <c r="D524" s="93">
        <v>151</v>
      </c>
      <c r="E524" s="93">
        <v>29</v>
      </c>
      <c r="F524" s="94"/>
      <c r="G524" s="94">
        <v>4.4000000000000004</v>
      </c>
      <c r="H524" s="94">
        <f t="shared" si="35"/>
        <v>255.2</v>
      </c>
      <c r="I524" s="94">
        <f t="shared" si="36"/>
        <v>315.39999999999998</v>
      </c>
    </row>
    <row r="525" spans="1:9" x14ac:dyDescent="0.25">
      <c r="A525" s="95" t="s">
        <v>491</v>
      </c>
      <c r="B525" s="93">
        <v>1</v>
      </c>
      <c r="C525" s="93">
        <f t="shared" si="34"/>
        <v>168</v>
      </c>
      <c r="D525" s="93">
        <v>151</v>
      </c>
      <c r="E525" s="93">
        <v>17</v>
      </c>
      <c r="F525" s="94"/>
      <c r="G525" s="94">
        <v>4.4000000000000004</v>
      </c>
      <c r="H525" s="94">
        <f t="shared" si="35"/>
        <v>149.6</v>
      </c>
      <c r="I525" s="94">
        <f t="shared" si="36"/>
        <v>184.89</v>
      </c>
    </row>
    <row r="526" spans="1:9" x14ac:dyDescent="0.25">
      <c r="A526" s="95" t="s">
        <v>491</v>
      </c>
      <c r="B526" s="93">
        <v>1</v>
      </c>
      <c r="C526" s="93">
        <f t="shared" si="34"/>
        <v>184</v>
      </c>
      <c r="D526" s="93">
        <v>151</v>
      </c>
      <c r="E526" s="93">
        <v>33</v>
      </c>
      <c r="F526" s="94"/>
      <c r="G526" s="94">
        <v>4.4000000000000004</v>
      </c>
      <c r="H526" s="94">
        <f t="shared" si="35"/>
        <v>290.39999999999998</v>
      </c>
      <c r="I526" s="94">
        <f t="shared" si="36"/>
        <v>358.91</v>
      </c>
    </row>
    <row r="527" spans="1:9" x14ac:dyDescent="0.25">
      <c r="A527" s="95" t="s">
        <v>491</v>
      </c>
      <c r="B527" s="93">
        <v>1</v>
      </c>
      <c r="C527" s="93">
        <f t="shared" si="34"/>
        <v>158</v>
      </c>
      <c r="D527" s="93">
        <v>151</v>
      </c>
      <c r="E527" s="93">
        <v>7</v>
      </c>
      <c r="F527" s="94"/>
      <c r="G527" s="94">
        <v>4.4000000000000004</v>
      </c>
      <c r="H527" s="94">
        <f t="shared" si="35"/>
        <v>61.6</v>
      </c>
      <c r="I527" s="94">
        <f t="shared" si="36"/>
        <v>76.13</v>
      </c>
    </row>
    <row r="528" spans="1:9" x14ac:dyDescent="0.25">
      <c r="A528" s="95" t="s">
        <v>491</v>
      </c>
      <c r="B528" s="93">
        <v>1</v>
      </c>
      <c r="C528" s="93">
        <f t="shared" si="34"/>
        <v>165</v>
      </c>
      <c r="D528" s="93">
        <v>151</v>
      </c>
      <c r="E528" s="93">
        <v>14</v>
      </c>
      <c r="F528" s="94"/>
      <c r="G528" s="94">
        <v>4.4000000000000004</v>
      </c>
      <c r="H528" s="94">
        <f t="shared" si="35"/>
        <v>123.2</v>
      </c>
      <c r="I528" s="94">
        <f t="shared" si="36"/>
        <v>152.26</v>
      </c>
    </row>
    <row r="529" spans="1:9" x14ac:dyDescent="0.25">
      <c r="A529" s="95" t="s">
        <v>491</v>
      </c>
      <c r="B529" s="93">
        <v>1</v>
      </c>
      <c r="C529" s="93">
        <f t="shared" si="34"/>
        <v>176</v>
      </c>
      <c r="D529" s="93">
        <v>151</v>
      </c>
      <c r="E529" s="93">
        <v>25</v>
      </c>
      <c r="F529" s="94"/>
      <c r="G529" s="94">
        <v>4.4000000000000004</v>
      </c>
      <c r="H529" s="94">
        <f t="shared" si="35"/>
        <v>220</v>
      </c>
      <c r="I529" s="94">
        <f t="shared" si="36"/>
        <v>271.89999999999998</v>
      </c>
    </row>
    <row r="530" spans="1:9" x14ac:dyDescent="0.25">
      <c r="A530" s="95" t="s">
        <v>491</v>
      </c>
      <c r="B530" s="93">
        <v>1</v>
      </c>
      <c r="C530" s="93">
        <f t="shared" si="34"/>
        <v>167</v>
      </c>
      <c r="D530" s="93">
        <v>151</v>
      </c>
      <c r="E530" s="93">
        <v>16</v>
      </c>
      <c r="F530" s="94"/>
      <c r="G530" s="94">
        <v>4.4000000000000004</v>
      </c>
      <c r="H530" s="94">
        <f t="shared" si="35"/>
        <v>140.80000000000001</v>
      </c>
      <c r="I530" s="94">
        <f t="shared" si="36"/>
        <v>174.01</v>
      </c>
    </row>
    <row r="531" spans="1:9" x14ac:dyDescent="0.25">
      <c r="A531" s="95" t="s">
        <v>491</v>
      </c>
      <c r="B531" s="93">
        <v>1</v>
      </c>
      <c r="C531" s="93">
        <f t="shared" si="34"/>
        <v>192</v>
      </c>
      <c r="D531" s="93">
        <v>151</v>
      </c>
      <c r="E531" s="93">
        <v>41</v>
      </c>
      <c r="F531" s="94"/>
      <c r="G531" s="94">
        <v>4.4000000000000004</v>
      </c>
      <c r="H531" s="94">
        <f t="shared" si="35"/>
        <v>360.8</v>
      </c>
      <c r="I531" s="94">
        <f t="shared" si="36"/>
        <v>445.91</v>
      </c>
    </row>
    <row r="532" spans="1:9" x14ac:dyDescent="0.25">
      <c r="A532" s="95" t="s">
        <v>491</v>
      </c>
      <c r="B532" s="93">
        <v>1</v>
      </c>
      <c r="C532" s="93">
        <f t="shared" si="34"/>
        <v>191</v>
      </c>
      <c r="D532" s="93">
        <v>151</v>
      </c>
      <c r="E532" s="93">
        <v>40</v>
      </c>
      <c r="F532" s="94"/>
      <c r="G532" s="94">
        <v>4.4000000000000004</v>
      </c>
      <c r="H532" s="94">
        <f t="shared" si="35"/>
        <v>352</v>
      </c>
      <c r="I532" s="94">
        <f t="shared" si="36"/>
        <v>435.04</v>
      </c>
    </row>
    <row r="533" spans="1:9" x14ac:dyDescent="0.25">
      <c r="A533" s="95" t="s">
        <v>491</v>
      </c>
      <c r="B533" s="93">
        <v>1</v>
      </c>
      <c r="C533" s="93">
        <f t="shared" si="34"/>
        <v>160</v>
      </c>
      <c r="D533" s="93">
        <v>151</v>
      </c>
      <c r="E533" s="93">
        <v>9</v>
      </c>
      <c r="F533" s="94"/>
      <c r="G533" s="94">
        <v>4.4000000000000004</v>
      </c>
      <c r="H533" s="94">
        <f t="shared" si="35"/>
        <v>79.2</v>
      </c>
      <c r="I533" s="94">
        <f t="shared" si="36"/>
        <v>97.88</v>
      </c>
    </row>
    <row r="534" spans="1:9" x14ac:dyDescent="0.25">
      <c r="A534" s="95" t="s">
        <v>491</v>
      </c>
      <c r="B534" s="93">
        <v>1</v>
      </c>
      <c r="C534" s="93">
        <f t="shared" si="34"/>
        <v>168</v>
      </c>
      <c r="D534" s="93">
        <v>151</v>
      </c>
      <c r="E534" s="93">
        <v>17</v>
      </c>
      <c r="F534" s="94"/>
      <c r="G534" s="94">
        <v>4.4000000000000004</v>
      </c>
      <c r="H534" s="94">
        <f t="shared" si="35"/>
        <v>149.6</v>
      </c>
      <c r="I534" s="94">
        <f t="shared" si="36"/>
        <v>184.89</v>
      </c>
    </row>
    <row r="535" spans="1:9" x14ac:dyDescent="0.25">
      <c r="A535" s="95" t="s">
        <v>491</v>
      </c>
      <c r="B535" s="93">
        <v>1</v>
      </c>
      <c r="C535" s="93">
        <f t="shared" si="34"/>
        <v>155</v>
      </c>
      <c r="D535" s="93">
        <v>151</v>
      </c>
      <c r="E535" s="93">
        <v>4</v>
      </c>
      <c r="F535" s="94"/>
      <c r="G535" s="94">
        <v>4.4000000000000004</v>
      </c>
      <c r="H535" s="94">
        <f t="shared" si="35"/>
        <v>35.200000000000003</v>
      </c>
      <c r="I535" s="94">
        <f t="shared" si="36"/>
        <v>43.5</v>
      </c>
    </row>
    <row r="536" spans="1:9" x14ac:dyDescent="0.25">
      <c r="A536" s="95" t="s">
        <v>491</v>
      </c>
      <c r="B536" s="93">
        <v>1</v>
      </c>
      <c r="C536" s="93">
        <f t="shared" si="34"/>
        <v>168</v>
      </c>
      <c r="D536" s="93">
        <v>151</v>
      </c>
      <c r="E536" s="93">
        <v>17</v>
      </c>
      <c r="F536" s="94"/>
      <c r="G536" s="94">
        <v>4.4000000000000004</v>
      </c>
      <c r="H536" s="94">
        <f t="shared" si="35"/>
        <v>149.6</v>
      </c>
      <c r="I536" s="94">
        <f t="shared" si="36"/>
        <v>184.89</v>
      </c>
    </row>
    <row r="537" spans="1:9" x14ac:dyDescent="0.25">
      <c r="A537" s="95" t="s">
        <v>492</v>
      </c>
      <c r="B537" s="93">
        <v>1</v>
      </c>
      <c r="C537" s="93">
        <f t="shared" si="34"/>
        <v>164</v>
      </c>
      <c r="D537" s="93">
        <v>151</v>
      </c>
      <c r="E537" s="93">
        <v>13</v>
      </c>
      <c r="F537" s="94"/>
      <c r="G537" s="94">
        <v>6.72</v>
      </c>
      <c r="H537" s="94">
        <f t="shared" si="35"/>
        <v>174.72</v>
      </c>
      <c r="I537" s="94">
        <f t="shared" si="36"/>
        <v>215.94</v>
      </c>
    </row>
    <row r="538" spans="1:9" x14ac:dyDescent="0.25">
      <c r="A538" s="95" t="s">
        <v>492</v>
      </c>
      <c r="B538" s="93">
        <v>1</v>
      </c>
      <c r="C538" s="93">
        <f t="shared" si="34"/>
        <v>156</v>
      </c>
      <c r="D538" s="93">
        <v>151</v>
      </c>
      <c r="E538" s="93">
        <v>5</v>
      </c>
      <c r="F538" s="94"/>
      <c r="G538" s="94">
        <v>6.72</v>
      </c>
      <c r="H538" s="94">
        <f t="shared" si="35"/>
        <v>67.2</v>
      </c>
      <c r="I538" s="94">
        <f t="shared" si="36"/>
        <v>83.05</v>
      </c>
    </row>
    <row r="539" spans="1:9" x14ac:dyDescent="0.25">
      <c r="A539" s="95" t="s">
        <v>34</v>
      </c>
      <c r="B539" s="93">
        <v>1</v>
      </c>
      <c r="C539" s="93">
        <f t="shared" si="34"/>
        <v>183</v>
      </c>
      <c r="D539" s="93">
        <v>151</v>
      </c>
      <c r="E539" s="93">
        <v>32</v>
      </c>
      <c r="F539" s="94">
        <v>1360</v>
      </c>
      <c r="G539" s="94">
        <f>ROUND(F539/D539,3)</f>
        <v>9.0069999999999997</v>
      </c>
      <c r="H539" s="94">
        <f t="shared" si="35"/>
        <v>576.45000000000005</v>
      </c>
      <c r="I539" s="94">
        <f t="shared" si="36"/>
        <v>712.43</v>
      </c>
    </row>
    <row r="540" spans="1:9" x14ac:dyDescent="0.25">
      <c r="A540" s="95" t="s">
        <v>33</v>
      </c>
      <c r="B540" s="93">
        <v>1</v>
      </c>
      <c r="C540" s="93">
        <f t="shared" si="34"/>
        <v>159</v>
      </c>
      <c r="D540" s="93">
        <v>151</v>
      </c>
      <c r="E540" s="93">
        <v>8</v>
      </c>
      <c r="F540" s="94">
        <v>1500</v>
      </c>
      <c r="G540" s="94">
        <f>ROUND(F540/D540,3)</f>
        <v>9.9339999999999993</v>
      </c>
      <c r="H540" s="94">
        <f t="shared" si="35"/>
        <v>158.94</v>
      </c>
      <c r="I540" s="94">
        <f t="shared" si="36"/>
        <v>196.43</v>
      </c>
    </row>
    <row r="541" spans="1:9" x14ac:dyDescent="0.25">
      <c r="A541" s="95" t="s">
        <v>507</v>
      </c>
      <c r="B541" s="93">
        <v>1</v>
      </c>
      <c r="C541" s="93">
        <f t="shared" si="34"/>
        <v>173</v>
      </c>
      <c r="D541" s="93">
        <v>151</v>
      </c>
      <c r="E541" s="93">
        <v>22</v>
      </c>
      <c r="F541" s="94"/>
      <c r="G541" s="94">
        <v>5.75</v>
      </c>
      <c r="H541" s="94">
        <f t="shared" si="35"/>
        <v>253</v>
      </c>
      <c r="I541" s="94">
        <f t="shared" si="36"/>
        <v>312.68</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8ED2B-4CC8-40E5-BD08-433A8D9265DE}">
  <sheetPr>
    <tabColor theme="5" tint="0.59999389629810485"/>
  </sheetPr>
  <dimension ref="A1:I255"/>
  <sheetViews>
    <sheetView zoomScale="80" zoomScaleNormal="80" workbookViewId="0">
      <selection activeCell="J3" sqref="J3"/>
    </sheetView>
  </sheetViews>
  <sheetFormatPr defaultColWidth="9.140625" defaultRowHeight="16.5" x14ac:dyDescent="0.25"/>
  <cols>
    <col min="1" max="1" width="71.7109375" style="106" customWidth="1"/>
    <col min="2" max="2" width="15.28515625" style="107" customWidth="1"/>
    <col min="3" max="3" width="14.5703125" style="106" customWidth="1"/>
    <col min="4" max="4" width="14.7109375" style="106" customWidth="1"/>
    <col min="5" max="5" width="18.42578125" style="106" customWidth="1"/>
    <col min="6" max="6" width="14.28515625" style="106" customWidth="1"/>
    <col min="7" max="7" width="14.5703125" style="108" customWidth="1"/>
    <col min="8" max="8" width="23.42578125" style="106" customWidth="1"/>
    <col min="9" max="9" width="17.42578125" style="106" customWidth="1"/>
    <col min="10" max="16384" width="9.140625" style="106"/>
  </cols>
  <sheetData>
    <row r="1" spans="1:9" x14ac:dyDescent="0.25">
      <c r="H1" s="385" t="s">
        <v>781</v>
      </c>
      <c r="I1" s="385"/>
    </row>
    <row r="2" spans="1:9" s="109" customFormat="1" ht="39" customHeight="1" x14ac:dyDescent="0.25">
      <c r="A2" s="386" t="s">
        <v>427</v>
      </c>
      <c r="B2" s="386"/>
      <c r="C2" s="386"/>
      <c r="D2" s="386"/>
      <c r="E2" s="386"/>
      <c r="F2" s="386"/>
      <c r="G2" s="386"/>
      <c r="H2" s="386"/>
      <c r="I2" s="386"/>
    </row>
    <row r="4" spans="1:9" x14ac:dyDescent="0.25">
      <c r="A4" s="106" t="s">
        <v>513</v>
      </c>
    </row>
    <row r="5" spans="1:9" x14ac:dyDescent="0.25">
      <c r="A5" s="106" t="s">
        <v>514</v>
      </c>
    </row>
    <row r="6" spans="1:9" x14ac:dyDescent="0.25">
      <c r="E6" s="110"/>
      <c r="H6" s="111"/>
    </row>
    <row r="7" spans="1:9" ht="38.25" customHeight="1" x14ac:dyDescent="0.25">
      <c r="A7" s="387"/>
      <c r="B7" s="387" t="s">
        <v>3</v>
      </c>
      <c r="C7" s="388" t="s">
        <v>4</v>
      </c>
      <c r="D7" s="388"/>
      <c r="E7" s="388"/>
      <c r="F7" s="388" t="s">
        <v>2</v>
      </c>
      <c r="G7" s="388" t="s">
        <v>438</v>
      </c>
      <c r="H7" s="389" t="s">
        <v>5</v>
      </c>
      <c r="I7" s="390" t="s">
        <v>1</v>
      </c>
    </row>
    <row r="8" spans="1:9" x14ac:dyDescent="0.25">
      <c r="A8" s="387"/>
      <c r="B8" s="387"/>
      <c r="C8" s="391" t="s">
        <v>143</v>
      </c>
      <c r="D8" s="391" t="s">
        <v>437</v>
      </c>
      <c r="E8" s="388" t="s">
        <v>8</v>
      </c>
      <c r="F8" s="388"/>
      <c r="G8" s="388"/>
      <c r="H8" s="389"/>
      <c r="I8" s="390"/>
    </row>
    <row r="9" spans="1:9" ht="42" customHeight="1" x14ac:dyDescent="0.25">
      <c r="A9" s="387"/>
      <c r="B9" s="387"/>
      <c r="C9" s="392"/>
      <c r="D9" s="392"/>
      <c r="E9" s="388"/>
      <c r="F9" s="388"/>
      <c r="G9" s="388"/>
      <c r="H9" s="389"/>
      <c r="I9" s="390"/>
    </row>
    <row r="10" spans="1:9" x14ac:dyDescent="0.25">
      <c r="A10" s="31">
        <v>1</v>
      </c>
      <c r="B10" s="31">
        <v>2</v>
      </c>
      <c r="C10" s="31" t="s">
        <v>81</v>
      </c>
      <c r="D10" s="31">
        <v>4</v>
      </c>
      <c r="E10" s="31">
        <v>5</v>
      </c>
      <c r="F10" s="31">
        <v>6</v>
      </c>
      <c r="G10" s="31">
        <v>7</v>
      </c>
      <c r="H10" s="31">
        <v>8</v>
      </c>
      <c r="I10" s="31" t="s">
        <v>430</v>
      </c>
    </row>
    <row r="11" spans="1:9" s="109" customFormat="1" x14ac:dyDescent="0.25">
      <c r="A11" s="124" t="s">
        <v>0</v>
      </c>
      <c r="B11" s="139">
        <f>B12+B103+B109+B147+B159+B184+B201+B209</f>
        <v>217</v>
      </c>
      <c r="C11" s="139"/>
      <c r="D11" s="139"/>
      <c r="E11" s="139">
        <f t="shared" ref="E11:I11" si="0">E12+E103+E109+E147+E159+E184+E201+E209</f>
        <v>7628.25</v>
      </c>
      <c r="F11" s="134"/>
      <c r="G11" s="134"/>
      <c r="H11" s="134">
        <f t="shared" si="0"/>
        <v>120936.67000000001</v>
      </c>
      <c r="I11" s="134">
        <f t="shared" si="0"/>
        <v>149250.46000000005</v>
      </c>
    </row>
    <row r="12" spans="1:9" s="109" customFormat="1" x14ac:dyDescent="0.25">
      <c r="A12" s="125" t="s">
        <v>211</v>
      </c>
      <c r="B12" s="140">
        <f>B13+B49+B88</f>
        <v>87</v>
      </c>
      <c r="C12" s="140"/>
      <c r="D12" s="140"/>
      <c r="E12" s="140">
        <f>E13+E49+E88</f>
        <v>4191</v>
      </c>
      <c r="F12" s="123"/>
      <c r="G12" s="123"/>
      <c r="H12" s="123">
        <f>H13+H49+H88</f>
        <v>69963.050000000017</v>
      </c>
      <c r="I12" s="123">
        <f>I13+I49+I88</f>
        <v>86320.900000000023</v>
      </c>
    </row>
    <row r="13" spans="1:9" s="109" customFormat="1" x14ac:dyDescent="0.25">
      <c r="A13" s="126" t="s">
        <v>434</v>
      </c>
      <c r="B13" s="141">
        <f>SUM(B14:B48)</f>
        <v>35</v>
      </c>
      <c r="C13" s="141"/>
      <c r="D13" s="141"/>
      <c r="E13" s="141">
        <f>SUM(E14:E48)</f>
        <v>2295</v>
      </c>
      <c r="F13" s="122"/>
      <c r="G13" s="122"/>
      <c r="H13" s="122">
        <f>SUM(H14:H48)</f>
        <v>46939.19000000001</v>
      </c>
      <c r="I13" s="122">
        <f>SUM(I14:I48)</f>
        <v>57882.920000000013</v>
      </c>
    </row>
    <row r="14" spans="1:9" s="109" customFormat="1" x14ac:dyDescent="0.25">
      <c r="A14" s="127" t="s">
        <v>212</v>
      </c>
      <c r="B14" s="135">
        <v>1</v>
      </c>
      <c r="C14" s="135">
        <f>D14+E14</f>
        <v>258.5</v>
      </c>
      <c r="D14" s="135">
        <v>168</v>
      </c>
      <c r="E14" s="135">
        <v>90.5</v>
      </c>
      <c r="F14" s="136">
        <v>1718.25</v>
      </c>
      <c r="G14" s="133">
        <f>F14/168</f>
        <v>10.227678571428571</v>
      </c>
      <c r="H14" s="133">
        <f>ROUND(E14*G14*2,2)</f>
        <v>1851.21</v>
      </c>
      <c r="I14" s="133">
        <f>ROUND(H14*1.2359,2)</f>
        <v>2287.91</v>
      </c>
    </row>
    <row r="15" spans="1:9" s="109" customFormat="1" x14ac:dyDescent="0.25">
      <c r="A15" s="127" t="s">
        <v>212</v>
      </c>
      <c r="B15" s="135">
        <v>1</v>
      </c>
      <c r="C15" s="135">
        <f>D15+E15</f>
        <v>232</v>
      </c>
      <c r="D15" s="135">
        <v>168</v>
      </c>
      <c r="E15" s="135">
        <v>64</v>
      </c>
      <c r="F15" s="136">
        <v>1718.25</v>
      </c>
      <c r="G15" s="133">
        <f t="shared" ref="G15:G48" si="1">F15/168</f>
        <v>10.227678571428571</v>
      </c>
      <c r="H15" s="133">
        <f>ROUND(E15*G15*2,2)</f>
        <v>1309.1400000000001</v>
      </c>
      <c r="I15" s="137">
        <f>ROUND(H15*1.2077,2)</f>
        <v>1581.05</v>
      </c>
    </row>
    <row r="16" spans="1:9" s="109" customFormat="1" x14ac:dyDescent="0.25">
      <c r="A16" s="127" t="s">
        <v>213</v>
      </c>
      <c r="B16" s="135">
        <v>1</v>
      </c>
      <c r="C16" s="135">
        <f>D16+E16</f>
        <v>280</v>
      </c>
      <c r="D16" s="135">
        <v>168</v>
      </c>
      <c r="E16" s="135">
        <v>112</v>
      </c>
      <c r="F16" s="136">
        <v>1718.25</v>
      </c>
      <c r="G16" s="133">
        <f t="shared" si="1"/>
        <v>10.227678571428571</v>
      </c>
      <c r="H16" s="133">
        <f t="shared" ref="H16:H48" si="2">ROUND(E16*G16*2,2)</f>
        <v>2291</v>
      </c>
      <c r="I16" s="133">
        <f>ROUND(H16*1.2359,2)</f>
        <v>2831.45</v>
      </c>
    </row>
    <row r="17" spans="1:9" s="109" customFormat="1" x14ac:dyDescent="0.25">
      <c r="A17" s="127" t="s">
        <v>214</v>
      </c>
      <c r="B17" s="135">
        <v>1</v>
      </c>
      <c r="C17" s="135">
        <f t="shared" ref="C17:C48" si="3">D17+E17</f>
        <v>216</v>
      </c>
      <c r="D17" s="135">
        <v>168</v>
      </c>
      <c r="E17" s="135">
        <v>48</v>
      </c>
      <c r="F17" s="136">
        <v>1718.25</v>
      </c>
      <c r="G17" s="133">
        <f t="shared" si="1"/>
        <v>10.227678571428571</v>
      </c>
      <c r="H17" s="133">
        <f t="shared" si="2"/>
        <v>981.86</v>
      </c>
      <c r="I17" s="137">
        <f>ROUND(H17*1.2077,2)</f>
        <v>1185.79</v>
      </c>
    </row>
    <row r="18" spans="1:9" s="109" customFormat="1" x14ac:dyDescent="0.25">
      <c r="A18" s="127" t="s">
        <v>214</v>
      </c>
      <c r="B18" s="135">
        <v>1</v>
      </c>
      <c r="C18" s="135">
        <f t="shared" si="3"/>
        <v>24</v>
      </c>
      <c r="D18" s="135">
        <v>16</v>
      </c>
      <c r="E18" s="135">
        <v>8</v>
      </c>
      <c r="F18" s="136">
        <v>1655.72</v>
      </c>
      <c r="G18" s="133">
        <f t="shared" si="1"/>
        <v>9.8554761904761907</v>
      </c>
      <c r="H18" s="133">
        <f t="shared" si="2"/>
        <v>157.69</v>
      </c>
      <c r="I18" s="133">
        <f t="shared" ref="I18:I48" si="4">ROUND(H18*1.2359,2)</f>
        <v>194.89</v>
      </c>
    </row>
    <row r="19" spans="1:9" s="109" customFormat="1" x14ac:dyDescent="0.25">
      <c r="A19" s="127" t="s">
        <v>215</v>
      </c>
      <c r="B19" s="135">
        <v>1</v>
      </c>
      <c r="C19" s="135">
        <f t="shared" si="3"/>
        <v>256</v>
      </c>
      <c r="D19" s="135">
        <v>168</v>
      </c>
      <c r="E19" s="135">
        <v>88</v>
      </c>
      <c r="F19" s="136">
        <v>1718.2536</v>
      </c>
      <c r="G19" s="133">
        <f t="shared" si="1"/>
        <v>10.2277</v>
      </c>
      <c r="H19" s="133">
        <f t="shared" si="2"/>
        <v>1800.08</v>
      </c>
      <c r="I19" s="133">
        <f t="shared" si="4"/>
        <v>2224.7199999999998</v>
      </c>
    </row>
    <row r="20" spans="1:9" s="109" customFormat="1" x14ac:dyDescent="0.25">
      <c r="A20" s="127" t="s">
        <v>102</v>
      </c>
      <c r="B20" s="135">
        <v>1</v>
      </c>
      <c r="C20" s="135">
        <f t="shared" si="3"/>
        <v>172</v>
      </c>
      <c r="D20" s="135">
        <v>168</v>
      </c>
      <c r="E20" s="135">
        <v>4</v>
      </c>
      <c r="F20" s="136">
        <v>1718.2536</v>
      </c>
      <c r="G20" s="133">
        <f t="shared" si="1"/>
        <v>10.2277</v>
      </c>
      <c r="H20" s="133">
        <f t="shared" si="2"/>
        <v>81.819999999999993</v>
      </c>
      <c r="I20" s="133">
        <f t="shared" si="4"/>
        <v>101.12</v>
      </c>
    </row>
    <row r="21" spans="1:9" s="109" customFormat="1" x14ac:dyDescent="0.25">
      <c r="A21" s="127" t="s">
        <v>102</v>
      </c>
      <c r="B21" s="135">
        <v>1</v>
      </c>
      <c r="C21" s="135">
        <f t="shared" si="3"/>
        <v>332</v>
      </c>
      <c r="D21" s="135">
        <v>168</v>
      </c>
      <c r="E21" s="135">
        <v>164</v>
      </c>
      <c r="F21" s="136">
        <v>1718.2536</v>
      </c>
      <c r="G21" s="133">
        <f t="shared" si="1"/>
        <v>10.2277</v>
      </c>
      <c r="H21" s="133">
        <f t="shared" si="2"/>
        <v>3354.69</v>
      </c>
      <c r="I21" s="133">
        <f t="shared" si="4"/>
        <v>4146.0600000000004</v>
      </c>
    </row>
    <row r="22" spans="1:9" s="109" customFormat="1" x14ac:dyDescent="0.25">
      <c r="A22" s="127" t="s">
        <v>102</v>
      </c>
      <c r="B22" s="135">
        <v>1</v>
      </c>
      <c r="C22" s="135">
        <f t="shared" si="3"/>
        <v>215</v>
      </c>
      <c r="D22" s="135">
        <v>147</v>
      </c>
      <c r="E22" s="135">
        <v>68</v>
      </c>
      <c r="F22" s="136">
        <v>1718.2536</v>
      </c>
      <c r="G22" s="133">
        <f t="shared" si="1"/>
        <v>10.2277</v>
      </c>
      <c r="H22" s="133">
        <f t="shared" si="2"/>
        <v>1390.97</v>
      </c>
      <c r="I22" s="133">
        <f t="shared" si="4"/>
        <v>1719.1</v>
      </c>
    </row>
    <row r="23" spans="1:9" s="109" customFormat="1" x14ac:dyDescent="0.25">
      <c r="A23" s="127" t="s">
        <v>107</v>
      </c>
      <c r="B23" s="135">
        <v>1</v>
      </c>
      <c r="C23" s="135">
        <f t="shared" si="3"/>
        <v>184</v>
      </c>
      <c r="D23" s="135">
        <v>147</v>
      </c>
      <c r="E23" s="135">
        <v>37</v>
      </c>
      <c r="F23" s="136">
        <v>1718.2536</v>
      </c>
      <c r="G23" s="133">
        <f t="shared" si="1"/>
        <v>10.2277</v>
      </c>
      <c r="H23" s="133">
        <f t="shared" si="2"/>
        <v>756.85</v>
      </c>
      <c r="I23" s="133">
        <f t="shared" si="4"/>
        <v>935.39</v>
      </c>
    </row>
    <row r="24" spans="1:9" s="109" customFormat="1" x14ac:dyDescent="0.25">
      <c r="A24" s="127" t="s">
        <v>107</v>
      </c>
      <c r="B24" s="135">
        <v>1</v>
      </c>
      <c r="C24" s="135">
        <f t="shared" si="3"/>
        <v>272</v>
      </c>
      <c r="D24" s="135">
        <v>168</v>
      </c>
      <c r="E24" s="135">
        <v>104</v>
      </c>
      <c r="F24" s="136">
        <v>1718.2536</v>
      </c>
      <c r="G24" s="133">
        <f t="shared" si="1"/>
        <v>10.2277</v>
      </c>
      <c r="H24" s="133">
        <f t="shared" si="2"/>
        <v>2127.36</v>
      </c>
      <c r="I24" s="133">
        <f t="shared" si="4"/>
        <v>2629.2</v>
      </c>
    </row>
    <row r="25" spans="1:9" s="109" customFormat="1" x14ac:dyDescent="0.25">
      <c r="A25" s="127" t="s">
        <v>107</v>
      </c>
      <c r="B25" s="135">
        <v>1</v>
      </c>
      <c r="C25" s="135">
        <f t="shared" si="3"/>
        <v>259</v>
      </c>
      <c r="D25" s="135">
        <v>147</v>
      </c>
      <c r="E25" s="135">
        <v>112</v>
      </c>
      <c r="F25" s="136">
        <v>1718.2536</v>
      </c>
      <c r="G25" s="133">
        <f t="shared" si="1"/>
        <v>10.2277</v>
      </c>
      <c r="H25" s="133">
        <f t="shared" si="2"/>
        <v>2291</v>
      </c>
      <c r="I25" s="133">
        <f t="shared" si="4"/>
        <v>2831.45</v>
      </c>
    </row>
    <row r="26" spans="1:9" s="109" customFormat="1" x14ac:dyDescent="0.25">
      <c r="A26" s="127" t="s">
        <v>107</v>
      </c>
      <c r="B26" s="135">
        <v>1</v>
      </c>
      <c r="C26" s="135">
        <f t="shared" si="3"/>
        <v>167</v>
      </c>
      <c r="D26" s="132">
        <v>160</v>
      </c>
      <c r="E26" s="132">
        <v>7</v>
      </c>
      <c r="F26" s="136">
        <v>1718.2536</v>
      </c>
      <c r="G26" s="133">
        <f t="shared" si="1"/>
        <v>10.2277</v>
      </c>
      <c r="H26" s="133">
        <f t="shared" si="2"/>
        <v>143.19</v>
      </c>
      <c r="I26" s="133">
        <f t="shared" si="4"/>
        <v>176.97</v>
      </c>
    </row>
    <row r="27" spans="1:9" s="109" customFormat="1" x14ac:dyDescent="0.25">
      <c r="A27" s="127" t="s">
        <v>107</v>
      </c>
      <c r="B27" s="135">
        <v>1</v>
      </c>
      <c r="C27" s="135">
        <f t="shared" si="3"/>
        <v>240</v>
      </c>
      <c r="D27" s="132">
        <v>168</v>
      </c>
      <c r="E27" s="132">
        <v>72</v>
      </c>
      <c r="F27" s="136">
        <v>1718.2536</v>
      </c>
      <c r="G27" s="133">
        <f t="shared" si="1"/>
        <v>10.2277</v>
      </c>
      <c r="H27" s="133">
        <f t="shared" si="2"/>
        <v>1472.79</v>
      </c>
      <c r="I27" s="133">
        <f t="shared" si="4"/>
        <v>1820.22</v>
      </c>
    </row>
    <row r="28" spans="1:9" s="109" customFormat="1" x14ac:dyDescent="0.25">
      <c r="A28" s="127" t="s">
        <v>107</v>
      </c>
      <c r="B28" s="135">
        <v>1</v>
      </c>
      <c r="C28" s="135">
        <f t="shared" si="3"/>
        <v>64</v>
      </c>
      <c r="D28" s="132">
        <v>40</v>
      </c>
      <c r="E28" s="132">
        <v>24</v>
      </c>
      <c r="F28" s="136">
        <v>1718.2536</v>
      </c>
      <c r="G28" s="133">
        <f t="shared" si="1"/>
        <v>10.2277</v>
      </c>
      <c r="H28" s="133">
        <f t="shared" si="2"/>
        <v>490.93</v>
      </c>
      <c r="I28" s="133">
        <f t="shared" si="4"/>
        <v>606.74</v>
      </c>
    </row>
    <row r="29" spans="1:9" s="109" customFormat="1" x14ac:dyDescent="0.25">
      <c r="A29" s="127" t="s">
        <v>107</v>
      </c>
      <c r="B29" s="135">
        <v>1</v>
      </c>
      <c r="C29" s="135">
        <f t="shared" si="3"/>
        <v>200</v>
      </c>
      <c r="D29" s="132">
        <v>168</v>
      </c>
      <c r="E29" s="132">
        <v>32</v>
      </c>
      <c r="F29" s="136">
        <v>1718.2536</v>
      </c>
      <c r="G29" s="133">
        <f t="shared" si="1"/>
        <v>10.2277</v>
      </c>
      <c r="H29" s="133">
        <f t="shared" si="2"/>
        <v>654.57000000000005</v>
      </c>
      <c r="I29" s="133">
        <f t="shared" si="4"/>
        <v>808.98</v>
      </c>
    </row>
    <row r="30" spans="1:9" s="109" customFormat="1" x14ac:dyDescent="0.25">
      <c r="A30" s="127" t="s">
        <v>107</v>
      </c>
      <c r="B30" s="135">
        <v>1</v>
      </c>
      <c r="C30" s="135">
        <f t="shared" si="3"/>
        <v>128</v>
      </c>
      <c r="D30" s="132">
        <v>112</v>
      </c>
      <c r="E30" s="132">
        <v>16</v>
      </c>
      <c r="F30" s="136">
        <v>1718.2536</v>
      </c>
      <c r="G30" s="133">
        <f t="shared" si="1"/>
        <v>10.2277</v>
      </c>
      <c r="H30" s="133">
        <f t="shared" si="2"/>
        <v>327.29000000000002</v>
      </c>
      <c r="I30" s="133">
        <f t="shared" si="4"/>
        <v>404.5</v>
      </c>
    </row>
    <row r="31" spans="1:9" s="109" customFormat="1" x14ac:dyDescent="0.25">
      <c r="A31" s="128" t="s">
        <v>216</v>
      </c>
      <c r="B31" s="135">
        <v>1</v>
      </c>
      <c r="C31" s="135">
        <f t="shared" si="3"/>
        <v>236</v>
      </c>
      <c r="D31" s="132">
        <v>168</v>
      </c>
      <c r="E31" s="132">
        <v>68</v>
      </c>
      <c r="F31" s="136">
        <v>1718.2536</v>
      </c>
      <c r="G31" s="133">
        <f t="shared" si="1"/>
        <v>10.2277</v>
      </c>
      <c r="H31" s="133">
        <f t="shared" si="2"/>
        <v>1390.97</v>
      </c>
      <c r="I31" s="137">
        <f>ROUND(H31*1.2077,2)</f>
        <v>1679.87</v>
      </c>
    </row>
    <row r="32" spans="1:9" s="109" customFormat="1" x14ac:dyDescent="0.25">
      <c r="A32" s="128" t="s">
        <v>216</v>
      </c>
      <c r="B32" s="135">
        <v>1</v>
      </c>
      <c r="C32" s="135">
        <f t="shared" si="3"/>
        <v>251</v>
      </c>
      <c r="D32" s="132">
        <v>147</v>
      </c>
      <c r="E32" s="132">
        <v>104</v>
      </c>
      <c r="F32" s="136">
        <v>1718.2536</v>
      </c>
      <c r="G32" s="133">
        <f t="shared" si="1"/>
        <v>10.2277</v>
      </c>
      <c r="H32" s="133">
        <f t="shared" si="2"/>
        <v>2127.36</v>
      </c>
      <c r="I32" s="133">
        <f t="shared" si="4"/>
        <v>2629.2</v>
      </c>
    </row>
    <row r="33" spans="1:9" s="109" customFormat="1" x14ac:dyDescent="0.25">
      <c r="A33" s="128" t="s">
        <v>216</v>
      </c>
      <c r="B33" s="135">
        <v>1</v>
      </c>
      <c r="C33" s="135">
        <f t="shared" si="3"/>
        <v>265.5</v>
      </c>
      <c r="D33" s="132">
        <v>168</v>
      </c>
      <c r="E33" s="132">
        <v>97.5</v>
      </c>
      <c r="F33" s="136">
        <v>1718.2536</v>
      </c>
      <c r="G33" s="133">
        <f t="shared" si="1"/>
        <v>10.2277</v>
      </c>
      <c r="H33" s="133">
        <f t="shared" si="2"/>
        <v>1994.4</v>
      </c>
      <c r="I33" s="133">
        <f t="shared" si="4"/>
        <v>2464.88</v>
      </c>
    </row>
    <row r="34" spans="1:9" s="109" customFormat="1" x14ac:dyDescent="0.25">
      <c r="A34" s="128" t="s">
        <v>216</v>
      </c>
      <c r="B34" s="135">
        <v>1</v>
      </c>
      <c r="C34" s="135">
        <f t="shared" si="3"/>
        <v>161.5</v>
      </c>
      <c r="D34" s="132">
        <v>120</v>
      </c>
      <c r="E34" s="132">
        <v>41.5</v>
      </c>
      <c r="F34" s="136">
        <v>1718.2536</v>
      </c>
      <c r="G34" s="133">
        <f t="shared" si="1"/>
        <v>10.2277</v>
      </c>
      <c r="H34" s="133">
        <f t="shared" si="2"/>
        <v>848.9</v>
      </c>
      <c r="I34" s="133">
        <f t="shared" si="4"/>
        <v>1049.1600000000001</v>
      </c>
    </row>
    <row r="35" spans="1:9" s="109" customFormat="1" x14ac:dyDescent="0.25">
      <c r="A35" s="128" t="s">
        <v>216</v>
      </c>
      <c r="B35" s="135">
        <v>1</v>
      </c>
      <c r="C35" s="135">
        <f t="shared" si="3"/>
        <v>202</v>
      </c>
      <c r="D35" s="132">
        <v>168</v>
      </c>
      <c r="E35" s="132">
        <v>34</v>
      </c>
      <c r="F35" s="136">
        <v>1718.2536</v>
      </c>
      <c r="G35" s="133">
        <f t="shared" si="1"/>
        <v>10.2277</v>
      </c>
      <c r="H35" s="133">
        <f t="shared" si="2"/>
        <v>695.48</v>
      </c>
      <c r="I35" s="133">
        <f t="shared" si="4"/>
        <v>859.54</v>
      </c>
    </row>
    <row r="36" spans="1:9" s="109" customFormat="1" x14ac:dyDescent="0.25">
      <c r="A36" s="128" t="s">
        <v>216</v>
      </c>
      <c r="B36" s="135">
        <v>1</v>
      </c>
      <c r="C36" s="135">
        <f t="shared" si="3"/>
        <v>240</v>
      </c>
      <c r="D36" s="132">
        <v>168</v>
      </c>
      <c r="E36" s="132">
        <v>72</v>
      </c>
      <c r="F36" s="136">
        <v>1718.2536</v>
      </c>
      <c r="G36" s="133">
        <f t="shared" si="1"/>
        <v>10.2277</v>
      </c>
      <c r="H36" s="133">
        <f t="shared" si="2"/>
        <v>1472.79</v>
      </c>
      <c r="I36" s="133">
        <f t="shared" si="4"/>
        <v>1820.22</v>
      </c>
    </row>
    <row r="37" spans="1:9" s="109" customFormat="1" x14ac:dyDescent="0.25">
      <c r="A37" s="128" t="s">
        <v>216</v>
      </c>
      <c r="B37" s="135">
        <v>1</v>
      </c>
      <c r="C37" s="135">
        <f t="shared" si="3"/>
        <v>208</v>
      </c>
      <c r="D37" s="132">
        <v>168</v>
      </c>
      <c r="E37" s="132">
        <v>40</v>
      </c>
      <c r="F37" s="136">
        <v>1718.2536</v>
      </c>
      <c r="G37" s="133">
        <f t="shared" si="1"/>
        <v>10.2277</v>
      </c>
      <c r="H37" s="133">
        <f t="shared" si="2"/>
        <v>818.22</v>
      </c>
      <c r="I37" s="133">
        <f t="shared" si="4"/>
        <v>1011.24</v>
      </c>
    </row>
    <row r="38" spans="1:9" s="109" customFormat="1" ht="16.5" customHeight="1" x14ac:dyDescent="0.25">
      <c r="A38" s="128" t="s">
        <v>217</v>
      </c>
      <c r="B38" s="135">
        <v>1</v>
      </c>
      <c r="C38" s="135">
        <f t="shared" si="3"/>
        <v>80</v>
      </c>
      <c r="D38" s="132">
        <v>72</v>
      </c>
      <c r="E38" s="132">
        <v>8</v>
      </c>
      <c r="F38" s="136">
        <v>1718.2536</v>
      </c>
      <c r="G38" s="133">
        <f t="shared" si="1"/>
        <v>10.2277</v>
      </c>
      <c r="H38" s="133">
        <f t="shared" si="2"/>
        <v>163.63999999999999</v>
      </c>
      <c r="I38" s="133">
        <f t="shared" si="4"/>
        <v>202.24</v>
      </c>
    </row>
    <row r="39" spans="1:9" s="109" customFormat="1" ht="16.5" customHeight="1" x14ac:dyDescent="0.25">
      <c r="A39" s="128" t="s">
        <v>218</v>
      </c>
      <c r="B39" s="135">
        <v>1</v>
      </c>
      <c r="C39" s="135">
        <f t="shared" si="3"/>
        <v>184</v>
      </c>
      <c r="D39" s="132">
        <v>168</v>
      </c>
      <c r="E39" s="132">
        <v>16</v>
      </c>
      <c r="F39" s="136">
        <v>1718.2536</v>
      </c>
      <c r="G39" s="133">
        <f t="shared" si="1"/>
        <v>10.2277</v>
      </c>
      <c r="H39" s="133">
        <f t="shared" si="2"/>
        <v>327.29000000000002</v>
      </c>
      <c r="I39" s="133">
        <f t="shared" si="4"/>
        <v>404.5</v>
      </c>
    </row>
    <row r="40" spans="1:9" s="109" customFormat="1" x14ac:dyDescent="0.25">
      <c r="A40" s="128" t="s">
        <v>219</v>
      </c>
      <c r="B40" s="135">
        <v>1</v>
      </c>
      <c r="C40" s="135">
        <f t="shared" si="3"/>
        <v>296</v>
      </c>
      <c r="D40" s="132">
        <v>168</v>
      </c>
      <c r="E40" s="132">
        <v>128</v>
      </c>
      <c r="F40" s="136">
        <v>1718.2536</v>
      </c>
      <c r="G40" s="133">
        <f t="shared" si="1"/>
        <v>10.2277</v>
      </c>
      <c r="H40" s="133">
        <f t="shared" si="2"/>
        <v>2618.29</v>
      </c>
      <c r="I40" s="133">
        <f t="shared" si="4"/>
        <v>3235.94</v>
      </c>
    </row>
    <row r="41" spans="1:9" s="109" customFormat="1" x14ac:dyDescent="0.25">
      <c r="A41" s="128" t="s">
        <v>220</v>
      </c>
      <c r="B41" s="135">
        <v>1</v>
      </c>
      <c r="C41" s="135">
        <f t="shared" si="3"/>
        <v>198</v>
      </c>
      <c r="D41" s="132">
        <v>152</v>
      </c>
      <c r="E41" s="132">
        <v>46</v>
      </c>
      <c r="F41" s="136">
        <v>1718.2536</v>
      </c>
      <c r="G41" s="133">
        <f t="shared" si="1"/>
        <v>10.2277</v>
      </c>
      <c r="H41" s="133">
        <f t="shared" si="2"/>
        <v>940.95</v>
      </c>
      <c r="I41" s="133">
        <f t="shared" si="4"/>
        <v>1162.92</v>
      </c>
    </row>
    <row r="42" spans="1:9" s="109" customFormat="1" x14ac:dyDescent="0.25">
      <c r="A42" s="128" t="s">
        <v>220</v>
      </c>
      <c r="B42" s="135">
        <v>1</v>
      </c>
      <c r="C42" s="135">
        <f t="shared" si="3"/>
        <v>304</v>
      </c>
      <c r="D42" s="132">
        <v>168</v>
      </c>
      <c r="E42" s="132">
        <v>136</v>
      </c>
      <c r="F42" s="136">
        <v>1718.2536</v>
      </c>
      <c r="G42" s="133">
        <f t="shared" si="1"/>
        <v>10.2277</v>
      </c>
      <c r="H42" s="133">
        <f t="shared" si="2"/>
        <v>2781.93</v>
      </c>
      <c r="I42" s="133">
        <f t="shared" si="4"/>
        <v>3438.19</v>
      </c>
    </row>
    <row r="43" spans="1:9" s="109" customFormat="1" x14ac:dyDescent="0.25">
      <c r="A43" s="128" t="s">
        <v>220</v>
      </c>
      <c r="B43" s="135">
        <v>1</v>
      </c>
      <c r="C43" s="135">
        <f t="shared" si="3"/>
        <v>212</v>
      </c>
      <c r="D43" s="132">
        <v>168</v>
      </c>
      <c r="E43" s="132">
        <v>44</v>
      </c>
      <c r="F43" s="136">
        <v>1718.2536</v>
      </c>
      <c r="G43" s="133">
        <f t="shared" si="1"/>
        <v>10.2277</v>
      </c>
      <c r="H43" s="133">
        <f t="shared" si="2"/>
        <v>900.04</v>
      </c>
      <c r="I43" s="137">
        <f>ROUND(H43*1.2077,2)</f>
        <v>1086.98</v>
      </c>
    </row>
    <row r="44" spans="1:9" s="109" customFormat="1" x14ac:dyDescent="0.25">
      <c r="A44" s="128" t="s">
        <v>220</v>
      </c>
      <c r="B44" s="135">
        <v>1</v>
      </c>
      <c r="C44" s="135">
        <f t="shared" si="3"/>
        <v>280</v>
      </c>
      <c r="D44" s="132">
        <v>160</v>
      </c>
      <c r="E44" s="132">
        <v>120</v>
      </c>
      <c r="F44" s="136">
        <v>1718.2536</v>
      </c>
      <c r="G44" s="133">
        <f t="shared" si="1"/>
        <v>10.2277</v>
      </c>
      <c r="H44" s="133">
        <f t="shared" si="2"/>
        <v>2454.65</v>
      </c>
      <c r="I44" s="133">
        <f t="shared" ref="I44:I47" si="5">ROUND(H44*1.2359,2)</f>
        <v>3033.7</v>
      </c>
    </row>
    <row r="45" spans="1:9" s="109" customFormat="1" x14ac:dyDescent="0.25">
      <c r="A45" s="128" t="s">
        <v>221</v>
      </c>
      <c r="B45" s="135">
        <v>1</v>
      </c>
      <c r="C45" s="135">
        <f t="shared" si="3"/>
        <v>200</v>
      </c>
      <c r="D45" s="132">
        <v>168</v>
      </c>
      <c r="E45" s="132">
        <v>32</v>
      </c>
      <c r="F45" s="136">
        <v>1718.2536</v>
      </c>
      <c r="G45" s="133">
        <f t="shared" si="1"/>
        <v>10.2277</v>
      </c>
      <c r="H45" s="133">
        <f t="shared" si="2"/>
        <v>654.57000000000005</v>
      </c>
      <c r="I45" s="133">
        <f t="shared" si="5"/>
        <v>808.98</v>
      </c>
    </row>
    <row r="46" spans="1:9" s="109" customFormat="1" x14ac:dyDescent="0.25">
      <c r="A46" s="128" t="s">
        <v>221</v>
      </c>
      <c r="B46" s="135">
        <v>1</v>
      </c>
      <c r="C46" s="135">
        <f t="shared" si="3"/>
        <v>212</v>
      </c>
      <c r="D46" s="132">
        <v>168</v>
      </c>
      <c r="E46" s="132">
        <v>44</v>
      </c>
      <c r="F46" s="136">
        <v>1718.2536</v>
      </c>
      <c r="G46" s="133">
        <f t="shared" si="1"/>
        <v>10.2277</v>
      </c>
      <c r="H46" s="133">
        <f>ROUND(E46*G46*2,2)</f>
        <v>900.04</v>
      </c>
      <c r="I46" s="133">
        <f t="shared" si="5"/>
        <v>1112.3599999999999</v>
      </c>
    </row>
    <row r="47" spans="1:9" s="109" customFormat="1" x14ac:dyDescent="0.25">
      <c r="A47" s="128" t="s">
        <v>221</v>
      </c>
      <c r="B47" s="135">
        <v>1</v>
      </c>
      <c r="C47" s="135">
        <f t="shared" si="3"/>
        <v>260</v>
      </c>
      <c r="D47" s="132">
        <v>160</v>
      </c>
      <c r="E47" s="132">
        <v>100</v>
      </c>
      <c r="F47" s="136">
        <v>1718.2536</v>
      </c>
      <c r="G47" s="133">
        <f t="shared" si="1"/>
        <v>10.2277</v>
      </c>
      <c r="H47" s="133">
        <f t="shared" si="2"/>
        <v>2045.54</v>
      </c>
      <c r="I47" s="133">
        <f t="shared" si="5"/>
        <v>2528.08</v>
      </c>
    </row>
    <row r="48" spans="1:9" s="109" customFormat="1" x14ac:dyDescent="0.25">
      <c r="A48" s="128" t="s">
        <v>221</v>
      </c>
      <c r="B48" s="135">
        <v>1</v>
      </c>
      <c r="C48" s="135">
        <f t="shared" si="3"/>
        <v>281.5</v>
      </c>
      <c r="D48" s="132">
        <v>168</v>
      </c>
      <c r="E48" s="132">
        <v>113.5</v>
      </c>
      <c r="F48" s="136">
        <v>1718.2536</v>
      </c>
      <c r="G48" s="133">
        <f t="shared" si="1"/>
        <v>10.2277</v>
      </c>
      <c r="H48" s="133">
        <f t="shared" si="2"/>
        <v>2321.69</v>
      </c>
      <c r="I48" s="133">
        <f t="shared" si="4"/>
        <v>2869.38</v>
      </c>
    </row>
    <row r="49" spans="1:9" s="109" customFormat="1" ht="33" x14ac:dyDescent="0.25">
      <c r="A49" s="126" t="s">
        <v>433</v>
      </c>
      <c r="B49" s="141">
        <f>SUM(B50:B87)</f>
        <v>38</v>
      </c>
      <c r="C49" s="141"/>
      <c r="D49" s="141"/>
      <c r="E49" s="141">
        <f>SUM(E50:E87)</f>
        <v>1420</v>
      </c>
      <c r="F49" s="122"/>
      <c r="G49" s="122"/>
      <c r="H49" s="122">
        <f>SUM(H50:H87)</f>
        <v>18608.280000000006</v>
      </c>
      <c r="I49" s="122">
        <f>SUM(I50:I87)</f>
        <v>22980.770000000004</v>
      </c>
    </row>
    <row r="50" spans="1:9" s="109" customFormat="1" x14ac:dyDescent="0.25">
      <c r="A50" s="128" t="s">
        <v>115</v>
      </c>
      <c r="B50" s="132">
        <v>1</v>
      </c>
      <c r="C50" s="132">
        <f>D50+E50</f>
        <v>108</v>
      </c>
      <c r="D50" s="132">
        <v>104</v>
      </c>
      <c r="E50" s="132">
        <v>4</v>
      </c>
      <c r="F50" s="133">
        <v>1368.61</v>
      </c>
      <c r="G50" s="133">
        <f>F50/168</f>
        <v>8.1464880952380945</v>
      </c>
      <c r="H50" s="133">
        <f t="shared" ref="H50:H87" si="6">ROUND(E50*G50*2,2)</f>
        <v>65.17</v>
      </c>
      <c r="I50" s="133">
        <f t="shared" ref="I50:I87" si="7">ROUND(H50*1.2359,2)</f>
        <v>80.540000000000006</v>
      </c>
    </row>
    <row r="51" spans="1:9" s="109" customFormat="1" x14ac:dyDescent="0.25">
      <c r="A51" s="128" t="s">
        <v>115</v>
      </c>
      <c r="B51" s="132">
        <v>1</v>
      </c>
      <c r="C51" s="132">
        <f t="shared" ref="C51:C87" si="8">D51+E51</f>
        <v>172</v>
      </c>
      <c r="D51" s="132">
        <v>144</v>
      </c>
      <c r="E51" s="132">
        <v>28</v>
      </c>
      <c r="F51" s="133">
        <v>1368.61</v>
      </c>
      <c r="G51" s="133">
        <f t="shared" ref="G51:G102" si="9">F51/168</f>
        <v>8.1464880952380945</v>
      </c>
      <c r="H51" s="133">
        <f t="shared" si="6"/>
        <v>456.2</v>
      </c>
      <c r="I51" s="133">
        <f t="shared" si="7"/>
        <v>563.82000000000005</v>
      </c>
    </row>
    <row r="52" spans="1:9" s="109" customFormat="1" x14ac:dyDescent="0.25">
      <c r="A52" s="128" t="s">
        <v>115</v>
      </c>
      <c r="B52" s="132">
        <v>1</v>
      </c>
      <c r="C52" s="132">
        <f t="shared" si="8"/>
        <v>218</v>
      </c>
      <c r="D52" s="132">
        <v>168</v>
      </c>
      <c r="E52" s="132">
        <v>50</v>
      </c>
      <c r="F52" s="133">
        <v>1368.61</v>
      </c>
      <c r="G52" s="133">
        <f t="shared" si="9"/>
        <v>8.1464880952380945</v>
      </c>
      <c r="H52" s="133">
        <f t="shared" si="6"/>
        <v>814.65</v>
      </c>
      <c r="I52" s="133">
        <f t="shared" si="7"/>
        <v>1006.83</v>
      </c>
    </row>
    <row r="53" spans="1:9" s="109" customFormat="1" x14ac:dyDescent="0.25">
      <c r="A53" s="128" t="s">
        <v>115</v>
      </c>
      <c r="B53" s="132">
        <v>1</v>
      </c>
      <c r="C53" s="132">
        <f t="shared" si="8"/>
        <v>208</v>
      </c>
      <c r="D53" s="132">
        <v>168</v>
      </c>
      <c r="E53" s="132">
        <v>40</v>
      </c>
      <c r="F53" s="133">
        <v>1068.92</v>
      </c>
      <c r="G53" s="133">
        <f t="shared" si="9"/>
        <v>6.3626190476190478</v>
      </c>
      <c r="H53" s="133">
        <f t="shared" si="6"/>
        <v>509.01</v>
      </c>
      <c r="I53" s="133">
        <f t="shared" si="7"/>
        <v>629.09</v>
      </c>
    </row>
    <row r="54" spans="1:9" s="109" customFormat="1" x14ac:dyDescent="0.25">
      <c r="A54" s="128" t="s">
        <v>115</v>
      </c>
      <c r="B54" s="132">
        <v>1</v>
      </c>
      <c r="C54" s="132">
        <f t="shared" si="8"/>
        <v>160</v>
      </c>
      <c r="D54" s="132">
        <v>96</v>
      </c>
      <c r="E54" s="132">
        <v>64</v>
      </c>
      <c r="F54" s="133">
        <v>1068.92</v>
      </c>
      <c r="G54" s="133">
        <f t="shared" si="9"/>
        <v>6.3626190476190478</v>
      </c>
      <c r="H54" s="133">
        <f t="shared" si="6"/>
        <v>814.42</v>
      </c>
      <c r="I54" s="133">
        <f t="shared" si="7"/>
        <v>1006.54</v>
      </c>
    </row>
    <row r="55" spans="1:9" s="109" customFormat="1" x14ac:dyDescent="0.25">
      <c r="A55" s="128" t="s">
        <v>115</v>
      </c>
      <c r="B55" s="132">
        <v>1</v>
      </c>
      <c r="C55" s="132">
        <f t="shared" si="8"/>
        <v>220</v>
      </c>
      <c r="D55" s="132">
        <v>168</v>
      </c>
      <c r="E55" s="132">
        <v>52</v>
      </c>
      <c r="F55" s="133">
        <v>1068.92</v>
      </c>
      <c r="G55" s="133">
        <f t="shared" si="9"/>
        <v>6.3626190476190478</v>
      </c>
      <c r="H55" s="133">
        <f t="shared" si="6"/>
        <v>661.71</v>
      </c>
      <c r="I55" s="133">
        <f t="shared" si="7"/>
        <v>817.81</v>
      </c>
    </row>
    <row r="56" spans="1:9" s="109" customFormat="1" x14ac:dyDescent="0.25">
      <c r="A56" s="128" t="s">
        <v>115</v>
      </c>
      <c r="B56" s="132">
        <v>1</v>
      </c>
      <c r="C56" s="132">
        <f t="shared" si="8"/>
        <v>238</v>
      </c>
      <c r="D56" s="132">
        <v>168</v>
      </c>
      <c r="E56" s="132">
        <v>70</v>
      </c>
      <c r="F56" s="133">
        <v>1368.61</v>
      </c>
      <c r="G56" s="133">
        <f t="shared" si="9"/>
        <v>8.1464880952380945</v>
      </c>
      <c r="H56" s="133">
        <f t="shared" si="6"/>
        <v>1140.51</v>
      </c>
      <c r="I56" s="133">
        <f t="shared" si="7"/>
        <v>1409.56</v>
      </c>
    </row>
    <row r="57" spans="1:9" s="109" customFormat="1" x14ac:dyDescent="0.25">
      <c r="A57" s="128" t="s">
        <v>222</v>
      </c>
      <c r="B57" s="132">
        <v>1</v>
      </c>
      <c r="C57" s="132">
        <f t="shared" si="8"/>
        <v>216</v>
      </c>
      <c r="D57" s="132">
        <v>168</v>
      </c>
      <c r="E57" s="132">
        <v>48</v>
      </c>
      <c r="F57" s="133">
        <v>1068.92</v>
      </c>
      <c r="G57" s="133">
        <f t="shared" si="9"/>
        <v>6.3626190476190478</v>
      </c>
      <c r="H57" s="133">
        <f t="shared" si="6"/>
        <v>610.80999999999995</v>
      </c>
      <c r="I57" s="137">
        <f>ROUND(H57*1.2077,2)</f>
        <v>737.68</v>
      </c>
    </row>
    <row r="58" spans="1:9" s="109" customFormat="1" x14ac:dyDescent="0.25">
      <c r="A58" s="128" t="s">
        <v>222</v>
      </c>
      <c r="B58" s="132">
        <v>1</v>
      </c>
      <c r="C58" s="132">
        <f t="shared" si="8"/>
        <v>264</v>
      </c>
      <c r="D58" s="132">
        <v>168</v>
      </c>
      <c r="E58" s="132">
        <v>96</v>
      </c>
      <c r="F58" s="133">
        <v>1068.92</v>
      </c>
      <c r="G58" s="133">
        <f t="shared" si="9"/>
        <v>6.3626190476190478</v>
      </c>
      <c r="H58" s="133">
        <f t="shared" si="6"/>
        <v>1221.6199999999999</v>
      </c>
      <c r="I58" s="133">
        <f t="shared" si="7"/>
        <v>1509.8</v>
      </c>
    </row>
    <row r="59" spans="1:9" s="109" customFormat="1" x14ac:dyDescent="0.25">
      <c r="A59" s="128" t="s">
        <v>222</v>
      </c>
      <c r="B59" s="132">
        <v>1</v>
      </c>
      <c r="C59" s="132">
        <f t="shared" si="8"/>
        <v>120</v>
      </c>
      <c r="D59" s="132">
        <v>88</v>
      </c>
      <c r="E59" s="132">
        <v>32</v>
      </c>
      <c r="F59" s="133">
        <v>1068.92</v>
      </c>
      <c r="G59" s="133">
        <f t="shared" si="9"/>
        <v>6.3626190476190478</v>
      </c>
      <c r="H59" s="133">
        <f t="shared" si="6"/>
        <v>407.21</v>
      </c>
      <c r="I59" s="133">
        <f t="shared" si="7"/>
        <v>503.27</v>
      </c>
    </row>
    <row r="60" spans="1:9" s="109" customFormat="1" x14ac:dyDescent="0.25">
      <c r="A60" s="128" t="s">
        <v>222</v>
      </c>
      <c r="B60" s="132">
        <v>1</v>
      </c>
      <c r="C60" s="132">
        <f t="shared" si="8"/>
        <v>176</v>
      </c>
      <c r="D60" s="132">
        <v>168</v>
      </c>
      <c r="E60" s="132">
        <v>8</v>
      </c>
      <c r="F60" s="133">
        <v>1068.92</v>
      </c>
      <c r="G60" s="133">
        <f t="shared" si="9"/>
        <v>6.3626190476190478</v>
      </c>
      <c r="H60" s="133">
        <f t="shared" si="6"/>
        <v>101.8</v>
      </c>
      <c r="I60" s="133">
        <f t="shared" si="7"/>
        <v>125.81</v>
      </c>
    </row>
    <row r="61" spans="1:9" s="109" customFormat="1" x14ac:dyDescent="0.25">
      <c r="A61" s="128" t="s">
        <v>222</v>
      </c>
      <c r="B61" s="132">
        <v>1</v>
      </c>
      <c r="C61" s="132">
        <f t="shared" si="8"/>
        <v>84</v>
      </c>
      <c r="D61" s="132">
        <v>56</v>
      </c>
      <c r="E61" s="132">
        <v>28</v>
      </c>
      <c r="F61" s="133">
        <v>1068.92</v>
      </c>
      <c r="G61" s="133">
        <f t="shared" si="9"/>
        <v>6.3626190476190478</v>
      </c>
      <c r="H61" s="133">
        <f t="shared" si="6"/>
        <v>356.31</v>
      </c>
      <c r="I61" s="133">
        <f t="shared" si="7"/>
        <v>440.36</v>
      </c>
    </row>
    <row r="62" spans="1:9" s="109" customFormat="1" x14ac:dyDescent="0.25">
      <c r="A62" s="128" t="s">
        <v>222</v>
      </c>
      <c r="B62" s="132">
        <v>1</v>
      </c>
      <c r="C62" s="132">
        <f t="shared" si="8"/>
        <v>152</v>
      </c>
      <c r="D62" s="132">
        <v>112</v>
      </c>
      <c r="E62" s="132">
        <v>40</v>
      </c>
      <c r="F62" s="133">
        <v>1068.92</v>
      </c>
      <c r="G62" s="133">
        <f t="shared" si="9"/>
        <v>6.3626190476190478</v>
      </c>
      <c r="H62" s="133">
        <f t="shared" si="6"/>
        <v>509.01</v>
      </c>
      <c r="I62" s="133">
        <f t="shared" si="7"/>
        <v>629.09</v>
      </c>
    </row>
    <row r="63" spans="1:9" s="109" customFormat="1" x14ac:dyDescent="0.25">
      <c r="A63" s="128" t="s">
        <v>222</v>
      </c>
      <c r="B63" s="132">
        <v>1</v>
      </c>
      <c r="C63" s="132">
        <f t="shared" si="8"/>
        <v>204</v>
      </c>
      <c r="D63" s="132">
        <v>168</v>
      </c>
      <c r="E63" s="132">
        <v>36</v>
      </c>
      <c r="F63" s="133">
        <v>1068.92</v>
      </c>
      <c r="G63" s="133">
        <f t="shared" si="9"/>
        <v>6.3626190476190478</v>
      </c>
      <c r="H63" s="133">
        <f t="shared" si="6"/>
        <v>458.11</v>
      </c>
      <c r="I63" s="133">
        <f t="shared" si="7"/>
        <v>566.17999999999995</v>
      </c>
    </row>
    <row r="64" spans="1:9" s="109" customFormat="1" x14ac:dyDescent="0.25">
      <c r="A64" s="128" t="s">
        <v>222</v>
      </c>
      <c r="B64" s="132">
        <v>1</v>
      </c>
      <c r="C64" s="132">
        <f t="shared" si="8"/>
        <v>192</v>
      </c>
      <c r="D64" s="132">
        <v>168</v>
      </c>
      <c r="E64" s="132">
        <v>24</v>
      </c>
      <c r="F64" s="133">
        <v>1068.92</v>
      </c>
      <c r="G64" s="133">
        <f t="shared" si="9"/>
        <v>6.3626190476190478</v>
      </c>
      <c r="H64" s="133">
        <f t="shared" si="6"/>
        <v>305.41000000000003</v>
      </c>
      <c r="I64" s="133">
        <f t="shared" si="7"/>
        <v>377.46</v>
      </c>
    </row>
    <row r="65" spans="1:9" s="109" customFormat="1" x14ac:dyDescent="0.25">
      <c r="A65" s="128" t="s">
        <v>222</v>
      </c>
      <c r="B65" s="132">
        <v>1</v>
      </c>
      <c r="C65" s="132">
        <f t="shared" si="8"/>
        <v>208</v>
      </c>
      <c r="D65" s="132">
        <v>168</v>
      </c>
      <c r="E65" s="132">
        <v>40</v>
      </c>
      <c r="F65" s="133">
        <v>1068.92</v>
      </c>
      <c r="G65" s="133">
        <f t="shared" si="9"/>
        <v>6.3626190476190478</v>
      </c>
      <c r="H65" s="133">
        <f t="shared" si="6"/>
        <v>509.01</v>
      </c>
      <c r="I65" s="133">
        <f t="shared" si="7"/>
        <v>629.09</v>
      </c>
    </row>
    <row r="66" spans="1:9" s="109" customFormat="1" x14ac:dyDescent="0.25">
      <c r="A66" s="128" t="s">
        <v>222</v>
      </c>
      <c r="B66" s="132">
        <v>1</v>
      </c>
      <c r="C66" s="132">
        <f t="shared" si="8"/>
        <v>168</v>
      </c>
      <c r="D66" s="132">
        <v>112</v>
      </c>
      <c r="E66" s="132">
        <v>56</v>
      </c>
      <c r="F66" s="133">
        <v>1062.77</v>
      </c>
      <c r="G66" s="133">
        <f t="shared" si="9"/>
        <v>6.3260119047619048</v>
      </c>
      <c r="H66" s="133">
        <f t="shared" si="6"/>
        <v>708.51</v>
      </c>
      <c r="I66" s="133">
        <f t="shared" si="7"/>
        <v>875.65</v>
      </c>
    </row>
    <row r="67" spans="1:9" s="109" customFormat="1" x14ac:dyDescent="0.25">
      <c r="A67" s="128" t="s">
        <v>222</v>
      </c>
      <c r="B67" s="132">
        <v>1</v>
      </c>
      <c r="C67" s="132">
        <f t="shared" si="8"/>
        <v>184</v>
      </c>
      <c r="D67" s="132">
        <v>168</v>
      </c>
      <c r="E67" s="132">
        <v>16</v>
      </c>
      <c r="F67" s="133">
        <v>1068.92</v>
      </c>
      <c r="G67" s="133">
        <f t="shared" si="9"/>
        <v>6.3626190476190478</v>
      </c>
      <c r="H67" s="133">
        <f t="shared" si="6"/>
        <v>203.6</v>
      </c>
      <c r="I67" s="133">
        <f t="shared" si="7"/>
        <v>251.63</v>
      </c>
    </row>
    <row r="68" spans="1:9" s="109" customFormat="1" x14ac:dyDescent="0.25">
      <c r="A68" s="128" t="s">
        <v>222</v>
      </c>
      <c r="B68" s="132">
        <v>1</v>
      </c>
      <c r="C68" s="132">
        <f t="shared" si="8"/>
        <v>204</v>
      </c>
      <c r="D68" s="132">
        <v>168</v>
      </c>
      <c r="E68" s="132">
        <v>36</v>
      </c>
      <c r="F68" s="133">
        <v>1068.92</v>
      </c>
      <c r="G68" s="133">
        <f t="shared" si="9"/>
        <v>6.3626190476190478</v>
      </c>
      <c r="H68" s="133">
        <f t="shared" si="6"/>
        <v>458.11</v>
      </c>
      <c r="I68" s="133">
        <f t="shared" si="7"/>
        <v>566.17999999999995</v>
      </c>
    </row>
    <row r="69" spans="1:9" s="109" customFormat="1" x14ac:dyDescent="0.25">
      <c r="A69" s="128" t="s">
        <v>222</v>
      </c>
      <c r="B69" s="132">
        <v>1</v>
      </c>
      <c r="C69" s="132">
        <f t="shared" si="8"/>
        <v>228</v>
      </c>
      <c r="D69" s="132">
        <v>168</v>
      </c>
      <c r="E69" s="132">
        <v>60</v>
      </c>
      <c r="F69" s="133">
        <v>1068.92</v>
      </c>
      <c r="G69" s="133">
        <f t="shared" si="9"/>
        <v>6.3626190476190478</v>
      </c>
      <c r="H69" s="133">
        <f t="shared" si="6"/>
        <v>763.51</v>
      </c>
      <c r="I69" s="133">
        <f t="shared" si="7"/>
        <v>943.62</v>
      </c>
    </row>
    <row r="70" spans="1:9" s="109" customFormat="1" x14ac:dyDescent="0.25">
      <c r="A70" s="128" t="s">
        <v>223</v>
      </c>
      <c r="B70" s="132">
        <v>1</v>
      </c>
      <c r="C70" s="132">
        <f t="shared" si="8"/>
        <v>227</v>
      </c>
      <c r="D70" s="132">
        <v>168</v>
      </c>
      <c r="E70" s="132">
        <v>59</v>
      </c>
      <c r="F70" s="133">
        <v>1068.92</v>
      </c>
      <c r="G70" s="133">
        <f t="shared" si="9"/>
        <v>6.3626190476190478</v>
      </c>
      <c r="H70" s="133">
        <f t="shared" si="6"/>
        <v>750.79</v>
      </c>
      <c r="I70" s="133">
        <f t="shared" si="7"/>
        <v>927.9</v>
      </c>
    </row>
    <row r="71" spans="1:9" s="109" customFormat="1" x14ac:dyDescent="0.25">
      <c r="A71" s="128" t="s">
        <v>223</v>
      </c>
      <c r="B71" s="132">
        <v>1</v>
      </c>
      <c r="C71" s="132">
        <f t="shared" si="8"/>
        <v>218</v>
      </c>
      <c r="D71" s="132">
        <v>168</v>
      </c>
      <c r="E71" s="132">
        <v>50</v>
      </c>
      <c r="F71" s="133">
        <v>1068.92</v>
      </c>
      <c r="G71" s="133">
        <f t="shared" si="9"/>
        <v>6.3626190476190478</v>
      </c>
      <c r="H71" s="133">
        <f t="shared" si="6"/>
        <v>636.26</v>
      </c>
      <c r="I71" s="133">
        <f t="shared" si="7"/>
        <v>786.35</v>
      </c>
    </row>
    <row r="72" spans="1:9" s="109" customFormat="1" x14ac:dyDescent="0.25">
      <c r="A72" s="128" t="s">
        <v>223</v>
      </c>
      <c r="B72" s="132">
        <v>1</v>
      </c>
      <c r="C72" s="132">
        <f t="shared" si="8"/>
        <v>212</v>
      </c>
      <c r="D72" s="132">
        <v>168</v>
      </c>
      <c r="E72" s="132">
        <v>44</v>
      </c>
      <c r="F72" s="133">
        <v>1068.92</v>
      </c>
      <c r="G72" s="133">
        <f t="shared" si="9"/>
        <v>6.3626190476190478</v>
      </c>
      <c r="H72" s="133">
        <f t="shared" si="6"/>
        <v>559.91</v>
      </c>
      <c r="I72" s="133">
        <f t="shared" si="7"/>
        <v>691.99</v>
      </c>
    </row>
    <row r="73" spans="1:9" s="109" customFormat="1" x14ac:dyDescent="0.25">
      <c r="A73" s="128" t="s">
        <v>223</v>
      </c>
      <c r="B73" s="132">
        <v>1</v>
      </c>
      <c r="C73" s="132">
        <f t="shared" si="8"/>
        <v>24</v>
      </c>
      <c r="D73" s="132">
        <v>8</v>
      </c>
      <c r="E73" s="132">
        <v>16</v>
      </c>
      <c r="F73" s="133">
        <v>1068.92</v>
      </c>
      <c r="G73" s="133">
        <f t="shared" si="9"/>
        <v>6.3626190476190478</v>
      </c>
      <c r="H73" s="133">
        <f t="shared" si="6"/>
        <v>203.6</v>
      </c>
      <c r="I73" s="133">
        <f t="shared" si="7"/>
        <v>251.63</v>
      </c>
    </row>
    <row r="74" spans="1:9" s="109" customFormat="1" x14ac:dyDescent="0.25">
      <c r="A74" s="128" t="s">
        <v>223</v>
      </c>
      <c r="B74" s="132">
        <v>1</v>
      </c>
      <c r="C74" s="132">
        <f t="shared" si="8"/>
        <v>204</v>
      </c>
      <c r="D74" s="132">
        <v>168</v>
      </c>
      <c r="E74" s="132">
        <v>36</v>
      </c>
      <c r="F74" s="133">
        <v>1068.92</v>
      </c>
      <c r="G74" s="133">
        <f t="shared" si="9"/>
        <v>6.3626190476190478</v>
      </c>
      <c r="H74" s="133">
        <f t="shared" si="6"/>
        <v>458.11</v>
      </c>
      <c r="I74" s="133">
        <f t="shared" si="7"/>
        <v>566.17999999999995</v>
      </c>
    </row>
    <row r="75" spans="1:9" s="109" customFormat="1" x14ac:dyDescent="0.25">
      <c r="A75" s="128" t="s">
        <v>223</v>
      </c>
      <c r="B75" s="132">
        <v>1</v>
      </c>
      <c r="C75" s="132">
        <f t="shared" si="8"/>
        <v>163</v>
      </c>
      <c r="D75" s="132">
        <v>128</v>
      </c>
      <c r="E75" s="132">
        <v>35</v>
      </c>
      <c r="F75" s="133">
        <v>1068.92</v>
      </c>
      <c r="G75" s="133">
        <f t="shared" si="9"/>
        <v>6.3626190476190478</v>
      </c>
      <c r="H75" s="133">
        <f t="shared" si="6"/>
        <v>445.38</v>
      </c>
      <c r="I75" s="133">
        <f t="shared" si="7"/>
        <v>550.45000000000005</v>
      </c>
    </row>
    <row r="76" spans="1:9" s="109" customFormat="1" x14ac:dyDescent="0.25">
      <c r="A76" s="128" t="s">
        <v>224</v>
      </c>
      <c r="B76" s="132">
        <v>1</v>
      </c>
      <c r="C76" s="132">
        <f t="shared" si="8"/>
        <v>227</v>
      </c>
      <c r="D76" s="132">
        <v>168</v>
      </c>
      <c r="E76" s="132">
        <v>59</v>
      </c>
      <c r="F76" s="133">
        <v>1068.92</v>
      </c>
      <c r="G76" s="133">
        <f t="shared" si="9"/>
        <v>6.3626190476190478</v>
      </c>
      <c r="H76" s="133">
        <f t="shared" si="6"/>
        <v>750.79</v>
      </c>
      <c r="I76" s="133">
        <f t="shared" si="7"/>
        <v>927.9</v>
      </c>
    </row>
    <row r="77" spans="1:9" s="109" customFormat="1" x14ac:dyDescent="0.25">
      <c r="A77" s="128" t="s">
        <v>224</v>
      </c>
      <c r="B77" s="132">
        <v>1</v>
      </c>
      <c r="C77" s="132">
        <f t="shared" si="8"/>
        <v>144</v>
      </c>
      <c r="D77" s="132">
        <v>104</v>
      </c>
      <c r="E77" s="132">
        <v>40</v>
      </c>
      <c r="F77" s="133">
        <v>1068.92</v>
      </c>
      <c r="G77" s="133">
        <f t="shared" si="9"/>
        <v>6.3626190476190478</v>
      </c>
      <c r="H77" s="133">
        <f t="shared" si="6"/>
        <v>509.01</v>
      </c>
      <c r="I77" s="133">
        <f t="shared" si="7"/>
        <v>629.09</v>
      </c>
    </row>
    <row r="78" spans="1:9" s="109" customFormat="1" x14ac:dyDescent="0.25">
      <c r="A78" s="128" t="s">
        <v>224</v>
      </c>
      <c r="B78" s="132">
        <v>1</v>
      </c>
      <c r="C78" s="132">
        <f t="shared" si="8"/>
        <v>193</v>
      </c>
      <c r="D78" s="132">
        <v>168</v>
      </c>
      <c r="E78" s="132">
        <v>25</v>
      </c>
      <c r="F78" s="133">
        <v>1068.92</v>
      </c>
      <c r="G78" s="133">
        <f t="shared" si="9"/>
        <v>6.3626190476190478</v>
      </c>
      <c r="H78" s="133">
        <f t="shared" si="6"/>
        <v>318.13</v>
      </c>
      <c r="I78" s="133">
        <f t="shared" si="7"/>
        <v>393.18</v>
      </c>
    </row>
    <row r="79" spans="1:9" s="109" customFormat="1" x14ac:dyDescent="0.25">
      <c r="A79" s="128" t="s">
        <v>111</v>
      </c>
      <c r="B79" s="132">
        <v>1</v>
      </c>
      <c r="C79" s="132">
        <f t="shared" si="8"/>
        <v>179</v>
      </c>
      <c r="D79" s="132">
        <v>168</v>
      </c>
      <c r="E79" s="132">
        <v>11</v>
      </c>
      <c r="F79" s="133">
        <v>1070</v>
      </c>
      <c r="G79" s="133">
        <f t="shared" si="9"/>
        <v>6.3690476190476186</v>
      </c>
      <c r="H79" s="133">
        <f t="shared" si="6"/>
        <v>140.12</v>
      </c>
      <c r="I79" s="133">
        <f t="shared" si="7"/>
        <v>173.17</v>
      </c>
    </row>
    <row r="80" spans="1:9" s="109" customFormat="1" x14ac:dyDescent="0.25">
      <c r="A80" s="128" t="s">
        <v>111</v>
      </c>
      <c r="B80" s="132">
        <v>1</v>
      </c>
      <c r="C80" s="132">
        <f t="shared" si="8"/>
        <v>208</v>
      </c>
      <c r="D80" s="132">
        <v>168</v>
      </c>
      <c r="E80" s="132">
        <v>40</v>
      </c>
      <c r="F80" s="133">
        <v>1068.92</v>
      </c>
      <c r="G80" s="133">
        <f t="shared" si="9"/>
        <v>6.3626190476190478</v>
      </c>
      <c r="H80" s="133">
        <f t="shared" si="6"/>
        <v>509.01</v>
      </c>
      <c r="I80" s="133">
        <f t="shared" si="7"/>
        <v>629.09</v>
      </c>
    </row>
    <row r="81" spans="1:9" s="109" customFormat="1" x14ac:dyDescent="0.25">
      <c r="A81" s="128" t="s">
        <v>111</v>
      </c>
      <c r="B81" s="132">
        <v>1</v>
      </c>
      <c r="C81" s="132">
        <f t="shared" si="8"/>
        <v>177</v>
      </c>
      <c r="D81" s="132">
        <v>168</v>
      </c>
      <c r="E81" s="132">
        <v>9</v>
      </c>
      <c r="F81" s="133">
        <v>1070</v>
      </c>
      <c r="G81" s="133">
        <f t="shared" si="9"/>
        <v>6.3690476190476186</v>
      </c>
      <c r="H81" s="133">
        <f t="shared" si="6"/>
        <v>114.64</v>
      </c>
      <c r="I81" s="133">
        <f t="shared" si="7"/>
        <v>141.68</v>
      </c>
    </row>
    <row r="82" spans="1:9" s="109" customFormat="1" x14ac:dyDescent="0.25">
      <c r="A82" s="128" t="s">
        <v>111</v>
      </c>
      <c r="B82" s="132">
        <v>1</v>
      </c>
      <c r="C82" s="132">
        <f t="shared" si="8"/>
        <v>108</v>
      </c>
      <c r="D82" s="132">
        <v>104</v>
      </c>
      <c r="E82" s="132">
        <v>4</v>
      </c>
      <c r="F82" s="133">
        <v>1068.92</v>
      </c>
      <c r="G82" s="133">
        <f t="shared" si="9"/>
        <v>6.3626190476190478</v>
      </c>
      <c r="H82" s="133">
        <f t="shared" si="6"/>
        <v>50.9</v>
      </c>
      <c r="I82" s="133">
        <f t="shared" si="7"/>
        <v>62.91</v>
      </c>
    </row>
    <row r="83" spans="1:9" s="109" customFormat="1" x14ac:dyDescent="0.25">
      <c r="A83" s="128" t="s">
        <v>111</v>
      </c>
      <c r="B83" s="132">
        <v>1</v>
      </c>
      <c r="C83" s="132">
        <f t="shared" si="8"/>
        <v>124</v>
      </c>
      <c r="D83" s="132">
        <v>96</v>
      </c>
      <c r="E83" s="132">
        <v>28</v>
      </c>
      <c r="F83" s="133">
        <v>1068.92</v>
      </c>
      <c r="G83" s="133">
        <f t="shared" si="9"/>
        <v>6.3626190476190478</v>
      </c>
      <c r="H83" s="133">
        <f t="shared" si="6"/>
        <v>356.31</v>
      </c>
      <c r="I83" s="133">
        <f t="shared" si="7"/>
        <v>440.36</v>
      </c>
    </row>
    <row r="84" spans="1:9" s="109" customFormat="1" x14ac:dyDescent="0.25">
      <c r="A84" s="128" t="s">
        <v>111</v>
      </c>
      <c r="B84" s="132">
        <v>1</v>
      </c>
      <c r="C84" s="132">
        <f t="shared" si="8"/>
        <v>156</v>
      </c>
      <c r="D84" s="132">
        <v>128</v>
      </c>
      <c r="E84" s="132">
        <v>28</v>
      </c>
      <c r="F84" s="133">
        <v>1068.92</v>
      </c>
      <c r="G84" s="133">
        <f t="shared" si="9"/>
        <v>6.3626190476190478</v>
      </c>
      <c r="H84" s="133">
        <f t="shared" si="6"/>
        <v>356.31</v>
      </c>
      <c r="I84" s="133">
        <f t="shared" si="7"/>
        <v>440.36</v>
      </c>
    </row>
    <row r="85" spans="1:9" s="109" customFormat="1" x14ac:dyDescent="0.25">
      <c r="A85" s="128" t="s">
        <v>111</v>
      </c>
      <c r="B85" s="132">
        <v>1</v>
      </c>
      <c r="C85" s="132">
        <f t="shared" si="8"/>
        <v>188</v>
      </c>
      <c r="D85" s="132">
        <v>168</v>
      </c>
      <c r="E85" s="132">
        <v>20</v>
      </c>
      <c r="F85" s="133">
        <v>1068.92</v>
      </c>
      <c r="G85" s="133">
        <f t="shared" si="9"/>
        <v>6.3626190476190478</v>
      </c>
      <c r="H85" s="133">
        <f t="shared" si="6"/>
        <v>254.5</v>
      </c>
      <c r="I85" s="133">
        <f t="shared" si="7"/>
        <v>314.54000000000002</v>
      </c>
    </row>
    <row r="86" spans="1:9" s="109" customFormat="1" x14ac:dyDescent="0.25">
      <c r="A86" s="128" t="s">
        <v>111</v>
      </c>
      <c r="B86" s="132">
        <v>1</v>
      </c>
      <c r="C86" s="132">
        <f t="shared" si="8"/>
        <v>204</v>
      </c>
      <c r="D86" s="132">
        <v>160</v>
      </c>
      <c r="E86" s="132">
        <v>44</v>
      </c>
      <c r="F86" s="133">
        <v>1068.92</v>
      </c>
      <c r="G86" s="133">
        <f t="shared" si="9"/>
        <v>6.3626190476190478</v>
      </c>
      <c r="H86" s="133">
        <f t="shared" si="6"/>
        <v>559.91</v>
      </c>
      <c r="I86" s="133">
        <f t="shared" si="7"/>
        <v>691.99</v>
      </c>
    </row>
    <row r="87" spans="1:9" s="109" customFormat="1" x14ac:dyDescent="0.25">
      <c r="A87" s="128" t="s">
        <v>111</v>
      </c>
      <c r="B87" s="132">
        <v>1</v>
      </c>
      <c r="C87" s="132">
        <f t="shared" si="8"/>
        <v>212</v>
      </c>
      <c r="D87" s="132">
        <v>168</v>
      </c>
      <c r="E87" s="132">
        <v>44</v>
      </c>
      <c r="F87" s="133">
        <v>1068.92</v>
      </c>
      <c r="G87" s="133">
        <f t="shared" si="9"/>
        <v>6.3626190476190478</v>
      </c>
      <c r="H87" s="133">
        <f t="shared" si="6"/>
        <v>559.91</v>
      </c>
      <c r="I87" s="133">
        <f t="shared" si="7"/>
        <v>691.99</v>
      </c>
    </row>
    <row r="88" spans="1:9" s="109" customFormat="1" ht="33" x14ac:dyDescent="0.25">
      <c r="A88" s="126" t="s">
        <v>494</v>
      </c>
      <c r="B88" s="141">
        <f>SUM(B89:B102)</f>
        <v>14</v>
      </c>
      <c r="C88" s="141"/>
      <c r="D88" s="141"/>
      <c r="E88" s="141">
        <f>SUM(E89:E102)</f>
        <v>476</v>
      </c>
      <c r="F88" s="122"/>
      <c r="G88" s="133"/>
      <c r="H88" s="122">
        <f>SUM(H89:H102)</f>
        <v>4415.58</v>
      </c>
      <c r="I88" s="122">
        <f>SUM(I89:I102)</f>
        <v>5457.2099999999991</v>
      </c>
    </row>
    <row r="89" spans="1:9" s="109" customFormat="1" x14ac:dyDescent="0.25">
      <c r="A89" s="128" t="s">
        <v>27</v>
      </c>
      <c r="B89" s="132">
        <v>1</v>
      </c>
      <c r="C89" s="132">
        <f>D89+E89</f>
        <v>204</v>
      </c>
      <c r="D89" s="132">
        <v>168</v>
      </c>
      <c r="E89" s="132">
        <v>36</v>
      </c>
      <c r="F89" s="133">
        <v>779.22</v>
      </c>
      <c r="G89" s="133">
        <f t="shared" si="9"/>
        <v>4.6382142857142856</v>
      </c>
      <c r="H89" s="133">
        <f t="shared" ref="H89:H102" si="10">ROUND(E89*G89*2,2)</f>
        <v>333.95</v>
      </c>
      <c r="I89" s="133">
        <f t="shared" ref="I89:I102" si="11">ROUND(H89*1.2359,2)</f>
        <v>412.73</v>
      </c>
    </row>
    <row r="90" spans="1:9" s="109" customFormat="1" x14ac:dyDescent="0.25">
      <c r="A90" s="128" t="s">
        <v>27</v>
      </c>
      <c r="B90" s="132">
        <v>1</v>
      </c>
      <c r="C90" s="132">
        <f t="shared" ref="C90:C102" si="12">D90+E90</f>
        <v>220</v>
      </c>
      <c r="D90" s="132">
        <v>168</v>
      </c>
      <c r="E90" s="132">
        <v>52</v>
      </c>
      <c r="F90" s="133">
        <v>779.22</v>
      </c>
      <c r="G90" s="133">
        <f t="shared" si="9"/>
        <v>4.6382142857142856</v>
      </c>
      <c r="H90" s="133">
        <f t="shared" si="10"/>
        <v>482.37</v>
      </c>
      <c r="I90" s="133">
        <f t="shared" si="11"/>
        <v>596.16</v>
      </c>
    </row>
    <row r="91" spans="1:9" s="109" customFormat="1" x14ac:dyDescent="0.25">
      <c r="A91" s="128" t="s">
        <v>27</v>
      </c>
      <c r="B91" s="132">
        <v>1</v>
      </c>
      <c r="C91" s="132">
        <f t="shared" si="12"/>
        <v>120</v>
      </c>
      <c r="D91" s="132">
        <v>112</v>
      </c>
      <c r="E91" s="132">
        <v>8</v>
      </c>
      <c r="F91" s="133">
        <v>779.22</v>
      </c>
      <c r="G91" s="133">
        <f t="shared" si="9"/>
        <v>4.6382142857142856</v>
      </c>
      <c r="H91" s="133">
        <f t="shared" si="10"/>
        <v>74.209999999999994</v>
      </c>
      <c r="I91" s="133">
        <f t="shared" si="11"/>
        <v>91.72</v>
      </c>
    </row>
    <row r="92" spans="1:9" s="109" customFormat="1" x14ac:dyDescent="0.25">
      <c r="A92" s="128" t="s">
        <v>27</v>
      </c>
      <c r="B92" s="132">
        <v>1</v>
      </c>
      <c r="C92" s="132">
        <f t="shared" si="12"/>
        <v>184</v>
      </c>
      <c r="D92" s="132">
        <v>168</v>
      </c>
      <c r="E92" s="132">
        <v>16</v>
      </c>
      <c r="F92" s="133">
        <v>779.22</v>
      </c>
      <c r="G92" s="133">
        <f t="shared" si="9"/>
        <v>4.6382142857142856</v>
      </c>
      <c r="H92" s="133">
        <f t="shared" si="10"/>
        <v>148.41999999999999</v>
      </c>
      <c r="I92" s="133">
        <f t="shared" si="11"/>
        <v>183.43</v>
      </c>
    </row>
    <row r="93" spans="1:9" s="109" customFormat="1" x14ac:dyDescent="0.25">
      <c r="A93" s="128" t="s">
        <v>27</v>
      </c>
      <c r="B93" s="132">
        <v>1</v>
      </c>
      <c r="C93" s="132">
        <f t="shared" si="12"/>
        <v>96</v>
      </c>
      <c r="D93" s="132">
        <v>88</v>
      </c>
      <c r="E93" s="132">
        <v>8</v>
      </c>
      <c r="F93" s="133">
        <v>779.22</v>
      </c>
      <c r="G93" s="133">
        <f t="shared" si="9"/>
        <v>4.6382142857142856</v>
      </c>
      <c r="H93" s="133">
        <f t="shared" si="10"/>
        <v>74.209999999999994</v>
      </c>
      <c r="I93" s="133">
        <f t="shared" si="11"/>
        <v>91.72</v>
      </c>
    </row>
    <row r="94" spans="1:9" s="109" customFormat="1" x14ac:dyDescent="0.25">
      <c r="A94" s="128" t="s">
        <v>27</v>
      </c>
      <c r="B94" s="132">
        <v>1</v>
      </c>
      <c r="C94" s="132">
        <f t="shared" si="12"/>
        <v>226</v>
      </c>
      <c r="D94" s="132">
        <v>168</v>
      </c>
      <c r="E94" s="132">
        <v>58</v>
      </c>
      <c r="F94" s="133">
        <v>779.22</v>
      </c>
      <c r="G94" s="133">
        <f t="shared" si="9"/>
        <v>4.6382142857142856</v>
      </c>
      <c r="H94" s="133">
        <f t="shared" si="10"/>
        <v>538.03</v>
      </c>
      <c r="I94" s="133">
        <f t="shared" si="11"/>
        <v>664.95</v>
      </c>
    </row>
    <row r="95" spans="1:9" s="109" customFormat="1" x14ac:dyDescent="0.25">
      <c r="A95" s="128" t="s">
        <v>27</v>
      </c>
      <c r="B95" s="132">
        <v>1</v>
      </c>
      <c r="C95" s="132">
        <f t="shared" si="12"/>
        <v>60</v>
      </c>
      <c r="D95" s="132">
        <v>56</v>
      </c>
      <c r="E95" s="132">
        <v>4</v>
      </c>
      <c r="F95" s="133">
        <v>779.22</v>
      </c>
      <c r="G95" s="133">
        <f t="shared" si="9"/>
        <v>4.6382142857142856</v>
      </c>
      <c r="H95" s="133">
        <f t="shared" si="10"/>
        <v>37.11</v>
      </c>
      <c r="I95" s="133">
        <f t="shared" si="11"/>
        <v>45.86</v>
      </c>
    </row>
    <row r="96" spans="1:9" s="109" customFormat="1" x14ac:dyDescent="0.25">
      <c r="A96" s="128" t="s">
        <v>27</v>
      </c>
      <c r="B96" s="132">
        <v>1</v>
      </c>
      <c r="C96" s="132">
        <f t="shared" si="12"/>
        <v>164</v>
      </c>
      <c r="D96" s="132">
        <v>152</v>
      </c>
      <c r="E96" s="132">
        <v>12</v>
      </c>
      <c r="F96" s="133">
        <v>779.22</v>
      </c>
      <c r="G96" s="133">
        <f t="shared" si="9"/>
        <v>4.6382142857142856</v>
      </c>
      <c r="H96" s="133">
        <f t="shared" si="10"/>
        <v>111.32</v>
      </c>
      <c r="I96" s="133">
        <f t="shared" si="11"/>
        <v>137.58000000000001</v>
      </c>
    </row>
    <row r="97" spans="1:9" s="109" customFormat="1" x14ac:dyDescent="0.25">
      <c r="A97" s="128" t="s">
        <v>27</v>
      </c>
      <c r="B97" s="132">
        <v>1</v>
      </c>
      <c r="C97" s="132">
        <f t="shared" si="12"/>
        <v>212</v>
      </c>
      <c r="D97" s="132">
        <v>168</v>
      </c>
      <c r="E97" s="132">
        <v>44</v>
      </c>
      <c r="F97" s="133">
        <v>779.22</v>
      </c>
      <c r="G97" s="133">
        <f t="shared" si="9"/>
        <v>4.6382142857142856</v>
      </c>
      <c r="H97" s="133">
        <f t="shared" si="10"/>
        <v>408.16</v>
      </c>
      <c r="I97" s="133">
        <f t="shared" si="11"/>
        <v>504.44</v>
      </c>
    </row>
    <row r="98" spans="1:9" s="109" customFormat="1" x14ac:dyDescent="0.25">
      <c r="A98" s="128" t="s">
        <v>27</v>
      </c>
      <c r="B98" s="132">
        <v>1</v>
      </c>
      <c r="C98" s="132">
        <f t="shared" si="12"/>
        <v>208</v>
      </c>
      <c r="D98" s="132">
        <v>168</v>
      </c>
      <c r="E98" s="132">
        <v>40</v>
      </c>
      <c r="F98" s="133">
        <v>779.22</v>
      </c>
      <c r="G98" s="133">
        <f t="shared" si="9"/>
        <v>4.6382142857142856</v>
      </c>
      <c r="H98" s="133">
        <f t="shared" si="10"/>
        <v>371.06</v>
      </c>
      <c r="I98" s="133">
        <f t="shared" si="11"/>
        <v>458.59</v>
      </c>
    </row>
    <row r="99" spans="1:9" s="109" customFormat="1" x14ac:dyDescent="0.25">
      <c r="A99" s="128" t="s">
        <v>27</v>
      </c>
      <c r="B99" s="132">
        <v>1</v>
      </c>
      <c r="C99" s="132">
        <f t="shared" si="12"/>
        <v>202</v>
      </c>
      <c r="D99" s="132">
        <v>168</v>
      </c>
      <c r="E99" s="132">
        <v>34</v>
      </c>
      <c r="F99" s="133">
        <v>779.22</v>
      </c>
      <c r="G99" s="133">
        <f t="shared" si="9"/>
        <v>4.6382142857142856</v>
      </c>
      <c r="H99" s="133">
        <f t="shared" si="10"/>
        <v>315.39999999999998</v>
      </c>
      <c r="I99" s="133">
        <f t="shared" si="11"/>
        <v>389.8</v>
      </c>
    </row>
    <row r="100" spans="1:9" s="109" customFormat="1" x14ac:dyDescent="0.25">
      <c r="A100" s="128" t="s">
        <v>27</v>
      </c>
      <c r="B100" s="132">
        <v>1</v>
      </c>
      <c r="C100" s="132">
        <f t="shared" si="12"/>
        <v>236</v>
      </c>
      <c r="D100" s="132">
        <v>168</v>
      </c>
      <c r="E100" s="132">
        <v>68</v>
      </c>
      <c r="F100" s="133">
        <v>779.22</v>
      </c>
      <c r="G100" s="133">
        <f t="shared" si="9"/>
        <v>4.6382142857142856</v>
      </c>
      <c r="H100" s="133">
        <f t="shared" si="10"/>
        <v>630.79999999999995</v>
      </c>
      <c r="I100" s="133">
        <f t="shared" si="11"/>
        <v>779.61</v>
      </c>
    </row>
    <row r="101" spans="1:9" s="109" customFormat="1" x14ac:dyDescent="0.25">
      <c r="A101" s="128" t="s">
        <v>27</v>
      </c>
      <c r="B101" s="132">
        <v>1</v>
      </c>
      <c r="C101" s="132">
        <f t="shared" si="12"/>
        <v>216</v>
      </c>
      <c r="D101" s="132">
        <v>168</v>
      </c>
      <c r="E101" s="132">
        <v>48</v>
      </c>
      <c r="F101" s="133">
        <v>779.22</v>
      </c>
      <c r="G101" s="133">
        <f t="shared" si="9"/>
        <v>4.6382142857142856</v>
      </c>
      <c r="H101" s="133">
        <f t="shared" si="10"/>
        <v>445.27</v>
      </c>
      <c r="I101" s="133">
        <f t="shared" si="11"/>
        <v>550.30999999999995</v>
      </c>
    </row>
    <row r="102" spans="1:9" s="109" customFormat="1" x14ac:dyDescent="0.25">
      <c r="A102" s="128" t="s">
        <v>27</v>
      </c>
      <c r="B102" s="132">
        <v>1</v>
      </c>
      <c r="C102" s="132">
        <f t="shared" si="12"/>
        <v>200</v>
      </c>
      <c r="D102" s="132">
        <v>152</v>
      </c>
      <c r="E102" s="132">
        <v>48</v>
      </c>
      <c r="F102" s="133">
        <v>779.22</v>
      </c>
      <c r="G102" s="133">
        <f t="shared" si="9"/>
        <v>4.6382142857142856</v>
      </c>
      <c r="H102" s="133">
        <f t="shared" si="10"/>
        <v>445.27</v>
      </c>
      <c r="I102" s="133">
        <f t="shared" si="11"/>
        <v>550.30999999999995</v>
      </c>
    </row>
    <row r="103" spans="1:9" ht="31.5" customHeight="1" x14ac:dyDescent="0.25">
      <c r="A103" s="129" t="s">
        <v>225</v>
      </c>
      <c r="B103" s="140">
        <f>B104</f>
        <v>4</v>
      </c>
      <c r="C103" s="140"/>
      <c r="D103" s="140"/>
      <c r="E103" s="140">
        <f t="shared" ref="E103:I103" si="13">E104</f>
        <v>278</v>
      </c>
      <c r="F103" s="123"/>
      <c r="G103" s="123"/>
      <c r="H103" s="123">
        <f t="shared" si="13"/>
        <v>6502.02</v>
      </c>
      <c r="I103" s="123">
        <f t="shared" si="13"/>
        <v>8035.84</v>
      </c>
    </row>
    <row r="104" spans="1:9" s="109" customFormat="1" x14ac:dyDescent="0.25">
      <c r="A104" s="126" t="s">
        <v>434</v>
      </c>
      <c r="B104" s="141">
        <f>SUM(B105:B108)</f>
        <v>4</v>
      </c>
      <c r="C104" s="141"/>
      <c r="D104" s="141"/>
      <c r="E104" s="141">
        <f>SUM(E105:E108)</f>
        <v>278</v>
      </c>
      <c r="F104" s="122"/>
      <c r="G104" s="122"/>
      <c r="H104" s="122">
        <f>SUM(H105:H108)</f>
        <v>6502.02</v>
      </c>
      <c r="I104" s="122">
        <f>SUM(I105:I108)</f>
        <v>8035.84</v>
      </c>
    </row>
    <row r="105" spans="1:9" x14ac:dyDescent="0.25">
      <c r="A105" s="128" t="s">
        <v>226</v>
      </c>
      <c r="B105" s="132">
        <v>1</v>
      </c>
      <c r="C105" s="132">
        <f t="shared" ref="C105:C108" si="14">D105+E105</f>
        <v>144</v>
      </c>
      <c r="D105" s="132">
        <v>112</v>
      </c>
      <c r="E105" s="132">
        <v>32</v>
      </c>
      <c r="F105" s="133">
        <v>1964.64</v>
      </c>
      <c r="G105" s="133">
        <f>F105/168</f>
        <v>11.694285714285716</v>
      </c>
      <c r="H105" s="133">
        <f>ROUND(E105*G105*2,2)</f>
        <v>748.43</v>
      </c>
      <c r="I105" s="133">
        <f>ROUND(H105*1.2359,2)</f>
        <v>924.98</v>
      </c>
    </row>
    <row r="106" spans="1:9" x14ac:dyDescent="0.25">
      <c r="A106" s="128" t="s">
        <v>227</v>
      </c>
      <c r="B106" s="132">
        <v>1</v>
      </c>
      <c r="C106" s="132">
        <f t="shared" si="14"/>
        <v>88</v>
      </c>
      <c r="D106" s="132">
        <v>72</v>
      </c>
      <c r="E106" s="132">
        <v>16</v>
      </c>
      <c r="F106" s="133">
        <v>1964.64</v>
      </c>
      <c r="G106" s="133">
        <f t="shared" ref="G106:G108" si="15">F106/168</f>
        <v>11.694285714285716</v>
      </c>
      <c r="H106" s="133">
        <f t="shared" ref="H106:H108" si="16">ROUND(E106*G106*2,2)</f>
        <v>374.22</v>
      </c>
      <c r="I106" s="133">
        <f t="shared" ref="I106:I108" si="17">ROUND(H106*1.2359,2)</f>
        <v>462.5</v>
      </c>
    </row>
    <row r="107" spans="1:9" x14ac:dyDescent="0.25">
      <c r="A107" s="128" t="s">
        <v>228</v>
      </c>
      <c r="B107" s="132">
        <v>1</v>
      </c>
      <c r="C107" s="132">
        <f t="shared" si="14"/>
        <v>246</v>
      </c>
      <c r="D107" s="132">
        <v>168</v>
      </c>
      <c r="E107" s="132">
        <v>78</v>
      </c>
      <c r="F107" s="133">
        <v>1964.64</v>
      </c>
      <c r="G107" s="133">
        <f t="shared" si="15"/>
        <v>11.694285714285716</v>
      </c>
      <c r="H107" s="133">
        <f t="shared" si="16"/>
        <v>1824.31</v>
      </c>
      <c r="I107" s="133">
        <f t="shared" si="17"/>
        <v>2254.66</v>
      </c>
    </row>
    <row r="108" spans="1:9" x14ac:dyDescent="0.25">
      <c r="A108" s="128" t="s">
        <v>229</v>
      </c>
      <c r="B108" s="132">
        <v>1</v>
      </c>
      <c r="C108" s="132">
        <f t="shared" si="14"/>
        <v>299</v>
      </c>
      <c r="D108" s="132">
        <v>147</v>
      </c>
      <c r="E108" s="132">
        <v>152</v>
      </c>
      <c r="F108" s="133">
        <v>1964.64</v>
      </c>
      <c r="G108" s="133">
        <f t="shared" si="15"/>
        <v>11.694285714285716</v>
      </c>
      <c r="H108" s="133">
        <f t="shared" si="16"/>
        <v>3555.06</v>
      </c>
      <c r="I108" s="133">
        <f t="shared" si="17"/>
        <v>4393.7</v>
      </c>
    </row>
    <row r="109" spans="1:9" ht="35.25" customHeight="1" x14ac:dyDescent="0.25">
      <c r="A109" s="129" t="s">
        <v>230</v>
      </c>
      <c r="B109" s="140">
        <f>B110+B128</f>
        <v>35</v>
      </c>
      <c r="C109" s="140"/>
      <c r="D109" s="140"/>
      <c r="E109" s="140">
        <f t="shared" ref="E109:I109" si="18">E110+E128</f>
        <v>694</v>
      </c>
      <c r="F109" s="123"/>
      <c r="G109" s="123"/>
      <c r="H109" s="123">
        <f>H110+H128</f>
        <v>8234.61</v>
      </c>
      <c r="I109" s="123">
        <f t="shared" si="18"/>
        <v>10159.380000000001</v>
      </c>
    </row>
    <row r="110" spans="1:9" ht="33" x14ac:dyDescent="0.25">
      <c r="A110" s="126" t="s">
        <v>433</v>
      </c>
      <c r="B110" s="141">
        <f>SUM(B111:B127)</f>
        <v>17</v>
      </c>
      <c r="C110" s="141"/>
      <c r="D110" s="141"/>
      <c r="E110" s="141">
        <f>SUM(E111:E127)</f>
        <v>293</v>
      </c>
      <c r="F110" s="122"/>
      <c r="G110" s="122"/>
      <c r="H110" s="122">
        <f>SUM(H111:H127)</f>
        <v>4090.4500000000003</v>
      </c>
      <c r="I110" s="122">
        <f>SUM(I111:I127)</f>
        <v>5055.4100000000008</v>
      </c>
    </row>
    <row r="111" spans="1:9" x14ac:dyDescent="0.25">
      <c r="A111" s="130" t="s">
        <v>222</v>
      </c>
      <c r="B111" s="132">
        <v>1</v>
      </c>
      <c r="C111" s="132">
        <f t="shared" ref="C111:C127" si="19">D111+E111</f>
        <v>144</v>
      </c>
      <c r="D111" s="132">
        <v>140</v>
      </c>
      <c r="E111" s="132">
        <v>4</v>
      </c>
      <c r="F111" s="133">
        <v>1049.43</v>
      </c>
      <c r="G111" s="133">
        <f>F111/147</f>
        <v>7.1389795918367351</v>
      </c>
      <c r="H111" s="133">
        <f t="shared" ref="H111:H127" si="20">ROUND(E111*G111*2,2)</f>
        <v>57.11</v>
      </c>
      <c r="I111" s="133">
        <f t="shared" ref="I111:I127" si="21">ROUND(H111*1.2359,2)</f>
        <v>70.58</v>
      </c>
    </row>
    <row r="112" spans="1:9" x14ac:dyDescent="0.25">
      <c r="A112" s="130" t="s">
        <v>222</v>
      </c>
      <c r="B112" s="132">
        <v>1</v>
      </c>
      <c r="C112" s="132">
        <f t="shared" si="19"/>
        <v>152</v>
      </c>
      <c r="D112" s="132">
        <v>147</v>
      </c>
      <c r="E112" s="132">
        <v>5</v>
      </c>
      <c r="F112" s="133">
        <v>1049.43</v>
      </c>
      <c r="G112" s="133">
        <f t="shared" ref="G112:G146" si="22">F112/147</f>
        <v>7.1389795918367351</v>
      </c>
      <c r="H112" s="133">
        <f t="shared" si="20"/>
        <v>71.39</v>
      </c>
      <c r="I112" s="133">
        <f t="shared" si="21"/>
        <v>88.23</v>
      </c>
    </row>
    <row r="113" spans="1:9" x14ac:dyDescent="0.25">
      <c r="A113" s="130" t="s">
        <v>222</v>
      </c>
      <c r="B113" s="132">
        <v>1</v>
      </c>
      <c r="C113" s="132">
        <f t="shared" si="19"/>
        <v>160</v>
      </c>
      <c r="D113" s="132">
        <v>147</v>
      </c>
      <c r="E113" s="132">
        <v>13</v>
      </c>
      <c r="F113" s="133">
        <v>1049.43</v>
      </c>
      <c r="G113" s="133">
        <f t="shared" si="22"/>
        <v>7.1389795918367351</v>
      </c>
      <c r="H113" s="133">
        <f t="shared" si="20"/>
        <v>185.61</v>
      </c>
      <c r="I113" s="133">
        <f t="shared" si="21"/>
        <v>229.4</v>
      </c>
    </row>
    <row r="114" spans="1:9" x14ac:dyDescent="0.25">
      <c r="A114" s="130" t="s">
        <v>222</v>
      </c>
      <c r="B114" s="132">
        <v>1</v>
      </c>
      <c r="C114" s="132">
        <f t="shared" si="19"/>
        <v>152</v>
      </c>
      <c r="D114" s="132">
        <v>147</v>
      </c>
      <c r="E114" s="132">
        <v>5</v>
      </c>
      <c r="F114" s="133">
        <v>1049.43</v>
      </c>
      <c r="G114" s="133">
        <f t="shared" si="22"/>
        <v>7.1389795918367351</v>
      </c>
      <c r="H114" s="133">
        <f t="shared" si="20"/>
        <v>71.39</v>
      </c>
      <c r="I114" s="133">
        <f t="shared" si="21"/>
        <v>88.23</v>
      </c>
    </row>
    <row r="115" spans="1:9" x14ac:dyDescent="0.25">
      <c r="A115" s="130" t="s">
        <v>222</v>
      </c>
      <c r="B115" s="132">
        <v>1</v>
      </c>
      <c r="C115" s="132">
        <f t="shared" si="19"/>
        <v>80</v>
      </c>
      <c r="D115" s="132">
        <v>70</v>
      </c>
      <c r="E115" s="132">
        <v>10</v>
      </c>
      <c r="F115" s="133">
        <v>1049.43</v>
      </c>
      <c r="G115" s="133">
        <f t="shared" si="22"/>
        <v>7.1389795918367351</v>
      </c>
      <c r="H115" s="133">
        <f t="shared" si="20"/>
        <v>142.78</v>
      </c>
      <c r="I115" s="133">
        <f t="shared" si="21"/>
        <v>176.46</v>
      </c>
    </row>
    <row r="116" spans="1:9" x14ac:dyDescent="0.25">
      <c r="A116" s="130" t="s">
        <v>222</v>
      </c>
      <c r="B116" s="132">
        <v>1</v>
      </c>
      <c r="C116" s="132">
        <f t="shared" si="19"/>
        <v>171</v>
      </c>
      <c r="D116" s="132">
        <v>147</v>
      </c>
      <c r="E116" s="132">
        <v>24</v>
      </c>
      <c r="F116" s="133">
        <v>1049.43</v>
      </c>
      <c r="G116" s="133">
        <f t="shared" si="22"/>
        <v>7.1389795918367351</v>
      </c>
      <c r="H116" s="133">
        <f t="shared" si="20"/>
        <v>342.67</v>
      </c>
      <c r="I116" s="133">
        <f t="shared" si="21"/>
        <v>423.51</v>
      </c>
    </row>
    <row r="117" spans="1:9" x14ac:dyDescent="0.25">
      <c r="A117" s="130" t="s">
        <v>222</v>
      </c>
      <c r="B117" s="132">
        <v>1</v>
      </c>
      <c r="C117" s="132">
        <f t="shared" si="19"/>
        <v>171</v>
      </c>
      <c r="D117" s="132">
        <v>147</v>
      </c>
      <c r="E117" s="132">
        <v>24</v>
      </c>
      <c r="F117" s="133">
        <v>1049.43</v>
      </c>
      <c r="G117" s="133">
        <f t="shared" si="22"/>
        <v>7.1389795918367351</v>
      </c>
      <c r="H117" s="133">
        <f t="shared" si="20"/>
        <v>342.67</v>
      </c>
      <c r="I117" s="133">
        <f t="shared" si="21"/>
        <v>423.51</v>
      </c>
    </row>
    <row r="118" spans="1:9" x14ac:dyDescent="0.25">
      <c r="A118" s="130" t="s">
        <v>222</v>
      </c>
      <c r="B118" s="132">
        <v>1</v>
      </c>
      <c r="C118" s="132">
        <f t="shared" si="19"/>
        <v>160</v>
      </c>
      <c r="D118" s="132">
        <v>147</v>
      </c>
      <c r="E118" s="132">
        <v>13</v>
      </c>
      <c r="F118" s="133">
        <v>1049.43</v>
      </c>
      <c r="G118" s="133">
        <f t="shared" si="22"/>
        <v>7.1389795918367351</v>
      </c>
      <c r="H118" s="133">
        <f t="shared" si="20"/>
        <v>185.61</v>
      </c>
      <c r="I118" s="133">
        <f t="shared" si="21"/>
        <v>229.4</v>
      </c>
    </row>
    <row r="119" spans="1:9" x14ac:dyDescent="0.25">
      <c r="A119" s="130" t="s">
        <v>222</v>
      </c>
      <c r="B119" s="132">
        <v>1</v>
      </c>
      <c r="C119" s="132">
        <f t="shared" si="19"/>
        <v>164</v>
      </c>
      <c r="D119" s="132">
        <v>147</v>
      </c>
      <c r="E119" s="132">
        <v>17</v>
      </c>
      <c r="F119" s="133">
        <v>1050</v>
      </c>
      <c r="G119" s="133">
        <f t="shared" si="22"/>
        <v>7.1428571428571432</v>
      </c>
      <c r="H119" s="133">
        <f t="shared" si="20"/>
        <v>242.86</v>
      </c>
      <c r="I119" s="133">
        <f t="shared" si="21"/>
        <v>300.14999999999998</v>
      </c>
    </row>
    <row r="120" spans="1:9" x14ac:dyDescent="0.25">
      <c r="A120" s="130" t="s">
        <v>222</v>
      </c>
      <c r="B120" s="132">
        <v>1</v>
      </c>
      <c r="C120" s="132">
        <f t="shared" si="19"/>
        <v>128</v>
      </c>
      <c r="D120" s="132">
        <v>126</v>
      </c>
      <c r="E120" s="132">
        <v>2</v>
      </c>
      <c r="F120" s="133">
        <v>1049.43</v>
      </c>
      <c r="G120" s="133">
        <f t="shared" si="22"/>
        <v>7.1389795918367351</v>
      </c>
      <c r="H120" s="133">
        <f t="shared" si="20"/>
        <v>28.56</v>
      </c>
      <c r="I120" s="133">
        <f t="shared" si="21"/>
        <v>35.299999999999997</v>
      </c>
    </row>
    <row r="121" spans="1:9" x14ac:dyDescent="0.25">
      <c r="A121" s="130" t="s">
        <v>222</v>
      </c>
      <c r="B121" s="132">
        <v>1</v>
      </c>
      <c r="C121" s="132">
        <f t="shared" si="19"/>
        <v>168</v>
      </c>
      <c r="D121" s="132">
        <v>147</v>
      </c>
      <c r="E121" s="132">
        <v>21</v>
      </c>
      <c r="F121" s="133">
        <v>1049.43</v>
      </c>
      <c r="G121" s="133">
        <f t="shared" si="22"/>
        <v>7.1389795918367351</v>
      </c>
      <c r="H121" s="133">
        <f t="shared" si="20"/>
        <v>299.83999999999997</v>
      </c>
      <c r="I121" s="133">
        <f t="shared" si="21"/>
        <v>370.57</v>
      </c>
    </row>
    <row r="122" spans="1:9" x14ac:dyDescent="0.25">
      <c r="A122" s="130" t="s">
        <v>222</v>
      </c>
      <c r="B122" s="132">
        <v>1</v>
      </c>
      <c r="C122" s="132">
        <f t="shared" si="19"/>
        <v>160</v>
      </c>
      <c r="D122" s="132">
        <v>147</v>
      </c>
      <c r="E122" s="132">
        <v>13</v>
      </c>
      <c r="F122" s="133">
        <v>1049.43</v>
      </c>
      <c r="G122" s="133">
        <f t="shared" si="22"/>
        <v>7.1389795918367351</v>
      </c>
      <c r="H122" s="133">
        <f t="shared" si="20"/>
        <v>185.61</v>
      </c>
      <c r="I122" s="133">
        <f t="shared" si="21"/>
        <v>229.4</v>
      </c>
    </row>
    <row r="123" spans="1:9" x14ac:dyDescent="0.25">
      <c r="A123" s="130" t="s">
        <v>222</v>
      </c>
      <c r="B123" s="132">
        <v>1</v>
      </c>
      <c r="C123" s="132">
        <f t="shared" si="19"/>
        <v>220</v>
      </c>
      <c r="D123" s="132">
        <v>168</v>
      </c>
      <c r="E123" s="132">
        <v>52</v>
      </c>
      <c r="F123" s="133">
        <v>1048.94</v>
      </c>
      <c r="G123" s="133">
        <f>F123/168</f>
        <v>6.2436904761904763</v>
      </c>
      <c r="H123" s="133">
        <f t="shared" si="20"/>
        <v>649.34</v>
      </c>
      <c r="I123" s="133">
        <f t="shared" si="21"/>
        <v>802.52</v>
      </c>
    </row>
    <row r="124" spans="1:9" x14ac:dyDescent="0.25">
      <c r="A124" s="130" t="s">
        <v>222</v>
      </c>
      <c r="B124" s="132">
        <v>1</v>
      </c>
      <c r="C124" s="132">
        <f t="shared" si="19"/>
        <v>152</v>
      </c>
      <c r="D124" s="132">
        <v>147</v>
      </c>
      <c r="E124" s="132">
        <v>5</v>
      </c>
      <c r="F124" s="133">
        <v>1049.43</v>
      </c>
      <c r="G124" s="133">
        <f t="shared" si="22"/>
        <v>7.1389795918367351</v>
      </c>
      <c r="H124" s="133">
        <f t="shared" si="20"/>
        <v>71.39</v>
      </c>
      <c r="I124" s="133">
        <f t="shared" si="21"/>
        <v>88.23</v>
      </c>
    </row>
    <row r="125" spans="1:9" x14ac:dyDescent="0.25">
      <c r="A125" s="130" t="s">
        <v>111</v>
      </c>
      <c r="B125" s="132">
        <v>1</v>
      </c>
      <c r="C125" s="132">
        <f t="shared" si="19"/>
        <v>160</v>
      </c>
      <c r="D125" s="132">
        <v>147</v>
      </c>
      <c r="E125" s="132">
        <v>13</v>
      </c>
      <c r="F125" s="133">
        <v>1049.43</v>
      </c>
      <c r="G125" s="133">
        <f t="shared" si="22"/>
        <v>7.1389795918367351</v>
      </c>
      <c r="H125" s="133">
        <f t="shared" si="20"/>
        <v>185.61</v>
      </c>
      <c r="I125" s="133">
        <f t="shared" si="21"/>
        <v>229.4</v>
      </c>
    </row>
    <row r="126" spans="1:9" x14ac:dyDescent="0.25">
      <c r="A126" s="130" t="s">
        <v>111</v>
      </c>
      <c r="B126" s="132">
        <v>1</v>
      </c>
      <c r="C126" s="132">
        <f t="shared" si="19"/>
        <v>195</v>
      </c>
      <c r="D126" s="132">
        <v>147</v>
      </c>
      <c r="E126" s="132">
        <v>48</v>
      </c>
      <c r="F126" s="133">
        <v>1049.43</v>
      </c>
      <c r="G126" s="133">
        <f t="shared" si="22"/>
        <v>7.1389795918367351</v>
      </c>
      <c r="H126" s="133">
        <f t="shared" si="20"/>
        <v>685.34</v>
      </c>
      <c r="I126" s="133">
        <f t="shared" si="21"/>
        <v>847.01</v>
      </c>
    </row>
    <row r="127" spans="1:9" x14ac:dyDescent="0.25">
      <c r="A127" s="130" t="s">
        <v>111</v>
      </c>
      <c r="B127" s="132">
        <v>1</v>
      </c>
      <c r="C127" s="132">
        <f t="shared" si="19"/>
        <v>171</v>
      </c>
      <c r="D127" s="132">
        <v>147</v>
      </c>
      <c r="E127" s="132">
        <v>24</v>
      </c>
      <c r="F127" s="133">
        <v>1049.43</v>
      </c>
      <c r="G127" s="133">
        <f t="shared" si="22"/>
        <v>7.1389795918367351</v>
      </c>
      <c r="H127" s="133">
        <f t="shared" si="20"/>
        <v>342.67</v>
      </c>
      <c r="I127" s="133">
        <f t="shared" si="21"/>
        <v>423.51</v>
      </c>
    </row>
    <row r="128" spans="1:9" ht="33" x14ac:dyDescent="0.25">
      <c r="A128" s="126" t="s">
        <v>494</v>
      </c>
      <c r="B128" s="141">
        <f>SUM(B129:B146)</f>
        <v>18</v>
      </c>
      <c r="C128" s="141"/>
      <c r="D128" s="141"/>
      <c r="E128" s="141">
        <f t="shared" ref="E128:I128" si="23">SUM(E129:E146)</f>
        <v>401</v>
      </c>
      <c r="F128" s="122"/>
      <c r="G128" s="133"/>
      <c r="H128" s="122">
        <f>SUM(H129:H146)</f>
        <v>4144.16</v>
      </c>
      <c r="I128" s="122">
        <f t="shared" si="23"/>
        <v>5103.9699999999993</v>
      </c>
    </row>
    <row r="129" spans="1:9" x14ac:dyDescent="0.25">
      <c r="A129" s="128" t="s">
        <v>27</v>
      </c>
      <c r="B129" s="132">
        <v>1</v>
      </c>
      <c r="C129" s="132">
        <f t="shared" ref="C129:C146" si="24">D129+E129</f>
        <v>175</v>
      </c>
      <c r="D129" s="132">
        <v>147</v>
      </c>
      <c r="E129" s="132">
        <v>28</v>
      </c>
      <c r="F129" s="133">
        <v>759.59</v>
      </c>
      <c r="G129" s="133">
        <f t="shared" si="22"/>
        <v>5.167278911564626</v>
      </c>
      <c r="H129" s="133">
        <f t="shared" ref="H129:H146" si="25">ROUND(E129*G129*2,2)</f>
        <v>289.37</v>
      </c>
      <c r="I129" s="133">
        <f t="shared" ref="I129:I143" si="26">ROUND(H129*1.2359,2)</f>
        <v>357.63</v>
      </c>
    </row>
    <row r="130" spans="1:9" x14ac:dyDescent="0.25">
      <c r="A130" s="128" t="s">
        <v>27</v>
      </c>
      <c r="B130" s="132">
        <v>1</v>
      </c>
      <c r="C130" s="132">
        <f t="shared" si="24"/>
        <v>176</v>
      </c>
      <c r="D130" s="132">
        <v>147</v>
      </c>
      <c r="E130" s="132">
        <v>29</v>
      </c>
      <c r="F130" s="133">
        <v>759.59</v>
      </c>
      <c r="G130" s="133">
        <f t="shared" si="22"/>
        <v>5.167278911564626</v>
      </c>
      <c r="H130" s="133">
        <f t="shared" si="25"/>
        <v>299.7</v>
      </c>
      <c r="I130" s="133">
        <f t="shared" si="26"/>
        <v>370.4</v>
      </c>
    </row>
    <row r="131" spans="1:9" x14ac:dyDescent="0.25">
      <c r="A131" s="128" t="s">
        <v>27</v>
      </c>
      <c r="B131" s="132">
        <v>1</v>
      </c>
      <c r="C131" s="132">
        <f t="shared" si="24"/>
        <v>160</v>
      </c>
      <c r="D131" s="132">
        <v>147</v>
      </c>
      <c r="E131" s="132">
        <v>13</v>
      </c>
      <c r="F131" s="133">
        <v>759.59</v>
      </c>
      <c r="G131" s="133">
        <f t="shared" si="22"/>
        <v>5.167278911564626</v>
      </c>
      <c r="H131" s="133">
        <f t="shared" si="25"/>
        <v>134.35</v>
      </c>
      <c r="I131" s="133">
        <f t="shared" si="26"/>
        <v>166.04</v>
      </c>
    </row>
    <row r="132" spans="1:9" x14ac:dyDescent="0.25">
      <c r="A132" s="128" t="s">
        <v>27</v>
      </c>
      <c r="B132" s="132">
        <v>1</v>
      </c>
      <c r="C132" s="132">
        <f t="shared" si="24"/>
        <v>195</v>
      </c>
      <c r="D132" s="132">
        <v>147</v>
      </c>
      <c r="E132" s="132">
        <v>48</v>
      </c>
      <c r="F132" s="133">
        <v>759.59</v>
      </c>
      <c r="G132" s="133">
        <f t="shared" si="22"/>
        <v>5.167278911564626</v>
      </c>
      <c r="H132" s="133">
        <f t="shared" si="25"/>
        <v>496.06</v>
      </c>
      <c r="I132" s="137">
        <f>ROUND(H132*1.2077,2)</f>
        <v>599.09</v>
      </c>
    </row>
    <row r="133" spans="1:9" x14ac:dyDescent="0.25">
      <c r="A133" s="128" t="s">
        <v>27</v>
      </c>
      <c r="B133" s="132">
        <v>1</v>
      </c>
      <c r="C133" s="132">
        <f t="shared" si="24"/>
        <v>144</v>
      </c>
      <c r="D133" s="132">
        <v>70</v>
      </c>
      <c r="E133" s="132">
        <v>74</v>
      </c>
      <c r="F133" s="133">
        <v>759.59</v>
      </c>
      <c r="G133" s="133">
        <f t="shared" si="22"/>
        <v>5.167278911564626</v>
      </c>
      <c r="H133" s="133">
        <f t="shared" si="25"/>
        <v>764.76</v>
      </c>
      <c r="I133" s="133">
        <f t="shared" si="26"/>
        <v>945.17</v>
      </c>
    </row>
    <row r="134" spans="1:9" x14ac:dyDescent="0.25">
      <c r="A134" s="128" t="s">
        <v>27</v>
      </c>
      <c r="B134" s="132">
        <v>1</v>
      </c>
      <c r="C134" s="132">
        <f t="shared" si="24"/>
        <v>195</v>
      </c>
      <c r="D134" s="132">
        <v>147</v>
      </c>
      <c r="E134" s="132">
        <v>48</v>
      </c>
      <c r="F134" s="133">
        <v>759.59</v>
      </c>
      <c r="G134" s="133">
        <f t="shared" si="22"/>
        <v>5.167278911564626</v>
      </c>
      <c r="H134" s="133">
        <f t="shared" si="25"/>
        <v>496.06</v>
      </c>
      <c r="I134" s="133">
        <f t="shared" si="26"/>
        <v>613.08000000000004</v>
      </c>
    </row>
    <row r="135" spans="1:9" x14ac:dyDescent="0.25">
      <c r="A135" s="128" t="s">
        <v>27</v>
      </c>
      <c r="B135" s="132">
        <v>1</v>
      </c>
      <c r="C135" s="132">
        <f t="shared" si="24"/>
        <v>160</v>
      </c>
      <c r="D135" s="132">
        <v>147</v>
      </c>
      <c r="E135" s="132">
        <v>13</v>
      </c>
      <c r="F135" s="133">
        <v>759.59</v>
      </c>
      <c r="G135" s="133">
        <f t="shared" si="22"/>
        <v>5.167278911564626</v>
      </c>
      <c r="H135" s="133">
        <f t="shared" si="25"/>
        <v>134.35</v>
      </c>
      <c r="I135" s="133">
        <f t="shared" si="26"/>
        <v>166.04</v>
      </c>
    </row>
    <row r="136" spans="1:9" x14ac:dyDescent="0.25">
      <c r="A136" s="128" t="s">
        <v>27</v>
      </c>
      <c r="B136" s="132">
        <v>1</v>
      </c>
      <c r="C136" s="132">
        <f t="shared" si="24"/>
        <v>171</v>
      </c>
      <c r="D136" s="132">
        <v>147</v>
      </c>
      <c r="E136" s="132">
        <v>24</v>
      </c>
      <c r="F136" s="133">
        <v>759.59</v>
      </c>
      <c r="G136" s="133">
        <f t="shared" si="22"/>
        <v>5.167278911564626</v>
      </c>
      <c r="H136" s="133">
        <f t="shared" si="25"/>
        <v>248.03</v>
      </c>
      <c r="I136" s="133">
        <f t="shared" si="26"/>
        <v>306.54000000000002</v>
      </c>
    </row>
    <row r="137" spans="1:9" x14ac:dyDescent="0.25">
      <c r="A137" s="128" t="s">
        <v>27</v>
      </c>
      <c r="B137" s="132">
        <v>1</v>
      </c>
      <c r="C137" s="132">
        <f t="shared" si="24"/>
        <v>200</v>
      </c>
      <c r="D137" s="132">
        <v>140</v>
      </c>
      <c r="E137" s="132">
        <v>60</v>
      </c>
      <c r="F137" s="133">
        <v>759.59</v>
      </c>
      <c r="G137" s="133">
        <f t="shared" si="22"/>
        <v>5.167278911564626</v>
      </c>
      <c r="H137" s="133">
        <f t="shared" si="25"/>
        <v>620.07000000000005</v>
      </c>
      <c r="I137" s="133">
        <f t="shared" si="26"/>
        <v>766.34</v>
      </c>
    </row>
    <row r="138" spans="1:9" x14ac:dyDescent="0.25">
      <c r="A138" s="131" t="s">
        <v>27</v>
      </c>
      <c r="B138" s="132">
        <v>1</v>
      </c>
      <c r="C138" s="132">
        <f t="shared" si="24"/>
        <v>152</v>
      </c>
      <c r="D138" s="132">
        <v>147</v>
      </c>
      <c r="E138" s="132">
        <v>5</v>
      </c>
      <c r="F138" s="133">
        <v>759.59</v>
      </c>
      <c r="G138" s="133">
        <f t="shared" si="22"/>
        <v>5.167278911564626</v>
      </c>
      <c r="H138" s="133">
        <f t="shared" si="25"/>
        <v>51.67</v>
      </c>
      <c r="I138" s="133">
        <f t="shared" si="26"/>
        <v>63.86</v>
      </c>
    </row>
    <row r="139" spans="1:9" x14ac:dyDescent="0.25">
      <c r="A139" s="131" t="s">
        <v>27</v>
      </c>
      <c r="B139" s="132">
        <v>1</v>
      </c>
      <c r="C139" s="132">
        <f t="shared" si="24"/>
        <v>160</v>
      </c>
      <c r="D139" s="132">
        <v>147</v>
      </c>
      <c r="E139" s="132">
        <v>13</v>
      </c>
      <c r="F139" s="133">
        <v>759.59</v>
      </c>
      <c r="G139" s="133">
        <f t="shared" si="22"/>
        <v>5.167278911564626</v>
      </c>
      <c r="H139" s="133">
        <f t="shared" si="25"/>
        <v>134.35</v>
      </c>
      <c r="I139" s="133">
        <f t="shared" si="26"/>
        <v>166.04</v>
      </c>
    </row>
    <row r="140" spans="1:9" x14ac:dyDescent="0.25">
      <c r="A140" s="131" t="s">
        <v>27</v>
      </c>
      <c r="B140" s="132">
        <v>1</v>
      </c>
      <c r="C140" s="132">
        <f t="shared" si="24"/>
        <v>96</v>
      </c>
      <c r="D140" s="132">
        <v>91</v>
      </c>
      <c r="E140" s="132">
        <v>5</v>
      </c>
      <c r="F140" s="133">
        <v>759.59</v>
      </c>
      <c r="G140" s="133">
        <f t="shared" si="22"/>
        <v>5.167278911564626</v>
      </c>
      <c r="H140" s="133">
        <f t="shared" si="25"/>
        <v>51.67</v>
      </c>
      <c r="I140" s="133">
        <f t="shared" si="26"/>
        <v>63.86</v>
      </c>
    </row>
    <row r="141" spans="1:9" x14ac:dyDescent="0.25">
      <c r="A141" s="131" t="s">
        <v>27</v>
      </c>
      <c r="B141" s="132">
        <v>1</v>
      </c>
      <c r="C141" s="132">
        <f t="shared" si="24"/>
        <v>99</v>
      </c>
      <c r="D141" s="132">
        <v>91</v>
      </c>
      <c r="E141" s="132">
        <v>8</v>
      </c>
      <c r="F141" s="133">
        <v>759.59</v>
      </c>
      <c r="G141" s="133">
        <f t="shared" si="22"/>
        <v>5.167278911564626</v>
      </c>
      <c r="H141" s="133">
        <f t="shared" si="25"/>
        <v>82.68</v>
      </c>
      <c r="I141" s="133">
        <f t="shared" si="26"/>
        <v>102.18</v>
      </c>
    </row>
    <row r="142" spans="1:9" x14ac:dyDescent="0.25">
      <c r="A142" s="131" t="s">
        <v>27</v>
      </c>
      <c r="B142" s="132">
        <v>1</v>
      </c>
      <c r="C142" s="132">
        <f t="shared" si="24"/>
        <v>88</v>
      </c>
      <c r="D142" s="132">
        <v>84</v>
      </c>
      <c r="E142" s="132">
        <v>4</v>
      </c>
      <c r="F142" s="133">
        <v>759.59</v>
      </c>
      <c r="G142" s="133">
        <f t="shared" si="22"/>
        <v>5.167278911564626</v>
      </c>
      <c r="H142" s="133">
        <f t="shared" si="25"/>
        <v>41.34</v>
      </c>
      <c r="I142" s="133">
        <f t="shared" si="26"/>
        <v>51.09</v>
      </c>
    </row>
    <row r="143" spans="1:9" x14ac:dyDescent="0.25">
      <c r="A143" s="131" t="s">
        <v>27</v>
      </c>
      <c r="B143" s="132">
        <v>1</v>
      </c>
      <c r="C143" s="132">
        <f t="shared" si="24"/>
        <v>120</v>
      </c>
      <c r="D143" s="132">
        <v>119</v>
      </c>
      <c r="E143" s="132">
        <v>1</v>
      </c>
      <c r="F143" s="133">
        <v>759.59</v>
      </c>
      <c r="G143" s="133">
        <f t="shared" si="22"/>
        <v>5.167278911564626</v>
      </c>
      <c r="H143" s="133">
        <f t="shared" si="25"/>
        <v>10.33</v>
      </c>
      <c r="I143" s="133">
        <f t="shared" si="26"/>
        <v>12.77</v>
      </c>
    </row>
    <row r="144" spans="1:9" x14ac:dyDescent="0.25">
      <c r="A144" s="131" t="s">
        <v>27</v>
      </c>
      <c r="B144" s="132">
        <v>1</v>
      </c>
      <c r="C144" s="132">
        <f t="shared" si="24"/>
        <v>160</v>
      </c>
      <c r="D144" s="132">
        <v>147</v>
      </c>
      <c r="E144" s="132">
        <v>13</v>
      </c>
      <c r="F144" s="133">
        <v>759.59</v>
      </c>
      <c r="G144" s="133">
        <f t="shared" si="22"/>
        <v>5.167278911564626</v>
      </c>
      <c r="H144" s="133">
        <f t="shared" si="25"/>
        <v>134.35</v>
      </c>
      <c r="I144" s="137">
        <f>ROUND(H144*1.2077,2)</f>
        <v>162.25</v>
      </c>
    </row>
    <row r="145" spans="1:9" x14ac:dyDescent="0.25">
      <c r="A145" s="131" t="s">
        <v>27</v>
      </c>
      <c r="B145" s="132">
        <v>1</v>
      </c>
      <c r="C145" s="132">
        <f t="shared" si="24"/>
        <v>80</v>
      </c>
      <c r="D145" s="132">
        <v>70</v>
      </c>
      <c r="E145" s="132">
        <v>10</v>
      </c>
      <c r="F145" s="133">
        <v>759.59</v>
      </c>
      <c r="G145" s="133">
        <f t="shared" si="22"/>
        <v>5.167278911564626</v>
      </c>
      <c r="H145" s="133">
        <f t="shared" si="25"/>
        <v>103.35</v>
      </c>
      <c r="I145" s="133">
        <f t="shared" ref="I145:I146" si="27">ROUND(H145*1.2359,2)</f>
        <v>127.73</v>
      </c>
    </row>
    <row r="146" spans="1:9" x14ac:dyDescent="0.25">
      <c r="A146" s="131" t="s">
        <v>27</v>
      </c>
      <c r="B146" s="132">
        <v>1</v>
      </c>
      <c r="C146" s="132">
        <f t="shared" si="24"/>
        <v>152</v>
      </c>
      <c r="D146" s="132">
        <v>147</v>
      </c>
      <c r="E146" s="132">
        <v>5</v>
      </c>
      <c r="F146" s="133">
        <v>759.59</v>
      </c>
      <c r="G146" s="133">
        <f t="shared" si="22"/>
        <v>5.167278911564626</v>
      </c>
      <c r="H146" s="133">
        <f t="shared" si="25"/>
        <v>51.67</v>
      </c>
      <c r="I146" s="133">
        <f t="shared" si="27"/>
        <v>63.86</v>
      </c>
    </row>
    <row r="147" spans="1:9" ht="33" x14ac:dyDescent="0.25">
      <c r="A147" s="129" t="s">
        <v>231</v>
      </c>
      <c r="B147" s="140">
        <f>B148+B155</f>
        <v>9</v>
      </c>
      <c r="C147" s="140"/>
      <c r="D147" s="140"/>
      <c r="E147" s="140">
        <f t="shared" ref="E147" si="28">E148+E155</f>
        <v>221</v>
      </c>
      <c r="F147" s="123"/>
      <c r="G147" s="123"/>
      <c r="H147" s="123">
        <f>H148+H155</f>
        <v>3005.28</v>
      </c>
      <c r="I147" s="123">
        <f>I148+I155</f>
        <v>3714.2200000000003</v>
      </c>
    </row>
    <row r="148" spans="1:9" ht="33" x14ac:dyDescent="0.25">
      <c r="A148" s="126" t="s">
        <v>433</v>
      </c>
      <c r="B148" s="141">
        <f>SUM(B149:B154)</f>
        <v>6</v>
      </c>
      <c r="C148" s="141"/>
      <c r="D148" s="141"/>
      <c r="E148" s="141">
        <f t="shared" ref="E148:I148" si="29">SUM(E149:E154)</f>
        <v>150</v>
      </c>
      <c r="F148" s="122"/>
      <c r="G148" s="122"/>
      <c r="H148" s="122">
        <f>SUM(H149:H154)</f>
        <v>2223.2600000000002</v>
      </c>
      <c r="I148" s="122">
        <f t="shared" si="29"/>
        <v>2747.7200000000003</v>
      </c>
    </row>
    <row r="149" spans="1:9" x14ac:dyDescent="0.25">
      <c r="A149" s="128" t="s">
        <v>232</v>
      </c>
      <c r="B149" s="132">
        <v>1</v>
      </c>
      <c r="C149" s="132">
        <f t="shared" ref="C149:C158" si="30">D149+E149</f>
        <v>188</v>
      </c>
      <c r="D149" s="132">
        <v>147</v>
      </c>
      <c r="E149" s="132">
        <v>41</v>
      </c>
      <c r="F149" s="133">
        <v>1089.4000000000001</v>
      </c>
      <c r="G149" s="133">
        <f>F149/147</f>
        <v>7.4108843537414968</v>
      </c>
      <c r="H149" s="133">
        <f t="shared" ref="H149:H154" si="31">ROUND(E149*G149*2,2)</f>
        <v>607.69000000000005</v>
      </c>
      <c r="I149" s="133">
        <f t="shared" ref="I149:I154" si="32">ROUND(H149*1.2359,2)</f>
        <v>751.04</v>
      </c>
    </row>
    <row r="150" spans="1:9" x14ac:dyDescent="0.25">
      <c r="A150" s="131" t="s">
        <v>222</v>
      </c>
      <c r="B150" s="132">
        <v>1</v>
      </c>
      <c r="C150" s="132">
        <f t="shared" si="30"/>
        <v>156</v>
      </c>
      <c r="D150" s="132">
        <v>147</v>
      </c>
      <c r="E150" s="132">
        <v>9</v>
      </c>
      <c r="F150" s="133">
        <v>1089.4000000000001</v>
      </c>
      <c r="G150" s="133">
        <f t="shared" ref="G150:G158" si="33">F150/147</f>
        <v>7.4108843537414968</v>
      </c>
      <c r="H150" s="133">
        <f t="shared" si="31"/>
        <v>133.4</v>
      </c>
      <c r="I150" s="133">
        <f t="shared" si="32"/>
        <v>164.87</v>
      </c>
    </row>
    <row r="151" spans="1:9" x14ac:dyDescent="0.25">
      <c r="A151" s="131" t="s">
        <v>222</v>
      </c>
      <c r="B151" s="132">
        <v>1</v>
      </c>
      <c r="C151" s="132">
        <f t="shared" si="30"/>
        <v>160</v>
      </c>
      <c r="D151" s="132">
        <v>147</v>
      </c>
      <c r="E151" s="132">
        <v>13</v>
      </c>
      <c r="F151" s="133">
        <v>1089.4000000000001</v>
      </c>
      <c r="G151" s="133">
        <f t="shared" si="33"/>
        <v>7.4108843537414968</v>
      </c>
      <c r="H151" s="133">
        <f t="shared" si="31"/>
        <v>192.68</v>
      </c>
      <c r="I151" s="133">
        <f t="shared" si="32"/>
        <v>238.13</v>
      </c>
    </row>
    <row r="152" spans="1:9" x14ac:dyDescent="0.25">
      <c r="A152" s="131" t="s">
        <v>222</v>
      </c>
      <c r="B152" s="132">
        <v>1</v>
      </c>
      <c r="C152" s="132">
        <f t="shared" si="30"/>
        <v>164</v>
      </c>
      <c r="D152" s="132">
        <v>147</v>
      </c>
      <c r="E152" s="132">
        <v>17</v>
      </c>
      <c r="F152" s="133">
        <v>1089.4000000000001</v>
      </c>
      <c r="G152" s="133">
        <f t="shared" si="33"/>
        <v>7.4108843537414968</v>
      </c>
      <c r="H152" s="133">
        <f t="shared" si="31"/>
        <v>251.97</v>
      </c>
      <c r="I152" s="133">
        <f t="shared" si="32"/>
        <v>311.41000000000003</v>
      </c>
    </row>
    <row r="153" spans="1:9" x14ac:dyDescent="0.25">
      <c r="A153" s="131" t="s">
        <v>111</v>
      </c>
      <c r="B153" s="132">
        <v>1</v>
      </c>
      <c r="C153" s="132">
        <f t="shared" si="30"/>
        <v>172</v>
      </c>
      <c r="D153" s="132">
        <v>147</v>
      </c>
      <c r="E153" s="132">
        <v>25</v>
      </c>
      <c r="F153" s="133">
        <v>1089.4000000000001</v>
      </c>
      <c r="G153" s="133">
        <f t="shared" si="33"/>
        <v>7.4108843537414968</v>
      </c>
      <c r="H153" s="133">
        <f t="shared" si="31"/>
        <v>370.54</v>
      </c>
      <c r="I153" s="133">
        <f t="shared" si="32"/>
        <v>457.95</v>
      </c>
    </row>
    <row r="154" spans="1:9" x14ac:dyDescent="0.25">
      <c r="A154" s="131" t="s">
        <v>111</v>
      </c>
      <c r="B154" s="132">
        <v>1</v>
      </c>
      <c r="C154" s="132">
        <f t="shared" si="30"/>
        <v>192</v>
      </c>
      <c r="D154" s="132">
        <v>147</v>
      </c>
      <c r="E154" s="132">
        <v>45</v>
      </c>
      <c r="F154" s="133">
        <v>1089.4000000000001</v>
      </c>
      <c r="G154" s="133">
        <f t="shared" si="33"/>
        <v>7.4108843537414968</v>
      </c>
      <c r="H154" s="133">
        <f t="shared" si="31"/>
        <v>666.98</v>
      </c>
      <c r="I154" s="133">
        <f t="shared" si="32"/>
        <v>824.32</v>
      </c>
    </row>
    <row r="155" spans="1:9" ht="33" x14ac:dyDescent="0.25">
      <c r="A155" s="126" t="s">
        <v>494</v>
      </c>
      <c r="B155" s="141">
        <f>SUM(B156:B158)</f>
        <v>3</v>
      </c>
      <c r="C155" s="141"/>
      <c r="D155" s="141"/>
      <c r="E155" s="141">
        <f>SUM(E156:E158)</f>
        <v>71</v>
      </c>
      <c r="F155" s="122"/>
      <c r="G155" s="133"/>
      <c r="H155" s="122">
        <f>SUM(H156:H158)</f>
        <v>782.02</v>
      </c>
      <c r="I155" s="122">
        <f>SUM(I156:I158)</f>
        <v>966.5</v>
      </c>
    </row>
    <row r="156" spans="1:9" x14ac:dyDescent="0.25">
      <c r="A156" s="131" t="s">
        <v>27</v>
      </c>
      <c r="B156" s="132">
        <v>1</v>
      </c>
      <c r="C156" s="132">
        <f t="shared" si="30"/>
        <v>152</v>
      </c>
      <c r="D156" s="132">
        <v>147</v>
      </c>
      <c r="E156" s="132">
        <v>5</v>
      </c>
      <c r="F156" s="133">
        <v>809.56</v>
      </c>
      <c r="G156" s="133">
        <f t="shared" si="33"/>
        <v>5.5072108843537411</v>
      </c>
      <c r="H156" s="133">
        <f t="shared" ref="H156:H158" si="34">ROUND(E156*G156*2,2)</f>
        <v>55.07</v>
      </c>
      <c r="I156" s="133">
        <f t="shared" ref="I156:I158" si="35">ROUND(H156*1.2359,2)</f>
        <v>68.06</v>
      </c>
    </row>
    <row r="157" spans="1:9" x14ac:dyDescent="0.25">
      <c r="A157" s="131" t="s">
        <v>27</v>
      </c>
      <c r="B157" s="132">
        <v>1</v>
      </c>
      <c r="C157" s="132">
        <f t="shared" si="30"/>
        <v>200</v>
      </c>
      <c r="D157" s="132">
        <v>147</v>
      </c>
      <c r="E157" s="132">
        <v>53</v>
      </c>
      <c r="F157" s="133">
        <v>809.56</v>
      </c>
      <c r="G157" s="133">
        <f t="shared" si="33"/>
        <v>5.5072108843537411</v>
      </c>
      <c r="H157" s="133">
        <f t="shared" si="34"/>
        <v>583.76</v>
      </c>
      <c r="I157" s="133">
        <f t="shared" si="35"/>
        <v>721.47</v>
      </c>
    </row>
    <row r="158" spans="1:9" x14ac:dyDescent="0.25">
      <c r="A158" s="131" t="s">
        <v>27</v>
      </c>
      <c r="B158" s="132">
        <v>1</v>
      </c>
      <c r="C158" s="132">
        <f t="shared" si="30"/>
        <v>160</v>
      </c>
      <c r="D158" s="132">
        <v>147</v>
      </c>
      <c r="E158" s="132">
        <v>13</v>
      </c>
      <c r="F158" s="133">
        <v>809.56</v>
      </c>
      <c r="G158" s="133">
        <f t="shared" si="33"/>
        <v>5.5072108843537411</v>
      </c>
      <c r="H158" s="133">
        <f t="shared" si="34"/>
        <v>143.19</v>
      </c>
      <c r="I158" s="133">
        <f t="shared" si="35"/>
        <v>176.97</v>
      </c>
    </row>
    <row r="159" spans="1:9" ht="33" x14ac:dyDescent="0.25">
      <c r="A159" s="129" t="s">
        <v>233</v>
      </c>
      <c r="B159" s="140">
        <f>B160+B163+B177</f>
        <v>21</v>
      </c>
      <c r="C159" s="140"/>
      <c r="D159" s="140"/>
      <c r="E159" s="140">
        <f t="shared" ref="E159:I159" si="36">E160+E163+E177</f>
        <v>600</v>
      </c>
      <c r="F159" s="123"/>
      <c r="G159" s="123"/>
      <c r="H159" s="123">
        <f>H160+H163+H177</f>
        <v>8561.06</v>
      </c>
      <c r="I159" s="123">
        <f t="shared" si="36"/>
        <v>10568.07</v>
      </c>
    </row>
    <row r="160" spans="1:9" ht="33" x14ac:dyDescent="0.25">
      <c r="A160" s="126" t="s">
        <v>433</v>
      </c>
      <c r="B160" s="141">
        <f>SUM(B161:B162)</f>
        <v>2</v>
      </c>
      <c r="C160" s="141"/>
      <c r="D160" s="141"/>
      <c r="E160" s="141">
        <f t="shared" ref="E160" si="37">SUM(E161:E162)</f>
        <v>42</v>
      </c>
      <c r="F160" s="122"/>
      <c r="G160" s="122"/>
      <c r="H160" s="122">
        <f>SUM(H161:H162)</f>
        <v>982.32</v>
      </c>
      <c r="I160" s="122">
        <f>SUM(I161:I162)</f>
        <v>1201.48</v>
      </c>
    </row>
    <row r="161" spans="1:9" x14ac:dyDescent="0.25">
      <c r="A161" s="131" t="s">
        <v>107</v>
      </c>
      <c r="B161" s="132">
        <v>1</v>
      </c>
      <c r="C161" s="132">
        <f>D161+E161</f>
        <v>168</v>
      </c>
      <c r="D161" s="132">
        <v>147</v>
      </c>
      <c r="E161" s="132">
        <v>21</v>
      </c>
      <c r="F161" s="133">
        <v>1559.16</v>
      </c>
      <c r="G161" s="133">
        <f>F161/147</f>
        <v>10.606530612244898</v>
      </c>
      <c r="H161" s="133">
        <f>ROUND(E161*G161*2,2)</f>
        <v>445.47</v>
      </c>
      <c r="I161" s="137">
        <f>ROUND(H161*1.2077,2)</f>
        <v>537.99</v>
      </c>
    </row>
    <row r="162" spans="1:9" x14ac:dyDescent="0.25">
      <c r="A162" s="131" t="s">
        <v>107</v>
      </c>
      <c r="B162" s="132">
        <v>1</v>
      </c>
      <c r="C162" s="132">
        <f>D162+E162</f>
        <v>168</v>
      </c>
      <c r="D162" s="132">
        <v>147</v>
      </c>
      <c r="E162" s="132">
        <v>21</v>
      </c>
      <c r="F162" s="133">
        <v>1878.98</v>
      </c>
      <c r="G162" s="133">
        <f t="shared" ref="G162:G183" si="38">F162/147</f>
        <v>12.7821768707483</v>
      </c>
      <c r="H162" s="133">
        <f>ROUND(E162*G162*2,2)</f>
        <v>536.85</v>
      </c>
      <c r="I162" s="133">
        <f>ROUND(H162*1.2359,2)</f>
        <v>663.49</v>
      </c>
    </row>
    <row r="163" spans="1:9" ht="33" x14ac:dyDescent="0.25">
      <c r="A163" s="126" t="s">
        <v>433</v>
      </c>
      <c r="B163" s="141">
        <f>SUM(B164:B176)</f>
        <v>13</v>
      </c>
      <c r="C163" s="141"/>
      <c r="D163" s="141"/>
      <c r="E163" s="141">
        <f>SUM(E164:E176)</f>
        <v>440</v>
      </c>
      <c r="F163" s="122"/>
      <c r="G163" s="133"/>
      <c r="H163" s="122">
        <f>SUM(H164:H176)</f>
        <v>6359.2599999999993</v>
      </c>
      <c r="I163" s="122">
        <f>SUM(I164:I176)</f>
        <v>7859.4299999999994</v>
      </c>
    </row>
    <row r="164" spans="1:9" x14ac:dyDescent="0.25">
      <c r="A164" s="131" t="s">
        <v>234</v>
      </c>
      <c r="B164" s="132">
        <v>1</v>
      </c>
      <c r="C164" s="132">
        <f t="shared" ref="C164:C176" si="39">D164+E164</f>
        <v>187</v>
      </c>
      <c r="D164" s="132">
        <v>147</v>
      </c>
      <c r="E164" s="132">
        <v>40</v>
      </c>
      <c r="F164" s="133">
        <v>1200</v>
      </c>
      <c r="G164" s="133">
        <f t="shared" si="38"/>
        <v>8.1632653061224492</v>
      </c>
      <c r="H164" s="133">
        <f t="shared" ref="H164:H176" si="40">ROUND(E164*G164*2,2)</f>
        <v>653.05999999999995</v>
      </c>
      <c r="I164" s="133">
        <f t="shared" ref="I164:I176" si="41">ROUND(H164*1.2359,2)</f>
        <v>807.12</v>
      </c>
    </row>
    <row r="165" spans="1:9" x14ac:dyDescent="0.25">
      <c r="A165" s="131" t="s">
        <v>235</v>
      </c>
      <c r="B165" s="132">
        <v>1</v>
      </c>
      <c r="C165" s="132">
        <f t="shared" si="39"/>
        <v>208</v>
      </c>
      <c r="D165" s="132">
        <v>147</v>
      </c>
      <c r="E165" s="132">
        <v>61</v>
      </c>
      <c r="F165" s="133">
        <v>1049.43</v>
      </c>
      <c r="G165" s="133">
        <f t="shared" si="38"/>
        <v>7.1389795918367351</v>
      </c>
      <c r="H165" s="133">
        <f t="shared" si="40"/>
        <v>870.96</v>
      </c>
      <c r="I165" s="133">
        <f t="shared" si="41"/>
        <v>1076.42</v>
      </c>
    </row>
    <row r="166" spans="1:9" x14ac:dyDescent="0.25">
      <c r="A166" s="131" t="s">
        <v>222</v>
      </c>
      <c r="B166" s="132">
        <v>1</v>
      </c>
      <c r="C166" s="132">
        <f t="shared" si="39"/>
        <v>136</v>
      </c>
      <c r="D166" s="132">
        <v>133</v>
      </c>
      <c r="E166" s="132">
        <v>3</v>
      </c>
      <c r="F166" s="133">
        <v>1031.94</v>
      </c>
      <c r="G166" s="133">
        <f t="shared" si="38"/>
        <v>7.0200000000000005</v>
      </c>
      <c r="H166" s="133">
        <f t="shared" si="40"/>
        <v>42.12</v>
      </c>
      <c r="I166" s="133">
        <f t="shared" si="41"/>
        <v>52.06</v>
      </c>
    </row>
    <row r="167" spans="1:9" x14ac:dyDescent="0.25">
      <c r="A167" s="131" t="s">
        <v>222</v>
      </c>
      <c r="B167" s="132">
        <v>1</v>
      </c>
      <c r="C167" s="132">
        <f t="shared" si="39"/>
        <v>192</v>
      </c>
      <c r="D167" s="132">
        <v>147</v>
      </c>
      <c r="E167" s="132">
        <v>45</v>
      </c>
      <c r="F167" s="133">
        <v>1049.43</v>
      </c>
      <c r="G167" s="133">
        <f t="shared" si="38"/>
        <v>7.1389795918367351</v>
      </c>
      <c r="H167" s="133">
        <f t="shared" si="40"/>
        <v>642.51</v>
      </c>
      <c r="I167" s="133">
        <f t="shared" si="41"/>
        <v>794.08</v>
      </c>
    </row>
    <row r="168" spans="1:9" x14ac:dyDescent="0.25">
      <c r="A168" s="131" t="s">
        <v>222</v>
      </c>
      <c r="B168" s="132">
        <v>1</v>
      </c>
      <c r="C168" s="132">
        <f t="shared" si="39"/>
        <v>220</v>
      </c>
      <c r="D168" s="132">
        <v>147</v>
      </c>
      <c r="E168" s="132">
        <v>73</v>
      </c>
      <c r="F168" s="133">
        <v>1049.43</v>
      </c>
      <c r="G168" s="133">
        <f t="shared" si="38"/>
        <v>7.1389795918367351</v>
      </c>
      <c r="H168" s="133">
        <f t="shared" si="40"/>
        <v>1042.29</v>
      </c>
      <c r="I168" s="133">
        <f t="shared" si="41"/>
        <v>1288.17</v>
      </c>
    </row>
    <row r="169" spans="1:9" x14ac:dyDescent="0.25">
      <c r="A169" s="131" t="s">
        <v>223</v>
      </c>
      <c r="B169" s="132">
        <v>1</v>
      </c>
      <c r="C169" s="132">
        <f t="shared" si="39"/>
        <v>226</v>
      </c>
      <c r="D169" s="132">
        <v>147</v>
      </c>
      <c r="E169" s="132">
        <v>79</v>
      </c>
      <c r="F169" s="133">
        <v>1049.43</v>
      </c>
      <c r="G169" s="133">
        <f t="shared" si="38"/>
        <v>7.1389795918367351</v>
      </c>
      <c r="H169" s="133">
        <f t="shared" si="40"/>
        <v>1127.96</v>
      </c>
      <c r="I169" s="133">
        <f t="shared" si="41"/>
        <v>1394.05</v>
      </c>
    </row>
    <row r="170" spans="1:9" x14ac:dyDescent="0.25">
      <c r="A170" s="131" t="s">
        <v>236</v>
      </c>
      <c r="B170" s="132">
        <v>1</v>
      </c>
      <c r="C170" s="132">
        <f t="shared" si="39"/>
        <v>120</v>
      </c>
      <c r="D170" s="132">
        <v>112</v>
      </c>
      <c r="E170" s="132">
        <v>8</v>
      </c>
      <c r="F170" s="133">
        <v>1031.94</v>
      </c>
      <c r="G170" s="133">
        <f t="shared" si="38"/>
        <v>7.0200000000000005</v>
      </c>
      <c r="H170" s="133">
        <f t="shared" si="40"/>
        <v>112.32</v>
      </c>
      <c r="I170" s="133">
        <f t="shared" si="41"/>
        <v>138.82</v>
      </c>
    </row>
    <row r="171" spans="1:9" x14ac:dyDescent="0.25">
      <c r="A171" s="131" t="s">
        <v>236</v>
      </c>
      <c r="B171" s="132">
        <v>1</v>
      </c>
      <c r="C171" s="132">
        <f t="shared" si="39"/>
        <v>115</v>
      </c>
      <c r="D171" s="132">
        <v>105</v>
      </c>
      <c r="E171" s="132">
        <v>10</v>
      </c>
      <c r="F171" s="133">
        <v>1031.94</v>
      </c>
      <c r="G171" s="133">
        <f t="shared" si="38"/>
        <v>7.0200000000000005</v>
      </c>
      <c r="H171" s="133">
        <f t="shared" si="40"/>
        <v>140.4</v>
      </c>
      <c r="I171" s="133">
        <f t="shared" si="41"/>
        <v>173.52</v>
      </c>
    </row>
    <row r="172" spans="1:9" x14ac:dyDescent="0.25">
      <c r="A172" s="131" t="s">
        <v>111</v>
      </c>
      <c r="B172" s="132">
        <v>1</v>
      </c>
      <c r="C172" s="132">
        <f t="shared" si="39"/>
        <v>161</v>
      </c>
      <c r="D172" s="132">
        <v>147</v>
      </c>
      <c r="E172" s="132">
        <v>14</v>
      </c>
      <c r="F172" s="133">
        <v>1049.43</v>
      </c>
      <c r="G172" s="133">
        <f t="shared" si="38"/>
        <v>7.1389795918367351</v>
      </c>
      <c r="H172" s="133">
        <f t="shared" si="40"/>
        <v>199.89</v>
      </c>
      <c r="I172" s="133">
        <f t="shared" si="41"/>
        <v>247.04</v>
      </c>
    </row>
    <row r="173" spans="1:9" x14ac:dyDescent="0.25">
      <c r="A173" s="131" t="s">
        <v>111</v>
      </c>
      <c r="B173" s="132">
        <v>1</v>
      </c>
      <c r="C173" s="132">
        <f t="shared" si="39"/>
        <v>164</v>
      </c>
      <c r="D173" s="132">
        <v>147</v>
      </c>
      <c r="E173" s="132">
        <v>17</v>
      </c>
      <c r="F173" s="133">
        <v>1049.43</v>
      </c>
      <c r="G173" s="133">
        <f t="shared" si="38"/>
        <v>7.1389795918367351</v>
      </c>
      <c r="H173" s="133">
        <f t="shared" si="40"/>
        <v>242.73</v>
      </c>
      <c r="I173" s="133">
        <f t="shared" si="41"/>
        <v>299.99</v>
      </c>
    </row>
    <row r="174" spans="1:9" x14ac:dyDescent="0.25">
      <c r="A174" s="131" t="s">
        <v>111</v>
      </c>
      <c r="B174" s="132">
        <v>1</v>
      </c>
      <c r="C174" s="132">
        <f t="shared" si="39"/>
        <v>168</v>
      </c>
      <c r="D174" s="132">
        <v>147</v>
      </c>
      <c r="E174" s="132">
        <v>21</v>
      </c>
      <c r="F174" s="133">
        <v>1049.43</v>
      </c>
      <c r="G174" s="133">
        <f t="shared" si="38"/>
        <v>7.1389795918367351</v>
      </c>
      <c r="H174" s="133">
        <f t="shared" si="40"/>
        <v>299.83999999999997</v>
      </c>
      <c r="I174" s="133">
        <f t="shared" si="41"/>
        <v>370.57</v>
      </c>
    </row>
    <row r="175" spans="1:9" x14ac:dyDescent="0.25">
      <c r="A175" s="131" t="s">
        <v>111</v>
      </c>
      <c r="B175" s="132">
        <v>1</v>
      </c>
      <c r="C175" s="132">
        <f t="shared" si="39"/>
        <v>137</v>
      </c>
      <c r="D175" s="132">
        <v>91</v>
      </c>
      <c r="E175" s="132">
        <v>46</v>
      </c>
      <c r="F175" s="133">
        <v>1049.43</v>
      </c>
      <c r="G175" s="133">
        <f t="shared" si="38"/>
        <v>7.1389795918367351</v>
      </c>
      <c r="H175" s="133">
        <f t="shared" si="40"/>
        <v>656.79</v>
      </c>
      <c r="I175" s="133">
        <f t="shared" si="41"/>
        <v>811.73</v>
      </c>
    </row>
    <row r="176" spans="1:9" x14ac:dyDescent="0.25">
      <c r="A176" s="131" t="s">
        <v>111</v>
      </c>
      <c r="B176" s="132">
        <v>1</v>
      </c>
      <c r="C176" s="132">
        <f t="shared" si="39"/>
        <v>170</v>
      </c>
      <c r="D176" s="132">
        <v>147</v>
      </c>
      <c r="E176" s="132">
        <v>23</v>
      </c>
      <c r="F176" s="133">
        <v>1049.43</v>
      </c>
      <c r="G176" s="133">
        <f t="shared" si="38"/>
        <v>7.1389795918367351</v>
      </c>
      <c r="H176" s="133">
        <f t="shared" si="40"/>
        <v>328.39</v>
      </c>
      <c r="I176" s="133">
        <f t="shared" si="41"/>
        <v>405.86</v>
      </c>
    </row>
    <row r="177" spans="1:9" ht="33" x14ac:dyDescent="0.25">
      <c r="A177" s="126" t="s">
        <v>494</v>
      </c>
      <c r="B177" s="141">
        <f>SUM(B178:B183)</f>
        <v>6</v>
      </c>
      <c r="C177" s="141"/>
      <c r="D177" s="141"/>
      <c r="E177" s="141">
        <f>SUM(E178:E183)</f>
        <v>118</v>
      </c>
      <c r="F177" s="122"/>
      <c r="G177" s="133"/>
      <c r="H177" s="122">
        <f>SUM(H178:H183)</f>
        <v>1219.48</v>
      </c>
      <c r="I177" s="122">
        <f>SUM(I178:I183)</f>
        <v>1507.1599999999999</v>
      </c>
    </row>
    <row r="178" spans="1:9" x14ac:dyDescent="0.25">
      <c r="A178" s="130" t="s">
        <v>27</v>
      </c>
      <c r="B178" s="132">
        <v>1</v>
      </c>
      <c r="C178" s="132">
        <f t="shared" ref="C178:C183" si="42">D178+E178</f>
        <v>160</v>
      </c>
      <c r="D178" s="132">
        <v>147</v>
      </c>
      <c r="E178" s="132">
        <v>13</v>
      </c>
      <c r="F178" s="133">
        <v>759.59</v>
      </c>
      <c r="G178" s="133">
        <f t="shared" si="38"/>
        <v>5.167278911564626</v>
      </c>
      <c r="H178" s="133">
        <f t="shared" ref="H178:H183" si="43">ROUND(E178*G178*2,2)</f>
        <v>134.35</v>
      </c>
      <c r="I178" s="133">
        <f t="shared" ref="I178:I183" si="44">ROUND(H178*1.2359,2)</f>
        <v>166.04</v>
      </c>
    </row>
    <row r="179" spans="1:9" x14ac:dyDescent="0.25">
      <c r="A179" s="130" t="s">
        <v>27</v>
      </c>
      <c r="B179" s="132">
        <v>1</v>
      </c>
      <c r="C179" s="132">
        <f t="shared" si="42"/>
        <v>184</v>
      </c>
      <c r="D179" s="132">
        <v>147</v>
      </c>
      <c r="E179" s="132">
        <v>37</v>
      </c>
      <c r="F179" s="133">
        <v>759.59</v>
      </c>
      <c r="G179" s="133">
        <f t="shared" si="38"/>
        <v>5.167278911564626</v>
      </c>
      <c r="H179" s="133">
        <f t="shared" si="43"/>
        <v>382.38</v>
      </c>
      <c r="I179" s="133">
        <f t="shared" si="44"/>
        <v>472.58</v>
      </c>
    </row>
    <row r="180" spans="1:9" x14ac:dyDescent="0.25">
      <c r="A180" s="130" t="s">
        <v>27</v>
      </c>
      <c r="B180" s="132">
        <v>1</v>
      </c>
      <c r="C180" s="132">
        <f t="shared" si="42"/>
        <v>164</v>
      </c>
      <c r="D180" s="132">
        <v>147</v>
      </c>
      <c r="E180" s="132">
        <v>17</v>
      </c>
      <c r="F180" s="133">
        <v>759.59</v>
      </c>
      <c r="G180" s="133">
        <f t="shared" si="38"/>
        <v>5.167278911564626</v>
      </c>
      <c r="H180" s="133">
        <f t="shared" si="43"/>
        <v>175.69</v>
      </c>
      <c r="I180" s="133">
        <f t="shared" si="44"/>
        <v>217.14</v>
      </c>
    </row>
    <row r="181" spans="1:9" x14ac:dyDescent="0.25">
      <c r="A181" s="130" t="s">
        <v>27</v>
      </c>
      <c r="B181" s="132">
        <v>1</v>
      </c>
      <c r="C181" s="132">
        <f t="shared" si="42"/>
        <v>157</v>
      </c>
      <c r="D181" s="132">
        <v>147</v>
      </c>
      <c r="E181" s="132">
        <v>10</v>
      </c>
      <c r="F181" s="133">
        <v>759.59</v>
      </c>
      <c r="G181" s="133">
        <f t="shared" si="38"/>
        <v>5.167278911564626</v>
      </c>
      <c r="H181" s="133">
        <f t="shared" si="43"/>
        <v>103.35</v>
      </c>
      <c r="I181" s="133">
        <f t="shared" si="44"/>
        <v>127.73</v>
      </c>
    </row>
    <row r="182" spans="1:9" x14ac:dyDescent="0.25">
      <c r="A182" s="130" t="s">
        <v>27</v>
      </c>
      <c r="B182" s="132">
        <v>1</v>
      </c>
      <c r="C182" s="132">
        <f t="shared" si="42"/>
        <v>163</v>
      </c>
      <c r="D182" s="132">
        <v>147</v>
      </c>
      <c r="E182" s="132">
        <v>16</v>
      </c>
      <c r="F182" s="133">
        <v>759.59</v>
      </c>
      <c r="G182" s="133">
        <f t="shared" si="38"/>
        <v>5.167278911564626</v>
      </c>
      <c r="H182" s="133">
        <f t="shared" si="43"/>
        <v>165.35</v>
      </c>
      <c r="I182" s="133">
        <f t="shared" si="44"/>
        <v>204.36</v>
      </c>
    </row>
    <row r="183" spans="1:9" x14ac:dyDescent="0.25">
      <c r="A183" s="130" t="s">
        <v>27</v>
      </c>
      <c r="B183" s="132">
        <v>1</v>
      </c>
      <c r="C183" s="132">
        <f t="shared" si="42"/>
        <v>88</v>
      </c>
      <c r="D183" s="132">
        <v>63</v>
      </c>
      <c r="E183" s="132">
        <v>25</v>
      </c>
      <c r="F183" s="133">
        <v>759.59</v>
      </c>
      <c r="G183" s="133">
        <f t="shared" si="38"/>
        <v>5.167278911564626</v>
      </c>
      <c r="H183" s="133">
        <f t="shared" si="43"/>
        <v>258.36</v>
      </c>
      <c r="I183" s="133">
        <f t="shared" si="44"/>
        <v>319.31</v>
      </c>
    </row>
    <row r="184" spans="1:9" x14ac:dyDescent="0.25">
      <c r="A184" s="129" t="s">
        <v>237</v>
      </c>
      <c r="B184" s="140">
        <f>B185+B188</f>
        <v>14</v>
      </c>
      <c r="C184" s="140"/>
      <c r="D184" s="140"/>
      <c r="E184" s="140">
        <f>E185+E188</f>
        <v>496.5</v>
      </c>
      <c r="F184" s="123"/>
      <c r="G184" s="123"/>
      <c r="H184" s="123">
        <f>H185+H188</f>
        <v>7296.8700000000008</v>
      </c>
      <c r="I184" s="123">
        <f>I185+I188</f>
        <v>9018.2100000000009</v>
      </c>
    </row>
    <row r="185" spans="1:9" x14ac:dyDescent="0.25">
      <c r="A185" s="126" t="s">
        <v>434</v>
      </c>
      <c r="B185" s="141">
        <f>SUM(B186:B187)</f>
        <v>2</v>
      </c>
      <c r="C185" s="141"/>
      <c r="D185" s="141"/>
      <c r="E185" s="141">
        <f>SUM(E186:E187)</f>
        <v>14.5</v>
      </c>
      <c r="F185" s="122"/>
      <c r="G185" s="122"/>
      <c r="H185" s="122">
        <f>SUM(H186:H187)</f>
        <v>325</v>
      </c>
      <c r="I185" s="122">
        <f>SUM(I186:I187)</f>
        <v>401.65999999999997</v>
      </c>
    </row>
    <row r="186" spans="1:9" x14ac:dyDescent="0.25">
      <c r="A186" s="130" t="s">
        <v>134</v>
      </c>
      <c r="B186" s="132">
        <v>1</v>
      </c>
      <c r="C186" s="132">
        <f t="shared" ref="C186:C187" si="45">D186+E186</f>
        <v>81</v>
      </c>
      <c r="D186" s="132">
        <v>77</v>
      </c>
      <c r="E186" s="132">
        <v>4</v>
      </c>
      <c r="F186" s="133">
        <v>1878.98</v>
      </c>
      <c r="G186" s="133">
        <f>F186/147</f>
        <v>12.7821768707483</v>
      </c>
      <c r="H186" s="133">
        <f t="shared" ref="H186:H187" si="46">ROUND(E186*G186*2,2)</f>
        <v>102.26</v>
      </c>
      <c r="I186" s="133">
        <f t="shared" ref="I186:I187" si="47">ROUND(H186*1.2359,2)</f>
        <v>126.38</v>
      </c>
    </row>
    <row r="187" spans="1:9" x14ac:dyDescent="0.25">
      <c r="A187" s="130" t="s">
        <v>134</v>
      </c>
      <c r="B187" s="132">
        <v>1</v>
      </c>
      <c r="C187" s="132">
        <f t="shared" si="45"/>
        <v>157.5</v>
      </c>
      <c r="D187" s="132">
        <v>147</v>
      </c>
      <c r="E187" s="132">
        <v>10.5</v>
      </c>
      <c r="F187" s="133">
        <v>1559.16</v>
      </c>
      <c r="G187" s="133">
        <f t="shared" ref="G187:G200" si="48">F187/147</f>
        <v>10.606530612244898</v>
      </c>
      <c r="H187" s="133">
        <f t="shared" si="46"/>
        <v>222.74</v>
      </c>
      <c r="I187" s="133">
        <f t="shared" si="47"/>
        <v>275.27999999999997</v>
      </c>
    </row>
    <row r="188" spans="1:9" ht="33" x14ac:dyDescent="0.25">
      <c r="A188" s="126" t="s">
        <v>433</v>
      </c>
      <c r="B188" s="141">
        <f>SUM(B189:B200)</f>
        <v>12</v>
      </c>
      <c r="C188" s="141"/>
      <c r="D188" s="141"/>
      <c r="E188" s="141">
        <f t="shared" ref="E188:I188" si="49">SUM(E189:E200)</f>
        <v>482</v>
      </c>
      <c r="F188" s="122"/>
      <c r="G188" s="133"/>
      <c r="H188" s="122">
        <f>SUM(H189:H200)</f>
        <v>6971.8700000000008</v>
      </c>
      <c r="I188" s="122">
        <f t="shared" si="49"/>
        <v>8616.5500000000011</v>
      </c>
    </row>
    <row r="189" spans="1:9" x14ac:dyDescent="0.25">
      <c r="A189" s="130" t="s">
        <v>238</v>
      </c>
      <c r="B189" s="132">
        <v>1</v>
      </c>
      <c r="C189" s="132">
        <f t="shared" ref="C189:C200" si="50">D189+E189</f>
        <v>188</v>
      </c>
      <c r="D189" s="132">
        <v>147</v>
      </c>
      <c r="E189" s="132">
        <v>41</v>
      </c>
      <c r="F189" s="133">
        <v>1031.44</v>
      </c>
      <c r="G189" s="133">
        <f t="shared" si="48"/>
        <v>7.0165986394557827</v>
      </c>
      <c r="H189" s="133">
        <f t="shared" ref="H189:H200" si="51">ROUND(E189*G189*2,2)</f>
        <v>575.36</v>
      </c>
      <c r="I189" s="133">
        <f t="shared" ref="I189:I200" si="52">ROUND(H189*1.2359,2)</f>
        <v>711.09</v>
      </c>
    </row>
    <row r="190" spans="1:9" x14ac:dyDescent="0.25">
      <c r="A190" s="130" t="s">
        <v>239</v>
      </c>
      <c r="B190" s="132">
        <v>1</v>
      </c>
      <c r="C190" s="132">
        <f t="shared" si="50"/>
        <v>173</v>
      </c>
      <c r="D190" s="132">
        <v>147</v>
      </c>
      <c r="E190" s="132">
        <v>26</v>
      </c>
      <c r="F190" s="133">
        <v>1031.44</v>
      </c>
      <c r="G190" s="133">
        <f t="shared" si="48"/>
        <v>7.0165986394557827</v>
      </c>
      <c r="H190" s="133">
        <f t="shared" si="51"/>
        <v>364.86</v>
      </c>
      <c r="I190" s="133">
        <f t="shared" si="52"/>
        <v>450.93</v>
      </c>
    </row>
    <row r="191" spans="1:9" x14ac:dyDescent="0.25">
      <c r="A191" s="130" t="s">
        <v>239</v>
      </c>
      <c r="B191" s="132">
        <v>1</v>
      </c>
      <c r="C191" s="132">
        <f t="shared" si="50"/>
        <v>187</v>
      </c>
      <c r="D191" s="132">
        <v>147</v>
      </c>
      <c r="E191" s="132">
        <v>40</v>
      </c>
      <c r="F191" s="133">
        <v>1031.44</v>
      </c>
      <c r="G191" s="133">
        <f t="shared" si="48"/>
        <v>7.0165986394557827</v>
      </c>
      <c r="H191" s="133">
        <f t="shared" si="51"/>
        <v>561.33000000000004</v>
      </c>
      <c r="I191" s="133">
        <f t="shared" si="52"/>
        <v>693.75</v>
      </c>
    </row>
    <row r="192" spans="1:9" x14ac:dyDescent="0.25">
      <c r="A192" s="130" t="s">
        <v>239</v>
      </c>
      <c r="B192" s="132">
        <v>1</v>
      </c>
      <c r="C192" s="132">
        <f t="shared" si="50"/>
        <v>124</v>
      </c>
      <c r="D192" s="132">
        <v>77</v>
      </c>
      <c r="E192" s="132">
        <v>47</v>
      </c>
      <c r="F192" s="133">
        <v>1031.44</v>
      </c>
      <c r="G192" s="133">
        <f t="shared" si="48"/>
        <v>7.0165986394557827</v>
      </c>
      <c r="H192" s="133">
        <f t="shared" si="51"/>
        <v>659.56</v>
      </c>
      <c r="I192" s="133">
        <f t="shared" si="52"/>
        <v>815.15</v>
      </c>
    </row>
    <row r="193" spans="1:9" x14ac:dyDescent="0.25">
      <c r="A193" s="130" t="s">
        <v>239</v>
      </c>
      <c r="B193" s="132">
        <v>1</v>
      </c>
      <c r="C193" s="132">
        <f t="shared" si="50"/>
        <v>150</v>
      </c>
      <c r="D193" s="132">
        <v>133</v>
      </c>
      <c r="E193" s="132">
        <v>17</v>
      </c>
      <c r="F193" s="133">
        <v>1031.44</v>
      </c>
      <c r="G193" s="133">
        <f t="shared" si="48"/>
        <v>7.0165986394557827</v>
      </c>
      <c r="H193" s="133">
        <f t="shared" si="51"/>
        <v>238.56</v>
      </c>
      <c r="I193" s="133">
        <f t="shared" si="52"/>
        <v>294.83999999999997</v>
      </c>
    </row>
    <row r="194" spans="1:9" x14ac:dyDescent="0.25">
      <c r="A194" s="130" t="s">
        <v>239</v>
      </c>
      <c r="B194" s="132">
        <v>1</v>
      </c>
      <c r="C194" s="132">
        <f t="shared" si="50"/>
        <v>127</v>
      </c>
      <c r="D194" s="132">
        <v>84</v>
      </c>
      <c r="E194" s="132">
        <v>43</v>
      </c>
      <c r="F194" s="133">
        <v>1031.44</v>
      </c>
      <c r="G194" s="133">
        <f t="shared" si="48"/>
        <v>7.0165986394557827</v>
      </c>
      <c r="H194" s="133">
        <f t="shared" si="51"/>
        <v>603.42999999999995</v>
      </c>
      <c r="I194" s="133">
        <f t="shared" si="52"/>
        <v>745.78</v>
      </c>
    </row>
    <row r="195" spans="1:9" x14ac:dyDescent="0.25">
      <c r="A195" s="130" t="s">
        <v>239</v>
      </c>
      <c r="B195" s="132">
        <v>1</v>
      </c>
      <c r="C195" s="132">
        <f t="shared" si="50"/>
        <v>96</v>
      </c>
      <c r="D195" s="132">
        <v>77</v>
      </c>
      <c r="E195" s="132">
        <v>19</v>
      </c>
      <c r="F195" s="133">
        <v>1031.44</v>
      </c>
      <c r="G195" s="133">
        <f t="shared" si="48"/>
        <v>7.0165986394557827</v>
      </c>
      <c r="H195" s="133">
        <f t="shared" si="51"/>
        <v>266.63</v>
      </c>
      <c r="I195" s="133">
        <f t="shared" si="52"/>
        <v>329.53</v>
      </c>
    </row>
    <row r="196" spans="1:9" x14ac:dyDescent="0.25">
      <c r="A196" s="130" t="s">
        <v>239</v>
      </c>
      <c r="B196" s="132">
        <v>1</v>
      </c>
      <c r="C196" s="132">
        <f t="shared" si="50"/>
        <v>232</v>
      </c>
      <c r="D196" s="132">
        <v>147</v>
      </c>
      <c r="E196" s="132">
        <v>85</v>
      </c>
      <c r="F196" s="133">
        <v>1031.44</v>
      </c>
      <c r="G196" s="133">
        <f t="shared" si="48"/>
        <v>7.0165986394557827</v>
      </c>
      <c r="H196" s="133">
        <f t="shared" si="51"/>
        <v>1192.82</v>
      </c>
      <c r="I196" s="133">
        <f t="shared" si="52"/>
        <v>1474.21</v>
      </c>
    </row>
    <row r="197" spans="1:9" x14ac:dyDescent="0.25">
      <c r="A197" s="130" t="s">
        <v>239</v>
      </c>
      <c r="B197" s="132">
        <v>1</v>
      </c>
      <c r="C197" s="132">
        <f t="shared" si="50"/>
        <v>238</v>
      </c>
      <c r="D197" s="132">
        <v>147</v>
      </c>
      <c r="E197" s="132">
        <v>91</v>
      </c>
      <c r="F197" s="133">
        <v>1199.3399999999999</v>
      </c>
      <c r="G197" s="133">
        <f t="shared" si="48"/>
        <v>8.1587755102040802</v>
      </c>
      <c r="H197" s="133">
        <f t="shared" si="51"/>
        <v>1484.9</v>
      </c>
      <c r="I197" s="133">
        <f t="shared" si="52"/>
        <v>1835.19</v>
      </c>
    </row>
    <row r="198" spans="1:9" x14ac:dyDescent="0.25">
      <c r="A198" s="130" t="s">
        <v>239</v>
      </c>
      <c r="B198" s="132">
        <v>1</v>
      </c>
      <c r="C198" s="132">
        <f t="shared" si="50"/>
        <v>200</v>
      </c>
      <c r="D198" s="132">
        <v>147</v>
      </c>
      <c r="E198" s="132">
        <v>53</v>
      </c>
      <c r="F198" s="133">
        <v>1031.44</v>
      </c>
      <c r="G198" s="133">
        <f t="shared" si="48"/>
        <v>7.0165986394557827</v>
      </c>
      <c r="H198" s="133">
        <f t="shared" si="51"/>
        <v>743.76</v>
      </c>
      <c r="I198" s="133">
        <f t="shared" si="52"/>
        <v>919.21</v>
      </c>
    </row>
    <row r="199" spans="1:9" x14ac:dyDescent="0.25">
      <c r="A199" s="130" t="s">
        <v>239</v>
      </c>
      <c r="B199" s="132">
        <v>1</v>
      </c>
      <c r="C199" s="132">
        <f t="shared" si="50"/>
        <v>60</v>
      </c>
      <c r="D199" s="132">
        <v>56</v>
      </c>
      <c r="E199" s="132">
        <v>4</v>
      </c>
      <c r="F199" s="133">
        <v>1031.44</v>
      </c>
      <c r="G199" s="133">
        <f t="shared" si="48"/>
        <v>7.0165986394557827</v>
      </c>
      <c r="H199" s="133">
        <f t="shared" si="51"/>
        <v>56.13</v>
      </c>
      <c r="I199" s="133">
        <f t="shared" si="52"/>
        <v>69.37</v>
      </c>
    </row>
    <row r="200" spans="1:9" x14ac:dyDescent="0.25">
      <c r="A200" s="130" t="s">
        <v>240</v>
      </c>
      <c r="B200" s="132">
        <v>1</v>
      </c>
      <c r="C200" s="132">
        <f t="shared" si="50"/>
        <v>128</v>
      </c>
      <c r="D200" s="132">
        <v>112</v>
      </c>
      <c r="E200" s="132">
        <v>16</v>
      </c>
      <c r="F200" s="133">
        <v>1031.44</v>
      </c>
      <c r="G200" s="133">
        <f t="shared" si="48"/>
        <v>7.0165986394557827</v>
      </c>
      <c r="H200" s="133">
        <f t="shared" si="51"/>
        <v>224.53</v>
      </c>
      <c r="I200" s="133">
        <f t="shared" si="52"/>
        <v>277.5</v>
      </c>
    </row>
    <row r="201" spans="1:9" s="114" customFormat="1" x14ac:dyDescent="0.25">
      <c r="A201" s="129" t="s">
        <v>241</v>
      </c>
      <c r="B201" s="142">
        <f>B202</f>
        <v>6</v>
      </c>
      <c r="C201" s="142"/>
      <c r="D201" s="142"/>
      <c r="E201" s="142">
        <f>E202</f>
        <v>73.75</v>
      </c>
      <c r="F201" s="138"/>
      <c r="G201" s="138"/>
      <c r="H201" s="138">
        <f>H202</f>
        <v>1034.9599999999998</v>
      </c>
      <c r="I201" s="138">
        <f>I202</f>
        <v>1277.72</v>
      </c>
    </row>
    <row r="202" spans="1:9" ht="33" x14ac:dyDescent="0.25">
      <c r="A202" s="126" t="s">
        <v>433</v>
      </c>
      <c r="B202" s="141">
        <f>SUM(B203:B208)</f>
        <v>6</v>
      </c>
      <c r="C202" s="141"/>
      <c r="D202" s="141"/>
      <c r="E202" s="141">
        <f>SUM(E203:E208)</f>
        <v>73.75</v>
      </c>
      <c r="F202" s="122"/>
      <c r="G202" s="122"/>
      <c r="H202" s="122">
        <f>SUM(H203:H208)</f>
        <v>1034.9599999999998</v>
      </c>
      <c r="I202" s="122">
        <f>SUM(I203:I208)</f>
        <v>1277.72</v>
      </c>
    </row>
    <row r="203" spans="1:9" x14ac:dyDescent="0.25">
      <c r="A203" s="130" t="s">
        <v>238</v>
      </c>
      <c r="B203" s="132">
        <v>1</v>
      </c>
      <c r="C203" s="132">
        <f t="shared" ref="C203:C208" si="53">D203+E203</f>
        <v>155</v>
      </c>
      <c r="D203" s="132">
        <v>140</v>
      </c>
      <c r="E203" s="132">
        <v>15</v>
      </c>
      <c r="F203" s="133">
        <v>1031.44</v>
      </c>
      <c r="G203" s="133">
        <f>F203/147</f>
        <v>7.0165986394557827</v>
      </c>
      <c r="H203" s="133">
        <f t="shared" ref="H203:H208" si="54">ROUND(E203*G203*2,2)</f>
        <v>210.5</v>
      </c>
      <c r="I203" s="133">
        <f t="shared" ref="I203:I208" si="55">ROUND(H203*1.2359,2)</f>
        <v>260.16000000000003</v>
      </c>
    </row>
    <row r="204" spans="1:9" x14ac:dyDescent="0.25">
      <c r="A204" s="130" t="s">
        <v>239</v>
      </c>
      <c r="B204" s="132">
        <v>1</v>
      </c>
      <c r="C204" s="132">
        <f t="shared" si="53"/>
        <v>141</v>
      </c>
      <c r="D204" s="132">
        <v>133</v>
      </c>
      <c r="E204" s="132">
        <v>8</v>
      </c>
      <c r="F204" s="133">
        <v>1031.44</v>
      </c>
      <c r="G204" s="133">
        <f t="shared" ref="G204:G208" si="56">F204/147</f>
        <v>7.0165986394557827</v>
      </c>
      <c r="H204" s="133">
        <f t="shared" si="54"/>
        <v>112.27</v>
      </c>
      <c r="I204" s="133">
        <f t="shared" si="55"/>
        <v>138.75</v>
      </c>
    </row>
    <row r="205" spans="1:9" x14ac:dyDescent="0.25">
      <c r="A205" s="130" t="s">
        <v>239</v>
      </c>
      <c r="B205" s="132">
        <v>1</v>
      </c>
      <c r="C205" s="132">
        <f t="shared" si="53"/>
        <v>136.5</v>
      </c>
      <c r="D205" s="132">
        <v>133</v>
      </c>
      <c r="E205" s="132">
        <v>3.5</v>
      </c>
      <c r="F205" s="133">
        <v>1031.44</v>
      </c>
      <c r="G205" s="133">
        <f t="shared" si="56"/>
        <v>7.0165986394557827</v>
      </c>
      <c r="H205" s="133">
        <f t="shared" si="54"/>
        <v>49.12</v>
      </c>
      <c r="I205" s="137">
        <f>ROUND(H205*1.2077,2)</f>
        <v>59.32</v>
      </c>
    </row>
    <row r="206" spans="1:9" x14ac:dyDescent="0.25">
      <c r="A206" s="130" t="s">
        <v>239</v>
      </c>
      <c r="B206" s="132">
        <v>1</v>
      </c>
      <c r="C206" s="132">
        <f t="shared" si="53"/>
        <v>56.5</v>
      </c>
      <c r="D206" s="132">
        <v>28</v>
      </c>
      <c r="E206" s="132">
        <v>28.5</v>
      </c>
      <c r="F206" s="133">
        <v>1031.44</v>
      </c>
      <c r="G206" s="133">
        <f t="shared" si="56"/>
        <v>7.0165986394557827</v>
      </c>
      <c r="H206" s="133">
        <f t="shared" si="54"/>
        <v>399.95</v>
      </c>
      <c r="I206" s="133">
        <f t="shared" si="55"/>
        <v>494.3</v>
      </c>
    </row>
    <row r="207" spans="1:9" x14ac:dyDescent="0.25">
      <c r="A207" s="130" t="s">
        <v>239</v>
      </c>
      <c r="B207" s="132">
        <v>1</v>
      </c>
      <c r="C207" s="132">
        <f t="shared" si="53"/>
        <v>158.75</v>
      </c>
      <c r="D207" s="132">
        <v>147</v>
      </c>
      <c r="E207" s="132">
        <v>11.75</v>
      </c>
      <c r="F207" s="133">
        <v>1031.44</v>
      </c>
      <c r="G207" s="133">
        <f t="shared" si="56"/>
        <v>7.0165986394557827</v>
      </c>
      <c r="H207" s="133">
        <f t="shared" si="54"/>
        <v>164.89</v>
      </c>
      <c r="I207" s="133">
        <f t="shared" si="55"/>
        <v>203.79</v>
      </c>
    </row>
    <row r="208" spans="1:9" x14ac:dyDescent="0.25">
      <c r="A208" s="130" t="s">
        <v>239</v>
      </c>
      <c r="B208" s="132">
        <v>1</v>
      </c>
      <c r="C208" s="132">
        <f t="shared" si="53"/>
        <v>154</v>
      </c>
      <c r="D208" s="132">
        <v>147</v>
      </c>
      <c r="E208" s="132">
        <v>7</v>
      </c>
      <c r="F208" s="133">
        <v>1031.44</v>
      </c>
      <c r="G208" s="133">
        <f t="shared" si="56"/>
        <v>7.0165986394557827</v>
      </c>
      <c r="H208" s="133">
        <f t="shared" si="54"/>
        <v>98.23</v>
      </c>
      <c r="I208" s="133">
        <f t="shared" si="55"/>
        <v>121.4</v>
      </c>
    </row>
    <row r="209" spans="1:9" x14ac:dyDescent="0.25">
      <c r="A209" s="129" t="s">
        <v>242</v>
      </c>
      <c r="B209" s="140">
        <f>B210+B220+B247</f>
        <v>41</v>
      </c>
      <c r="C209" s="140"/>
      <c r="D209" s="140"/>
      <c r="E209" s="140">
        <f>E210+E220+E247</f>
        <v>1074</v>
      </c>
      <c r="F209" s="123"/>
      <c r="G209" s="123"/>
      <c r="H209" s="123">
        <f>H210+H220+H247</f>
        <v>16338.819999999996</v>
      </c>
      <c r="I209" s="123">
        <f>I210+I220+I247</f>
        <v>20156.120000000003</v>
      </c>
    </row>
    <row r="210" spans="1:9" x14ac:dyDescent="0.25">
      <c r="A210" s="126" t="s">
        <v>434</v>
      </c>
      <c r="B210" s="141">
        <f>SUM(B211:B219)</f>
        <v>9</v>
      </c>
      <c r="C210" s="141"/>
      <c r="D210" s="141"/>
      <c r="E210" s="141">
        <f t="shared" ref="E210:I210" si="57">SUM(E211:E219)</f>
        <v>367</v>
      </c>
      <c r="F210" s="122"/>
      <c r="G210" s="122"/>
      <c r="H210" s="122">
        <f>SUM(H211:H219)</f>
        <v>7507.12</v>
      </c>
      <c r="I210" s="122">
        <f t="shared" si="57"/>
        <v>9249.7799999999988</v>
      </c>
    </row>
    <row r="211" spans="1:9" x14ac:dyDescent="0.25">
      <c r="A211" s="128" t="s">
        <v>243</v>
      </c>
      <c r="B211" s="132">
        <v>1</v>
      </c>
      <c r="C211" s="132">
        <f>D211+E211</f>
        <v>82</v>
      </c>
      <c r="D211" s="132">
        <v>56</v>
      </c>
      <c r="E211" s="132">
        <v>26</v>
      </c>
      <c r="F211" s="133">
        <v>1718.25</v>
      </c>
      <c r="G211" s="133">
        <f>F211/168</f>
        <v>10.227678571428571</v>
      </c>
      <c r="H211" s="133">
        <f>ROUND(E211*G211*2,2)</f>
        <v>531.84</v>
      </c>
      <c r="I211" s="133">
        <f>ROUND(H211*1.2359,2)</f>
        <v>657.3</v>
      </c>
    </row>
    <row r="212" spans="1:9" x14ac:dyDescent="0.25">
      <c r="A212" s="128" t="s">
        <v>243</v>
      </c>
      <c r="B212" s="132">
        <v>1</v>
      </c>
      <c r="C212" s="132">
        <f t="shared" ref="C212:C253" si="58">D212+E212</f>
        <v>225</v>
      </c>
      <c r="D212" s="132">
        <v>168</v>
      </c>
      <c r="E212" s="132">
        <v>57</v>
      </c>
      <c r="F212" s="133">
        <v>1718.25</v>
      </c>
      <c r="G212" s="133">
        <f t="shared" ref="G212:G253" si="59">F212/168</f>
        <v>10.227678571428571</v>
      </c>
      <c r="H212" s="133">
        <f t="shared" ref="H212:H253" si="60">ROUND(E212*G212*2,2)</f>
        <v>1165.96</v>
      </c>
      <c r="I212" s="133">
        <f t="shared" ref="I212:I253" si="61">ROUND(H212*1.2359,2)</f>
        <v>1441.01</v>
      </c>
    </row>
    <row r="213" spans="1:9" x14ac:dyDescent="0.25">
      <c r="A213" s="128" t="s">
        <v>243</v>
      </c>
      <c r="B213" s="132">
        <v>1</v>
      </c>
      <c r="C213" s="132">
        <f t="shared" si="58"/>
        <v>153</v>
      </c>
      <c r="D213" s="132">
        <v>96</v>
      </c>
      <c r="E213" s="132">
        <v>57</v>
      </c>
      <c r="F213" s="133">
        <v>1718.25</v>
      </c>
      <c r="G213" s="133">
        <f t="shared" si="59"/>
        <v>10.227678571428571</v>
      </c>
      <c r="H213" s="133">
        <f t="shared" si="60"/>
        <v>1165.96</v>
      </c>
      <c r="I213" s="133">
        <f t="shared" si="61"/>
        <v>1441.01</v>
      </c>
    </row>
    <row r="214" spans="1:9" x14ac:dyDescent="0.25">
      <c r="A214" s="128" t="s">
        <v>243</v>
      </c>
      <c r="B214" s="132">
        <v>1</v>
      </c>
      <c r="C214" s="132">
        <f t="shared" si="58"/>
        <v>222</v>
      </c>
      <c r="D214" s="132">
        <v>160</v>
      </c>
      <c r="E214" s="132">
        <v>62</v>
      </c>
      <c r="F214" s="133">
        <v>1718.25</v>
      </c>
      <c r="G214" s="133">
        <f t="shared" si="59"/>
        <v>10.227678571428571</v>
      </c>
      <c r="H214" s="133">
        <f t="shared" si="60"/>
        <v>1268.23</v>
      </c>
      <c r="I214" s="133">
        <f t="shared" si="61"/>
        <v>1567.41</v>
      </c>
    </row>
    <row r="215" spans="1:9" x14ac:dyDescent="0.25">
      <c r="A215" s="128" t="s">
        <v>243</v>
      </c>
      <c r="B215" s="132">
        <v>1</v>
      </c>
      <c r="C215" s="132">
        <f t="shared" si="58"/>
        <v>155</v>
      </c>
      <c r="D215" s="132">
        <v>112</v>
      </c>
      <c r="E215" s="132">
        <v>43</v>
      </c>
      <c r="F215" s="133">
        <v>1718.25</v>
      </c>
      <c r="G215" s="133">
        <f t="shared" si="59"/>
        <v>10.227678571428571</v>
      </c>
      <c r="H215" s="133">
        <f t="shared" si="60"/>
        <v>879.58</v>
      </c>
      <c r="I215" s="133">
        <f t="shared" si="61"/>
        <v>1087.07</v>
      </c>
    </row>
    <row r="216" spans="1:9" x14ac:dyDescent="0.25">
      <c r="A216" s="128" t="s">
        <v>243</v>
      </c>
      <c r="B216" s="132">
        <v>1</v>
      </c>
      <c r="C216" s="132">
        <f t="shared" si="58"/>
        <v>200</v>
      </c>
      <c r="D216" s="132">
        <v>168</v>
      </c>
      <c r="E216" s="132">
        <v>32</v>
      </c>
      <c r="F216" s="133">
        <v>1718.25</v>
      </c>
      <c r="G216" s="133">
        <f t="shared" si="59"/>
        <v>10.227678571428571</v>
      </c>
      <c r="H216" s="133">
        <f t="shared" si="60"/>
        <v>654.57000000000005</v>
      </c>
      <c r="I216" s="133">
        <f t="shared" si="61"/>
        <v>808.98</v>
      </c>
    </row>
    <row r="217" spans="1:9" x14ac:dyDescent="0.25">
      <c r="A217" s="128" t="s">
        <v>243</v>
      </c>
      <c r="B217" s="132">
        <v>1</v>
      </c>
      <c r="C217" s="132">
        <f t="shared" si="58"/>
        <v>185</v>
      </c>
      <c r="D217" s="132">
        <v>160</v>
      </c>
      <c r="E217" s="132">
        <v>25</v>
      </c>
      <c r="F217" s="133">
        <v>1718.25</v>
      </c>
      <c r="G217" s="133">
        <f t="shared" si="59"/>
        <v>10.227678571428571</v>
      </c>
      <c r="H217" s="133">
        <f t="shared" si="60"/>
        <v>511.38</v>
      </c>
      <c r="I217" s="133">
        <f t="shared" si="61"/>
        <v>632.01</v>
      </c>
    </row>
    <row r="218" spans="1:9" x14ac:dyDescent="0.25">
      <c r="A218" s="128" t="s">
        <v>243</v>
      </c>
      <c r="B218" s="132">
        <v>1</v>
      </c>
      <c r="C218" s="132">
        <f t="shared" si="58"/>
        <v>217</v>
      </c>
      <c r="D218" s="132">
        <v>168</v>
      </c>
      <c r="E218" s="132">
        <v>49</v>
      </c>
      <c r="F218" s="133">
        <v>1718.25</v>
      </c>
      <c r="G218" s="133">
        <f t="shared" si="59"/>
        <v>10.227678571428571</v>
      </c>
      <c r="H218" s="133">
        <f t="shared" si="60"/>
        <v>1002.31</v>
      </c>
      <c r="I218" s="137">
        <f>ROUND(H218*1.2077,2)</f>
        <v>1210.49</v>
      </c>
    </row>
    <row r="219" spans="1:9" x14ac:dyDescent="0.25">
      <c r="A219" s="128" t="s">
        <v>243</v>
      </c>
      <c r="B219" s="132">
        <v>1</v>
      </c>
      <c r="C219" s="132">
        <f t="shared" si="58"/>
        <v>96</v>
      </c>
      <c r="D219" s="132">
        <v>80</v>
      </c>
      <c r="E219" s="132">
        <v>16</v>
      </c>
      <c r="F219" s="133">
        <v>1718.25</v>
      </c>
      <c r="G219" s="133">
        <f t="shared" si="59"/>
        <v>10.227678571428571</v>
      </c>
      <c r="H219" s="133">
        <f t="shared" si="60"/>
        <v>327.29000000000002</v>
      </c>
      <c r="I219" s="133">
        <f t="shared" ref="I219" si="62">ROUND(H219*1.2359,2)</f>
        <v>404.5</v>
      </c>
    </row>
    <row r="220" spans="1:9" ht="33" x14ac:dyDescent="0.25">
      <c r="A220" s="126" t="s">
        <v>433</v>
      </c>
      <c r="B220" s="141">
        <f>SUM(B221:B246)</f>
        <v>26</v>
      </c>
      <c r="C220" s="141"/>
      <c r="D220" s="141"/>
      <c r="E220" s="141">
        <f>SUM(E221:E246)</f>
        <v>566</v>
      </c>
      <c r="F220" s="122">
        <v>0</v>
      </c>
      <c r="G220" s="133">
        <f t="shared" si="59"/>
        <v>0</v>
      </c>
      <c r="H220" s="122">
        <f>SUM(H221:H246)</f>
        <v>7471.989999999998</v>
      </c>
      <c r="I220" s="122">
        <f>SUM(I221:I246)</f>
        <v>9225.8700000000008</v>
      </c>
    </row>
    <row r="221" spans="1:9" x14ac:dyDescent="0.25">
      <c r="A221" s="128" t="s">
        <v>234</v>
      </c>
      <c r="B221" s="132">
        <v>1</v>
      </c>
      <c r="C221" s="132">
        <f t="shared" si="58"/>
        <v>228</v>
      </c>
      <c r="D221" s="132">
        <v>168</v>
      </c>
      <c r="E221" s="132">
        <v>60</v>
      </c>
      <c r="F221" s="133">
        <v>1298.69</v>
      </c>
      <c r="G221" s="133">
        <f t="shared" si="59"/>
        <v>7.7302976190476196</v>
      </c>
      <c r="H221" s="133">
        <f t="shared" ref="H221:H222" si="63">ROUND(E221*G221*2,2)</f>
        <v>927.64</v>
      </c>
      <c r="I221" s="133">
        <f t="shared" ref="I221:I223" si="64">ROUND(H221*1.2359,2)</f>
        <v>1146.47</v>
      </c>
    </row>
    <row r="222" spans="1:9" x14ac:dyDescent="0.25">
      <c r="A222" s="128" t="s">
        <v>234</v>
      </c>
      <c r="B222" s="132">
        <v>1</v>
      </c>
      <c r="C222" s="132">
        <f t="shared" si="58"/>
        <v>180</v>
      </c>
      <c r="D222" s="132">
        <v>168</v>
      </c>
      <c r="E222" s="132">
        <v>12</v>
      </c>
      <c r="F222" s="133">
        <v>1248.74</v>
      </c>
      <c r="G222" s="133">
        <f t="shared" si="59"/>
        <v>7.4329761904761904</v>
      </c>
      <c r="H222" s="133">
        <f t="shared" si="63"/>
        <v>178.39</v>
      </c>
      <c r="I222" s="133">
        <f t="shared" si="64"/>
        <v>220.47</v>
      </c>
    </row>
    <row r="223" spans="1:9" x14ac:dyDescent="0.25">
      <c r="A223" s="128" t="s">
        <v>232</v>
      </c>
      <c r="B223" s="132">
        <v>1</v>
      </c>
      <c r="C223" s="132">
        <f t="shared" si="58"/>
        <v>108</v>
      </c>
      <c r="D223" s="132">
        <v>104</v>
      </c>
      <c r="E223" s="132">
        <v>4</v>
      </c>
      <c r="F223" s="133">
        <v>1068.92</v>
      </c>
      <c r="G223" s="133">
        <f t="shared" si="59"/>
        <v>6.3626190476190478</v>
      </c>
      <c r="H223" s="133">
        <f>ROUND(E223*G223*2,2)</f>
        <v>50.9</v>
      </c>
      <c r="I223" s="133">
        <f t="shared" si="64"/>
        <v>62.91</v>
      </c>
    </row>
    <row r="224" spans="1:9" x14ac:dyDescent="0.25">
      <c r="A224" s="128" t="s">
        <v>232</v>
      </c>
      <c r="B224" s="132">
        <v>1</v>
      </c>
      <c r="C224" s="132">
        <f t="shared" si="58"/>
        <v>124</v>
      </c>
      <c r="D224" s="132">
        <v>104</v>
      </c>
      <c r="E224" s="132">
        <v>20</v>
      </c>
      <c r="F224" s="133">
        <v>1068.92</v>
      </c>
      <c r="G224" s="133">
        <f t="shared" si="59"/>
        <v>6.3626190476190478</v>
      </c>
      <c r="H224" s="133">
        <f>ROUND(E224*G224*2,2)</f>
        <v>254.5</v>
      </c>
      <c r="I224" s="133">
        <f t="shared" si="61"/>
        <v>314.54000000000002</v>
      </c>
    </row>
    <row r="225" spans="1:9" x14ac:dyDescent="0.25">
      <c r="A225" s="128" t="s">
        <v>232</v>
      </c>
      <c r="B225" s="132">
        <v>1</v>
      </c>
      <c r="C225" s="132">
        <f t="shared" si="58"/>
        <v>192</v>
      </c>
      <c r="D225" s="132">
        <v>168</v>
      </c>
      <c r="E225" s="132">
        <v>24</v>
      </c>
      <c r="F225" s="133">
        <v>1088.8900000000001</v>
      </c>
      <c r="G225" s="133">
        <f t="shared" si="59"/>
        <v>6.4814880952380962</v>
      </c>
      <c r="H225" s="133">
        <f t="shared" si="60"/>
        <v>311.11</v>
      </c>
      <c r="I225" s="137">
        <f>ROUND(H225*1.2077,2)</f>
        <v>375.73</v>
      </c>
    </row>
    <row r="226" spans="1:9" x14ac:dyDescent="0.25">
      <c r="A226" s="128" t="s">
        <v>232</v>
      </c>
      <c r="B226" s="132">
        <v>1</v>
      </c>
      <c r="C226" s="132">
        <f t="shared" si="58"/>
        <v>192</v>
      </c>
      <c r="D226" s="132">
        <v>168</v>
      </c>
      <c r="E226" s="132">
        <v>24</v>
      </c>
      <c r="F226" s="133">
        <v>1088.8900000000001</v>
      </c>
      <c r="G226" s="133">
        <f t="shared" si="59"/>
        <v>6.4814880952380962</v>
      </c>
      <c r="H226" s="133">
        <f t="shared" si="60"/>
        <v>311.11</v>
      </c>
      <c r="I226" s="133">
        <f t="shared" si="61"/>
        <v>384.5</v>
      </c>
    </row>
    <row r="227" spans="1:9" x14ac:dyDescent="0.25">
      <c r="A227" s="128" t="s">
        <v>232</v>
      </c>
      <c r="B227" s="132">
        <v>1</v>
      </c>
      <c r="C227" s="132">
        <f t="shared" si="58"/>
        <v>146</v>
      </c>
      <c r="D227" s="132">
        <v>136</v>
      </c>
      <c r="E227" s="132">
        <v>10</v>
      </c>
      <c r="F227" s="133">
        <v>1068.92</v>
      </c>
      <c r="G227" s="133">
        <f t="shared" si="59"/>
        <v>6.3626190476190478</v>
      </c>
      <c r="H227" s="133">
        <f t="shared" si="60"/>
        <v>127.25</v>
      </c>
      <c r="I227" s="133">
        <f t="shared" si="61"/>
        <v>157.27000000000001</v>
      </c>
    </row>
    <row r="228" spans="1:9" x14ac:dyDescent="0.25">
      <c r="A228" s="128" t="s">
        <v>232</v>
      </c>
      <c r="B228" s="132">
        <v>1</v>
      </c>
      <c r="C228" s="132">
        <f t="shared" si="58"/>
        <v>188</v>
      </c>
      <c r="D228" s="132">
        <v>168</v>
      </c>
      <c r="E228" s="132">
        <v>20</v>
      </c>
      <c r="F228" s="133">
        <v>1088.8900000000001</v>
      </c>
      <c r="G228" s="133">
        <f t="shared" si="59"/>
        <v>6.4814880952380962</v>
      </c>
      <c r="H228" s="133">
        <f t="shared" si="60"/>
        <v>259.26</v>
      </c>
      <c r="I228" s="133">
        <f t="shared" si="61"/>
        <v>320.42</v>
      </c>
    </row>
    <row r="229" spans="1:9" x14ac:dyDescent="0.25">
      <c r="A229" s="128" t="s">
        <v>232</v>
      </c>
      <c r="B229" s="132">
        <v>1</v>
      </c>
      <c r="C229" s="132">
        <f t="shared" si="58"/>
        <v>200</v>
      </c>
      <c r="D229" s="132">
        <v>168</v>
      </c>
      <c r="E229" s="132">
        <v>32</v>
      </c>
      <c r="F229" s="133">
        <v>1068.92</v>
      </c>
      <c r="G229" s="133">
        <f t="shared" si="59"/>
        <v>6.3626190476190478</v>
      </c>
      <c r="H229" s="133">
        <f t="shared" si="60"/>
        <v>407.21</v>
      </c>
      <c r="I229" s="133">
        <f t="shared" si="61"/>
        <v>503.27</v>
      </c>
    </row>
    <row r="230" spans="1:9" x14ac:dyDescent="0.25">
      <c r="A230" s="128" t="s">
        <v>232</v>
      </c>
      <c r="B230" s="132">
        <v>1</v>
      </c>
      <c r="C230" s="132">
        <f t="shared" si="58"/>
        <v>120</v>
      </c>
      <c r="D230" s="132">
        <v>96</v>
      </c>
      <c r="E230" s="132">
        <v>24</v>
      </c>
      <c r="F230" s="133">
        <v>1088.8900000000001</v>
      </c>
      <c r="G230" s="133">
        <f t="shared" si="59"/>
        <v>6.4814880952380962</v>
      </c>
      <c r="H230" s="133">
        <f t="shared" si="60"/>
        <v>311.11</v>
      </c>
      <c r="I230" s="133">
        <f t="shared" si="61"/>
        <v>384.5</v>
      </c>
    </row>
    <row r="231" spans="1:9" x14ac:dyDescent="0.25">
      <c r="A231" s="128" t="s">
        <v>232</v>
      </c>
      <c r="B231" s="132">
        <v>1</v>
      </c>
      <c r="C231" s="132">
        <f t="shared" si="58"/>
        <v>192</v>
      </c>
      <c r="D231" s="132">
        <v>168</v>
      </c>
      <c r="E231" s="132">
        <v>24</v>
      </c>
      <c r="F231" s="133">
        <v>1088.8900000000001</v>
      </c>
      <c r="G231" s="133">
        <f t="shared" si="59"/>
        <v>6.4814880952380962</v>
      </c>
      <c r="H231" s="133">
        <f t="shared" si="60"/>
        <v>311.11</v>
      </c>
      <c r="I231" s="133">
        <f t="shared" si="61"/>
        <v>384.5</v>
      </c>
    </row>
    <row r="232" spans="1:9" x14ac:dyDescent="0.25">
      <c r="A232" s="128" t="s">
        <v>232</v>
      </c>
      <c r="B232" s="132">
        <v>1</v>
      </c>
      <c r="C232" s="132">
        <f t="shared" si="58"/>
        <v>116</v>
      </c>
      <c r="D232" s="132">
        <v>88</v>
      </c>
      <c r="E232" s="132">
        <v>28</v>
      </c>
      <c r="F232" s="133">
        <v>1088.8900000000001</v>
      </c>
      <c r="G232" s="133">
        <f t="shared" si="59"/>
        <v>6.4814880952380962</v>
      </c>
      <c r="H232" s="133">
        <f t="shared" si="60"/>
        <v>362.96</v>
      </c>
      <c r="I232" s="133">
        <f t="shared" si="61"/>
        <v>448.58</v>
      </c>
    </row>
    <row r="233" spans="1:9" x14ac:dyDescent="0.25">
      <c r="A233" s="128" t="s">
        <v>232</v>
      </c>
      <c r="B233" s="132">
        <v>1</v>
      </c>
      <c r="C233" s="132">
        <f t="shared" si="58"/>
        <v>184</v>
      </c>
      <c r="D233" s="132">
        <v>168</v>
      </c>
      <c r="E233" s="132">
        <v>16</v>
      </c>
      <c r="F233" s="133">
        <v>1088.8900000000001</v>
      </c>
      <c r="G233" s="133">
        <f t="shared" si="59"/>
        <v>6.4814880952380962</v>
      </c>
      <c r="H233" s="133">
        <f t="shared" si="60"/>
        <v>207.41</v>
      </c>
      <c r="I233" s="133">
        <f t="shared" si="61"/>
        <v>256.33999999999997</v>
      </c>
    </row>
    <row r="234" spans="1:9" x14ac:dyDescent="0.25">
      <c r="A234" s="128" t="s">
        <v>232</v>
      </c>
      <c r="B234" s="132">
        <v>1</v>
      </c>
      <c r="C234" s="132">
        <f t="shared" si="58"/>
        <v>203</v>
      </c>
      <c r="D234" s="132">
        <v>168</v>
      </c>
      <c r="E234" s="132">
        <v>35</v>
      </c>
      <c r="F234" s="133">
        <v>1068.92</v>
      </c>
      <c r="G234" s="133">
        <f t="shared" si="59"/>
        <v>6.3626190476190478</v>
      </c>
      <c r="H234" s="133">
        <f t="shared" si="60"/>
        <v>445.38</v>
      </c>
      <c r="I234" s="133">
        <f t="shared" si="61"/>
        <v>550.45000000000005</v>
      </c>
    </row>
    <row r="235" spans="1:9" x14ac:dyDescent="0.25">
      <c r="A235" s="128" t="s">
        <v>232</v>
      </c>
      <c r="B235" s="132">
        <v>1</v>
      </c>
      <c r="C235" s="132">
        <f t="shared" si="58"/>
        <v>192</v>
      </c>
      <c r="D235" s="132">
        <v>168</v>
      </c>
      <c r="E235" s="132">
        <v>24</v>
      </c>
      <c r="F235" s="133">
        <v>1088.8900000000001</v>
      </c>
      <c r="G235" s="133">
        <f t="shared" si="59"/>
        <v>6.4814880952380962</v>
      </c>
      <c r="H235" s="133">
        <f t="shared" si="60"/>
        <v>311.11</v>
      </c>
      <c r="I235" s="133">
        <f t="shared" si="61"/>
        <v>384.5</v>
      </c>
    </row>
    <row r="236" spans="1:9" x14ac:dyDescent="0.25">
      <c r="A236" s="128" t="s">
        <v>232</v>
      </c>
      <c r="B236" s="132">
        <v>1</v>
      </c>
      <c r="C236" s="132">
        <f t="shared" si="58"/>
        <v>188</v>
      </c>
      <c r="D236" s="132">
        <v>168</v>
      </c>
      <c r="E236" s="132">
        <v>20</v>
      </c>
      <c r="F236" s="133">
        <v>1068.92</v>
      </c>
      <c r="G236" s="133">
        <f t="shared" si="59"/>
        <v>6.3626190476190478</v>
      </c>
      <c r="H236" s="133">
        <f t="shared" si="60"/>
        <v>254.5</v>
      </c>
      <c r="I236" s="133">
        <f t="shared" si="61"/>
        <v>314.54000000000002</v>
      </c>
    </row>
    <row r="237" spans="1:9" x14ac:dyDescent="0.25">
      <c r="A237" s="128" t="s">
        <v>232</v>
      </c>
      <c r="B237" s="132">
        <v>1</v>
      </c>
      <c r="C237" s="132">
        <f t="shared" si="58"/>
        <v>192</v>
      </c>
      <c r="D237" s="132">
        <v>168</v>
      </c>
      <c r="E237" s="132">
        <v>24</v>
      </c>
      <c r="F237" s="133">
        <v>1088.8900000000001</v>
      </c>
      <c r="G237" s="133">
        <f t="shared" si="59"/>
        <v>6.4814880952380962</v>
      </c>
      <c r="H237" s="133">
        <f t="shared" si="60"/>
        <v>311.11</v>
      </c>
      <c r="I237" s="133">
        <f t="shared" si="61"/>
        <v>384.5</v>
      </c>
    </row>
    <row r="238" spans="1:9" x14ac:dyDescent="0.25">
      <c r="A238" s="128" t="s">
        <v>232</v>
      </c>
      <c r="B238" s="132">
        <v>1</v>
      </c>
      <c r="C238" s="132">
        <f t="shared" si="58"/>
        <v>185</v>
      </c>
      <c r="D238" s="132">
        <v>168</v>
      </c>
      <c r="E238" s="132">
        <v>17</v>
      </c>
      <c r="F238" s="133">
        <v>1068.92</v>
      </c>
      <c r="G238" s="133">
        <f t="shared" si="59"/>
        <v>6.3626190476190478</v>
      </c>
      <c r="H238" s="133">
        <f t="shared" si="60"/>
        <v>216.33</v>
      </c>
      <c r="I238" s="133">
        <f t="shared" si="61"/>
        <v>267.36</v>
      </c>
    </row>
    <row r="239" spans="1:9" x14ac:dyDescent="0.25">
      <c r="A239" s="128" t="s">
        <v>232</v>
      </c>
      <c r="B239" s="132">
        <v>1</v>
      </c>
      <c r="C239" s="132">
        <f t="shared" si="58"/>
        <v>192</v>
      </c>
      <c r="D239" s="132">
        <v>168</v>
      </c>
      <c r="E239" s="132">
        <v>24</v>
      </c>
      <c r="F239" s="133">
        <v>1088.8900000000001</v>
      </c>
      <c r="G239" s="133">
        <f t="shared" si="59"/>
        <v>6.4814880952380962</v>
      </c>
      <c r="H239" s="133">
        <f t="shared" si="60"/>
        <v>311.11</v>
      </c>
      <c r="I239" s="133">
        <f t="shared" si="61"/>
        <v>384.5</v>
      </c>
    </row>
    <row r="240" spans="1:9" x14ac:dyDescent="0.25">
      <c r="A240" s="128" t="s">
        <v>232</v>
      </c>
      <c r="B240" s="132">
        <v>1</v>
      </c>
      <c r="C240" s="132">
        <f t="shared" si="58"/>
        <v>145</v>
      </c>
      <c r="D240" s="132">
        <v>136</v>
      </c>
      <c r="E240" s="132">
        <v>9</v>
      </c>
      <c r="F240" s="133">
        <v>1068.92</v>
      </c>
      <c r="G240" s="133">
        <f t="shared" si="59"/>
        <v>6.3626190476190478</v>
      </c>
      <c r="H240" s="133">
        <f t="shared" si="60"/>
        <v>114.53</v>
      </c>
      <c r="I240" s="133">
        <f t="shared" si="61"/>
        <v>141.55000000000001</v>
      </c>
    </row>
    <row r="241" spans="1:9" x14ac:dyDescent="0.25">
      <c r="A241" s="128" t="s">
        <v>232</v>
      </c>
      <c r="B241" s="132">
        <v>1</v>
      </c>
      <c r="C241" s="132">
        <f t="shared" si="58"/>
        <v>200</v>
      </c>
      <c r="D241" s="132">
        <v>168</v>
      </c>
      <c r="E241" s="132">
        <v>32</v>
      </c>
      <c r="F241" s="133">
        <v>1068.92</v>
      </c>
      <c r="G241" s="133">
        <f t="shared" si="59"/>
        <v>6.3626190476190478</v>
      </c>
      <c r="H241" s="133">
        <f t="shared" si="60"/>
        <v>407.21</v>
      </c>
      <c r="I241" s="133">
        <f t="shared" si="61"/>
        <v>503.27</v>
      </c>
    </row>
    <row r="242" spans="1:9" x14ac:dyDescent="0.25">
      <c r="A242" s="128" t="s">
        <v>232</v>
      </c>
      <c r="B242" s="132">
        <v>1</v>
      </c>
      <c r="C242" s="132">
        <f t="shared" si="58"/>
        <v>180</v>
      </c>
      <c r="D242" s="132">
        <v>168</v>
      </c>
      <c r="E242" s="132">
        <v>12</v>
      </c>
      <c r="F242" s="133">
        <v>1068.92</v>
      </c>
      <c r="G242" s="133">
        <f t="shared" si="59"/>
        <v>6.3626190476190478</v>
      </c>
      <c r="H242" s="133">
        <f t="shared" si="60"/>
        <v>152.69999999999999</v>
      </c>
      <c r="I242" s="133">
        <f t="shared" si="61"/>
        <v>188.72</v>
      </c>
    </row>
    <row r="243" spans="1:9" x14ac:dyDescent="0.25">
      <c r="A243" s="128" t="s">
        <v>232</v>
      </c>
      <c r="B243" s="132">
        <v>1</v>
      </c>
      <c r="C243" s="132">
        <f t="shared" si="58"/>
        <v>185</v>
      </c>
      <c r="D243" s="132">
        <v>168</v>
      </c>
      <c r="E243" s="132">
        <v>17</v>
      </c>
      <c r="F243" s="133">
        <v>1068.92</v>
      </c>
      <c r="G243" s="133">
        <f t="shared" si="59"/>
        <v>6.3626190476190478</v>
      </c>
      <c r="H243" s="133">
        <f>ROUND(E243*G243*2,2)</f>
        <v>216.33</v>
      </c>
      <c r="I243" s="133">
        <f t="shared" si="61"/>
        <v>267.36</v>
      </c>
    </row>
    <row r="244" spans="1:9" x14ac:dyDescent="0.25">
      <c r="A244" s="128" t="s">
        <v>222</v>
      </c>
      <c r="B244" s="132">
        <v>1</v>
      </c>
      <c r="C244" s="132">
        <f t="shared" si="58"/>
        <v>184</v>
      </c>
      <c r="D244" s="132">
        <v>168</v>
      </c>
      <c r="E244" s="132">
        <v>16</v>
      </c>
      <c r="F244" s="133">
        <v>1088.8900000000001</v>
      </c>
      <c r="G244" s="133">
        <f t="shared" si="59"/>
        <v>6.4814880952380962</v>
      </c>
      <c r="H244" s="133">
        <f t="shared" si="60"/>
        <v>207.41</v>
      </c>
      <c r="I244" s="133">
        <f t="shared" si="61"/>
        <v>256.33999999999997</v>
      </c>
    </row>
    <row r="245" spans="1:9" x14ac:dyDescent="0.25">
      <c r="A245" s="128" t="s">
        <v>244</v>
      </c>
      <c r="B245" s="132">
        <v>1</v>
      </c>
      <c r="C245" s="132">
        <f t="shared" si="58"/>
        <v>182</v>
      </c>
      <c r="D245" s="132">
        <v>168</v>
      </c>
      <c r="E245" s="132">
        <v>14</v>
      </c>
      <c r="F245" s="133">
        <v>1159.2</v>
      </c>
      <c r="G245" s="133">
        <f t="shared" si="59"/>
        <v>6.9</v>
      </c>
      <c r="H245" s="133">
        <f t="shared" si="60"/>
        <v>193.2</v>
      </c>
      <c r="I245" s="133">
        <f t="shared" si="61"/>
        <v>238.78</v>
      </c>
    </row>
    <row r="246" spans="1:9" x14ac:dyDescent="0.25">
      <c r="A246" s="128" t="s">
        <v>244</v>
      </c>
      <c r="B246" s="132">
        <v>1</v>
      </c>
      <c r="C246" s="132">
        <f t="shared" si="58"/>
        <v>192</v>
      </c>
      <c r="D246" s="132">
        <v>168</v>
      </c>
      <c r="E246" s="132">
        <v>24</v>
      </c>
      <c r="F246" s="133">
        <v>1088.8900000000001</v>
      </c>
      <c r="G246" s="133">
        <f t="shared" si="59"/>
        <v>6.4814880952380962</v>
      </c>
      <c r="H246" s="133">
        <f t="shared" si="60"/>
        <v>311.11</v>
      </c>
      <c r="I246" s="133">
        <f t="shared" si="61"/>
        <v>384.5</v>
      </c>
    </row>
    <row r="247" spans="1:9" ht="33" x14ac:dyDescent="0.25">
      <c r="A247" s="126" t="s">
        <v>494</v>
      </c>
      <c r="B247" s="141">
        <f>SUM(B248:B253)</f>
        <v>6</v>
      </c>
      <c r="C247" s="141"/>
      <c r="D247" s="141"/>
      <c r="E247" s="141">
        <f>SUM(E248:E253)</f>
        <v>141</v>
      </c>
      <c r="F247" s="122">
        <v>0</v>
      </c>
      <c r="G247" s="133">
        <f t="shared" si="59"/>
        <v>0</v>
      </c>
      <c r="H247" s="122">
        <f>SUM(H248:H253)</f>
        <v>1359.71</v>
      </c>
      <c r="I247" s="122">
        <f>SUM(I248:I253)</f>
        <v>1680.47</v>
      </c>
    </row>
    <row r="248" spans="1:9" x14ac:dyDescent="0.25">
      <c r="A248" s="128" t="s">
        <v>27</v>
      </c>
      <c r="B248" s="132">
        <v>1</v>
      </c>
      <c r="C248" s="132">
        <f t="shared" si="58"/>
        <v>179</v>
      </c>
      <c r="D248" s="132">
        <v>168</v>
      </c>
      <c r="E248" s="132">
        <v>11</v>
      </c>
      <c r="F248" s="133">
        <v>809.19</v>
      </c>
      <c r="G248" s="133">
        <f t="shared" si="59"/>
        <v>4.8166071428571433</v>
      </c>
      <c r="H248" s="133">
        <f t="shared" si="60"/>
        <v>105.97</v>
      </c>
      <c r="I248" s="133">
        <f t="shared" si="61"/>
        <v>130.97</v>
      </c>
    </row>
    <row r="249" spans="1:9" x14ac:dyDescent="0.25">
      <c r="A249" s="128" t="s">
        <v>27</v>
      </c>
      <c r="B249" s="132">
        <v>1</v>
      </c>
      <c r="C249" s="132">
        <f t="shared" si="58"/>
        <v>180</v>
      </c>
      <c r="D249" s="132">
        <v>168</v>
      </c>
      <c r="E249" s="132">
        <v>12</v>
      </c>
      <c r="F249" s="133">
        <v>849.14</v>
      </c>
      <c r="G249" s="133">
        <f t="shared" si="59"/>
        <v>5.0544047619047614</v>
      </c>
      <c r="H249" s="133">
        <f t="shared" si="60"/>
        <v>121.31</v>
      </c>
      <c r="I249" s="133">
        <f t="shared" si="61"/>
        <v>149.93</v>
      </c>
    </row>
    <row r="250" spans="1:9" x14ac:dyDescent="0.25">
      <c r="A250" s="128" t="s">
        <v>27</v>
      </c>
      <c r="B250" s="132">
        <v>1</v>
      </c>
      <c r="C250" s="132">
        <f t="shared" si="58"/>
        <v>216</v>
      </c>
      <c r="D250" s="132">
        <v>168</v>
      </c>
      <c r="E250" s="132">
        <v>48</v>
      </c>
      <c r="F250" s="133">
        <v>809.19</v>
      </c>
      <c r="G250" s="133">
        <f t="shared" si="59"/>
        <v>4.8166071428571433</v>
      </c>
      <c r="H250" s="133">
        <f t="shared" si="60"/>
        <v>462.39</v>
      </c>
      <c r="I250" s="133">
        <f t="shared" si="61"/>
        <v>571.47</v>
      </c>
    </row>
    <row r="251" spans="1:9" x14ac:dyDescent="0.25">
      <c r="A251" s="113" t="s">
        <v>27</v>
      </c>
      <c r="B251" s="115">
        <v>1</v>
      </c>
      <c r="C251" s="115">
        <f t="shared" si="58"/>
        <v>180</v>
      </c>
      <c r="D251" s="115">
        <v>168</v>
      </c>
      <c r="E251" s="115">
        <v>12</v>
      </c>
      <c r="F251" s="116">
        <v>779.22</v>
      </c>
      <c r="G251" s="133">
        <f t="shared" si="59"/>
        <v>4.6382142857142856</v>
      </c>
      <c r="H251" s="133">
        <f t="shared" si="60"/>
        <v>111.32</v>
      </c>
      <c r="I251" s="133">
        <f t="shared" si="61"/>
        <v>137.58000000000001</v>
      </c>
    </row>
    <row r="252" spans="1:9" x14ac:dyDescent="0.25">
      <c r="A252" s="113" t="s">
        <v>27</v>
      </c>
      <c r="B252" s="115">
        <v>1</v>
      </c>
      <c r="C252" s="115">
        <f t="shared" si="58"/>
        <v>154</v>
      </c>
      <c r="D252" s="115">
        <v>128</v>
      </c>
      <c r="E252" s="115">
        <v>26</v>
      </c>
      <c r="F252" s="116">
        <v>809.19</v>
      </c>
      <c r="G252" s="133">
        <f t="shared" si="59"/>
        <v>4.8166071428571433</v>
      </c>
      <c r="H252" s="133">
        <f t="shared" si="60"/>
        <v>250.46</v>
      </c>
      <c r="I252" s="133">
        <f t="shared" si="61"/>
        <v>309.54000000000002</v>
      </c>
    </row>
    <row r="253" spans="1:9" x14ac:dyDescent="0.25">
      <c r="A253" s="113" t="s">
        <v>27</v>
      </c>
      <c r="B253" s="115">
        <v>1</v>
      </c>
      <c r="C253" s="115">
        <f t="shared" si="58"/>
        <v>200</v>
      </c>
      <c r="D253" s="115">
        <v>168</v>
      </c>
      <c r="E253" s="115">
        <v>32</v>
      </c>
      <c r="F253" s="116">
        <v>809.19</v>
      </c>
      <c r="G253" s="133">
        <f t="shared" si="59"/>
        <v>4.8166071428571433</v>
      </c>
      <c r="H253" s="133">
        <f t="shared" si="60"/>
        <v>308.26</v>
      </c>
      <c r="I253" s="133">
        <f t="shared" si="61"/>
        <v>380.98</v>
      </c>
    </row>
    <row r="254" spans="1:9" x14ac:dyDescent="0.25">
      <c r="I254" s="121"/>
    </row>
    <row r="255" spans="1:9" x14ac:dyDescent="0.25">
      <c r="A255" s="495" t="s">
        <v>773</v>
      </c>
      <c r="B255" s="495"/>
    </row>
  </sheetData>
  <mergeCells count="13">
    <mergeCell ref="A255:B255"/>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35433070866141736" bottom="0.35433070866141736" header="0.31496062992125984" footer="0.31496062992125984"/>
  <pageSetup paperSize="9" scale="7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61E55-AAB4-4701-8D78-7AA4F435D27E}">
  <sheetPr>
    <tabColor theme="5" tint="0.59999389629810485"/>
  </sheetPr>
  <dimension ref="A1:I280"/>
  <sheetViews>
    <sheetView zoomScale="80" zoomScaleNormal="80" workbookViewId="0">
      <selection activeCell="L5" sqref="L5"/>
    </sheetView>
  </sheetViews>
  <sheetFormatPr defaultColWidth="9.140625" defaultRowHeight="16.5" x14ac:dyDescent="0.25"/>
  <cols>
    <col min="1" max="1" width="74" style="106" customWidth="1"/>
    <col min="2" max="2" width="13" style="107" customWidth="1"/>
    <col min="3" max="3" width="14.5703125" style="106" customWidth="1"/>
    <col min="4" max="4" width="14.7109375" style="106" customWidth="1"/>
    <col min="5" max="5" width="18.42578125" style="106" customWidth="1"/>
    <col min="6" max="6" width="13.5703125" style="106" customWidth="1"/>
    <col min="7" max="7" width="12.42578125" style="108" customWidth="1"/>
    <col min="8" max="8" width="19.140625" style="106" customWidth="1"/>
    <col min="9" max="9" width="18.85546875" style="106" customWidth="1"/>
    <col min="10" max="16384" width="9.140625" style="106"/>
  </cols>
  <sheetData>
    <row r="1" spans="1:9" x14ac:dyDescent="0.25">
      <c r="H1" s="385" t="s">
        <v>782</v>
      </c>
      <c r="I1" s="385"/>
    </row>
    <row r="2" spans="1:9" s="109" customFormat="1" ht="39" customHeight="1" x14ac:dyDescent="0.25">
      <c r="A2" s="386" t="s">
        <v>427</v>
      </c>
      <c r="B2" s="386"/>
      <c r="C2" s="386"/>
      <c r="D2" s="386"/>
      <c r="E2" s="386"/>
      <c r="F2" s="386"/>
      <c r="G2" s="386"/>
      <c r="H2" s="386"/>
      <c r="I2" s="386"/>
    </row>
    <row r="4" spans="1:9" x14ac:dyDescent="0.25">
      <c r="A4" s="106" t="s">
        <v>515</v>
      </c>
    </row>
    <row r="5" spans="1:9" x14ac:dyDescent="0.25">
      <c r="A5" s="106" t="s">
        <v>516</v>
      </c>
    </row>
    <row r="6" spans="1:9" x14ac:dyDescent="0.25">
      <c r="E6" s="110"/>
      <c r="H6" s="111"/>
    </row>
    <row r="7" spans="1:9" ht="26.25" customHeight="1" x14ac:dyDescent="0.25">
      <c r="A7" s="387"/>
      <c r="B7" s="387" t="s">
        <v>3</v>
      </c>
      <c r="C7" s="388" t="s">
        <v>4</v>
      </c>
      <c r="D7" s="388"/>
      <c r="E7" s="388"/>
      <c r="F7" s="388" t="s">
        <v>2</v>
      </c>
      <c r="G7" s="388" t="s">
        <v>438</v>
      </c>
      <c r="H7" s="389" t="s">
        <v>5</v>
      </c>
      <c r="I7" s="390" t="s">
        <v>1</v>
      </c>
    </row>
    <row r="8" spans="1:9" ht="23.25" customHeight="1" x14ac:dyDescent="0.25">
      <c r="A8" s="387"/>
      <c r="B8" s="387"/>
      <c r="C8" s="391" t="s">
        <v>143</v>
      </c>
      <c r="D8" s="391" t="s">
        <v>437</v>
      </c>
      <c r="E8" s="388" t="s">
        <v>8</v>
      </c>
      <c r="F8" s="388"/>
      <c r="G8" s="388"/>
      <c r="H8" s="389"/>
      <c r="I8" s="390"/>
    </row>
    <row r="9" spans="1:9" ht="40.5" customHeight="1" x14ac:dyDescent="0.25">
      <c r="A9" s="387"/>
      <c r="B9" s="387"/>
      <c r="C9" s="392"/>
      <c r="D9" s="392"/>
      <c r="E9" s="388"/>
      <c r="F9" s="388"/>
      <c r="G9" s="388"/>
      <c r="H9" s="389"/>
      <c r="I9" s="390"/>
    </row>
    <row r="10" spans="1:9" x14ac:dyDescent="0.25">
      <c r="A10" s="31">
        <v>1</v>
      </c>
      <c r="B10" s="31">
        <v>2</v>
      </c>
      <c r="C10" s="31" t="s">
        <v>81</v>
      </c>
      <c r="D10" s="31">
        <v>4</v>
      </c>
      <c r="E10" s="31">
        <v>5</v>
      </c>
      <c r="F10" s="31">
        <v>6</v>
      </c>
      <c r="G10" s="31">
        <v>7</v>
      </c>
      <c r="H10" s="31">
        <v>8</v>
      </c>
      <c r="I10" s="31" t="s">
        <v>430</v>
      </c>
    </row>
    <row r="11" spans="1:9" s="109" customFormat="1" x14ac:dyDescent="0.25">
      <c r="A11" s="112" t="s">
        <v>0</v>
      </c>
      <c r="B11" s="143">
        <f>B12+B103+B114+B171+B182+B210+B215+B234+B237</f>
        <v>237</v>
      </c>
      <c r="C11" s="143"/>
      <c r="D11" s="143"/>
      <c r="E11" s="143">
        <f t="shared" ref="E11" si="0">E12+E103+E114+E171+E182+E210+E215+E234+E237</f>
        <v>7591.5</v>
      </c>
      <c r="F11" s="144"/>
      <c r="G11" s="144"/>
      <c r="H11" s="144">
        <f>H12+H103+H114+H171+H182+H210+H215+H234+H237</f>
        <v>121110.35</v>
      </c>
      <c r="I11" s="144">
        <f>I12+I103+I114+I171+I182+I210+I215+I234+I237</f>
        <v>149468.61000000002</v>
      </c>
    </row>
    <row r="12" spans="1:9" s="109" customFormat="1" x14ac:dyDescent="0.25">
      <c r="A12" s="125" t="s">
        <v>211</v>
      </c>
      <c r="B12" s="140">
        <f>B13+B48+B89</f>
        <v>87</v>
      </c>
      <c r="C12" s="140"/>
      <c r="D12" s="140"/>
      <c r="E12" s="140">
        <f>E13+E48+E89</f>
        <v>3979</v>
      </c>
      <c r="F12" s="123"/>
      <c r="G12" s="123"/>
      <c r="H12" s="123">
        <f>H13+H48+H89</f>
        <v>66370.5</v>
      </c>
      <c r="I12" s="123">
        <f>I13+I48+I89</f>
        <v>81882.460000000006</v>
      </c>
    </row>
    <row r="13" spans="1:9" s="109" customFormat="1" x14ac:dyDescent="0.25">
      <c r="A13" s="126" t="s">
        <v>434</v>
      </c>
      <c r="B13" s="141">
        <f>SUM(B14:B47)</f>
        <v>34</v>
      </c>
      <c r="C13" s="141"/>
      <c r="D13" s="141"/>
      <c r="E13" s="141">
        <f>SUM(E14:E47)</f>
        <v>2177.5</v>
      </c>
      <c r="F13" s="122"/>
      <c r="G13" s="122"/>
      <c r="H13" s="122">
        <f>SUM(H14:H47)</f>
        <v>44541.599999999999</v>
      </c>
      <c r="I13" s="122">
        <f>SUM(I14:I47)</f>
        <v>54904.17</v>
      </c>
    </row>
    <row r="14" spans="1:9" s="109" customFormat="1" x14ac:dyDescent="0.25">
      <c r="A14" s="127" t="s">
        <v>212</v>
      </c>
      <c r="B14" s="135">
        <v>1</v>
      </c>
      <c r="C14" s="135">
        <f>D14+E14</f>
        <v>192.5</v>
      </c>
      <c r="D14" s="135">
        <v>160</v>
      </c>
      <c r="E14" s="135">
        <v>32.5</v>
      </c>
      <c r="F14" s="136">
        <v>1636.43</v>
      </c>
      <c r="G14" s="133">
        <f>F14/160</f>
        <v>10.2276875</v>
      </c>
      <c r="H14" s="133">
        <f>ROUND(E14*G14*2,2)</f>
        <v>664.8</v>
      </c>
      <c r="I14" s="133">
        <f>ROUND(H14*1.2359,2)</f>
        <v>821.63</v>
      </c>
    </row>
    <row r="15" spans="1:9" s="109" customFormat="1" x14ac:dyDescent="0.25">
      <c r="A15" s="127" t="s">
        <v>212</v>
      </c>
      <c r="B15" s="135">
        <v>1</v>
      </c>
      <c r="C15" s="135">
        <f>D15+E15</f>
        <v>240</v>
      </c>
      <c r="D15" s="135">
        <v>152</v>
      </c>
      <c r="E15" s="135">
        <v>88</v>
      </c>
      <c r="F15" s="136">
        <v>1636.43</v>
      </c>
      <c r="G15" s="133">
        <f t="shared" ref="G15:G78" si="1">F15/160</f>
        <v>10.2276875</v>
      </c>
      <c r="H15" s="133">
        <f>ROUND(E15*G15*2,2)</f>
        <v>1800.07</v>
      </c>
      <c r="I15" s="137">
        <f>ROUND(H15*1.2077,2)</f>
        <v>2173.94</v>
      </c>
    </row>
    <row r="16" spans="1:9" s="109" customFormat="1" x14ac:dyDescent="0.25">
      <c r="A16" s="127" t="s">
        <v>214</v>
      </c>
      <c r="B16" s="135">
        <v>1</v>
      </c>
      <c r="C16" s="135">
        <f t="shared" ref="C16:C47" si="2">D16+E16</f>
        <v>168</v>
      </c>
      <c r="D16" s="135">
        <v>160</v>
      </c>
      <c r="E16" s="135">
        <v>8</v>
      </c>
      <c r="F16" s="136">
        <v>1636.43</v>
      </c>
      <c r="G16" s="133">
        <f t="shared" si="1"/>
        <v>10.2276875</v>
      </c>
      <c r="H16" s="133">
        <f t="shared" ref="H16:H47" si="3">ROUND(E16*G16*2,2)</f>
        <v>163.63999999999999</v>
      </c>
      <c r="I16" s="137">
        <f>ROUND(H16*1.2077,2)</f>
        <v>197.63</v>
      </c>
    </row>
    <row r="17" spans="1:9" s="109" customFormat="1" x14ac:dyDescent="0.25">
      <c r="A17" s="127" t="s">
        <v>214</v>
      </c>
      <c r="B17" s="135">
        <v>1</v>
      </c>
      <c r="C17" s="135">
        <f t="shared" si="2"/>
        <v>168</v>
      </c>
      <c r="D17" s="135">
        <v>144</v>
      </c>
      <c r="E17" s="135">
        <v>24</v>
      </c>
      <c r="F17" s="136">
        <v>1636.43</v>
      </c>
      <c r="G17" s="133">
        <f t="shared" si="1"/>
        <v>10.2276875</v>
      </c>
      <c r="H17" s="133">
        <f t="shared" si="3"/>
        <v>490.93</v>
      </c>
      <c r="I17" s="133">
        <f t="shared" ref="I17:I47" si="4">ROUND(H17*1.2359,2)</f>
        <v>606.74</v>
      </c>
    </row>
    <row r="18" spans="1:9" s="109" customFormat="1" x14ac:dyDescent="0.25">
      <c r="A18" s="127" t="s">
        <v>215</v>
      </c>
      <c r="B18" s="135">
        <v>1</v>
      </c>
      <c r="C18" s="135">
        <f t="shared" si="2"/>
        <v>80</v>
      </c>
      <c r="D18" s="135">
        <v>64</v>
      </c>
      <c r="E18" s="135">
        <v>16</v>
      </c>
      <c r="F18" s="136">
        <v>1636.43</v>
      </c>
      <c r="G18" s="133">
        <f t="shared" si="1"/>
        <v>10.2276875</v>
      </c>
      <c r="H18" s="133">
        <f t="shared" si="3"/>
        <v>327.29000000000002</v>
      </c>
      <c r="I18" s="133">
        <f t="shared" si="4"/>
        <v>404.5</v>
      </c>
    </row>
    <row r="19" spans="1:9" s="109" customFormat="1" x14ac:dyDescent="0.25">
      <c r="A19" s="127" t="s">
        <v>102</v>
      </c>
      <c r="B19" s="135">
        <v>1</v>
      </c>
      <c r="C19" s="135">
        <f t="shared" si="2"/>
        <v>256</v>
      </c>
      <c r="D19" s="135">
        <v>152</v>
      </c>
      <c r="E19" s="135">
        <v>104</v>
      </c>
      <c r="F19" s="136">
        <v>1636.43</v>
      </c>
      <c r="G19" s="133">
        <f t="shared" si="1"/>
        <v>10.2276875</v>
      </c>
      <c r="H19" s="133">
        <f t="shared" si="3"/>
        <v>2127.36</v>
      </c>
      <c r="I19" s="133">
        <f t="shared" si="4"/>
        <v>2629.2</v>
      </c>
    </row>
    <row r="20" spans="1:9" s="109" customFormat="1" x14ac:dyDescent="0.25">
      <c r="A20" s="127" t="s">
        <v>107</v>
      </c>
      <c r="B20" s="135">
        <v>1</v>
      </c>
      <c r="C20" s="135">
        <f t="shared" si="2"/>
        <v>164</v>
      </c>
      <c r="D20" s="135">
        <v>140</v>
      </c>
      <c r="E20" s="135">
        <v>24</v>
      </c>
      <c r="F20" s="136">
        <v>1636.43</v>
      </c>
      <c r="G20" s="133">
        <f t="shared" si="1"/>
        <v>10.2276875</v>
      </c>
      <c r="H20" s="133">
        <f t="shared" si="3"/>
        <v>490.93</v>
      </c>
      <c r="I20" s="133">
        <f t="shared" si="4"/>
        <v>606.74</v>
      </c>
    </row>
    <row r="21" spans="1:9" s="109" customFormat="1" x14ac:dyDescent="0.25">
      <c r="A21" s="127" t="s">
        <v>107</v>
      </c>
      <c r="B21" s="135">
        <v>1</v>
      </c>
      <c r="C21" s="135">
        <f t="shared" si="2"/>
        <v>168</v>
      </c>
      <c r="D21" s="135">
        <v>96</v>
      </c>
      <c r="E21" s="135">
        <v>72</v>
      </c>
      <c r="F21" s="136">
        <v>1636.43</v>
      </c>
      <c r="G21" s="133">
        <f t="shared" si="1"/>
        <v>10.2276875</v>
      </c>
      <c r="H21" s="133">
        <f t="shared" si="3"/>
        <v>1472.79</v>
      </c>
      <c r="I21" s="133">
        <f t="shared" si="4"/>
        <v>1820.22</v>
      </c>
    </row>
    <row r="22" spans="1:9" s="109" customFormat="1" x14ac:dyDescent="0.25">
      <c r="A22" s="127" t="s">
        <v>107</v>
      </c>
      <c r="B22" s="135">
        <v>1</v>
      </c>
      <c r="C22" s="135">
        <f t="shared" si="2"/>
        <v>180</v>
      </c>
      <c r="D22" s="135">
        <v>140</v>
      </c>
      <c r="E22" s="135">
        <v>40</v>
      </c>
      <c r="F22" s="136">
        <v>1636.43</v>
      </c>
      <c r="G22" s="133">
        <f t="shared" si="1"/>
        <v>10.2276875</v>
      </c>
      <c r="H22" s="133">
        <f t="shared" si="3"/>
        <v>818.22</v>
      </c>
      <c r="I22" s="133">
        <f t="shared" si="4"/>
        <v>1011.24</v>
      </c>
    </row>
    <row r="23" spans="1:9" s="109" customFormat="1" x14ac:dyDescent="0.25">
      <c r="A23" s="127" t="s">
        <v>107</v>
      </c>
      <c r="B23" s="135">
        <v>1</v>
      </c>
      <c r="C23" s="135">
        <f t="shared" si="2"/>
        <v>247</v>
      </c>
      <c r="D23" s="132">
        <v>160</v>
      </c>
      <c r="E23" s="132">
        <v>87</v>
      </c>
      <c r="F23" s="133">
        <v>1636.43</v>
      </c>
      <c r="G23" s="133">
        <f t="shared" si="1"/>
        <v>10.2276875</v>
      </c>
      <c r="H23" s="133">
        <f t="shared" si="3"/>
        <v>1779.62</v>
      </c>
      <c r="I23" s="133">
        <f t="shared" si="4"/>
        <v>2199.4299999999998</v>
      </c>
    </row>
    <row r="24" spans="1:9" s="109" customFormat="1" x14ac:dyDescent="0.25">
      <c r="A24" s="127" t="s">
        <v>107</v>
      </c>
      <c r="B24" s="135">
        <v>1</v>
      </c>
      <c r="C24" s="135">
        <f t="shared" si="2"/>
        <v>207</v>
      </c>
      <c r="D24" s="132">
        <v>160</v>
      </c>
      <c r="E24" s="132">
        <v>47</v>
      </c>
      <c r="F24" s="133">
        <v>1636.43</v>
      </c>
      <c r="G24" s="133">
        <f t="shared" si="1"/>
        <v>10.2276875</v>
      </c>
      <c r="H24" s="133">
        <f t="shared" si="3"/>
        <v>961.4</v>
      </c>
      <c r="I24" s="133">
        <f t="shared" si="4"/>
        <v>1188.19</v>
      </c>
    </row>
    <row r="25" spans="1:9" s="109" customFormat="1" x14ac:dyDescent="0.25">
      <c r="A25" s="128" t="s">
        <v>216</v>
      </c>
      <c r="B25" s="135">
        <v>1</v>
      </c>
      <c r="C25" s="135">
        <f t="shared" si="2"/>
        <v>171</v>
      </c>
      <c r="D25" s="132">
        <v>120</v>
      </c>
      <c r="E25" s="132">
        <v>51</v>
      </c>
      <c r="F25" s="133">
        <v>1636.43</v>
      </c>
      <c r="G25" s="133">
        <f t="shared" si="1"/>
        <v>10.2276875</v>
      </c>
      <c r="H25" s="133">
        <f t="shared" si="3"/>
        <v>1043.22</v>
      </c>
      <c r="I25" s="137">
        <f>ROUND(H25*1.2077,2)</f>
        <v>1259.9000000000001</v>
      </c>
    </row>
    <row r="26" spans="1:9" s="109" customFormat="1" x14ac:dyDescent="0.25">
      <c r="A26" s="128" t="s">
        <v>216</v>
      </c>
      <c r="B26" s="135">
        <v>1</v>
      </c>
      <c r="C26" s="135">
        <f t="shared" si="2"/>
        <v>268</v>
      </c>
      <c r="D26" s="132">
        <v>133</v>
      </c>
      <c r="E26" s="132">
        <v>135</v>
      </c>
      <c r="F26" s="133">
        <v>1636.43</v>
      </c>
      <c r="G26" s="133">
        <f t="shared" si="1"/>
        <v>10.2276875</v>
      </c>
      <c r="H26" s="133">
        <f t="shared" si="3"/>
        <v>2761.48</v>
      </c>
      <c r="I26" s="133">
        <f t="shared" si="4"/>
        <v>3412.91</v>
      </c>
    </row>
    <row r="27" spans="1:9" s="109" customFormat="1" x14ac:dyDescent="0.25">
      <c r="A27" s="128" t="s">
        <v>216</v>
      </c>
      <c r="B27" s="135">
        <v>1</v>
      </c>
      <c r="C27" s="135">
        <f t="shared" si="2"/>
        <v>250</v>
      </c>
      <c r="D27" s="132">
        <v>160</v>
      </c>
      <c r="E27" s="132">
        <v>90</v>
      </c>
      <c r="F27" s="133">
        <v>1636.43</v>
      </c>
      <c r="G27" s="133">
        <f t="shared" si="1"/>
        <v>10.2276875</v>
      </c>
      <c r="H27" s="133">
        <f t="shared" si="3"/>
        <v>1840.98</v>
      </c>
      <c r="I27" s="133">
        <f t="shared" si="4"/>
        <v>2275.27</v>
      </c>
    </row>
    <row r="28" spans="1:9" s="109" customFormat="1" x14ac:dyDescent="0.25">
      <c r="A28" s="128" t="s">
        <v>216</v>
      </c>
      <c r="B28" s="135">
        <v>1</v>
      </c>
      <c r="C28" s="135">
        <f t="shared" si="2"/>
        <v>226</v>
      </c>
      <c r="D28" s="132">
        <v>160</v>
      </c>
      <c r="E28" s="132">
        <v>66</v>
      </c>
      <c r="F28" s="133">
        <v>1636.43</v>
      </c>
      <c r="G28" s="133">
        <f t="shared" si="1"/>
        <v>10.2276875</v>
      </c>
      <c r="H28" s="133">
        <f t="shared" si="3"/>
        <v>1350.05</v>
      </c>
      <c r="I28" s="133">
        <f t="shared" si="4"/>
        <v>1668.53</v>
      </c>
    </row>
    <row r="29" spans="1:9" s="109" customFormat="1" x14ac:dyDescent="0.25">
      <c r="A29" s="128" t="s">
        <v>216</v>
      </c>
      <c r="B29" s="135">
        <v>1</v>
      </c>
      <c r="C29" s="135">
        <f t="shared" si="2"/>
        <v>136</v>
      </c>
      <c r="D29" s="132">
        <v>120</v>
      </c>
      <c r="E29" s="132">
        <v>16</v>
      </c>
      <c r="F29" s="133">
        <v>1636.43</v>
      </c>
      <c r="G29" s="133">
        <f t="shared" si="1"/>
        <v>10.2276875</v>
      </c>
      <c r="H29" s="133">
        <f t="shared" si="3"/>
        <v>327.29000000000002</v>
      </c>
      <c r="I29" s="133">
        <f t="shared" si="4"/>
        <v>404.5</v>
      </c>
    </row>
    <row r="30" spans="1:9" s="109" customFormat="1" x14ac:dyDescent="0.25">
      <c r="A30" s="128" t="s">
        <v>216</v>
      </c>
      <c r="B30" s="135">
        <v>1</v>
      </c>
      <c r="C30" s="135">
        <f t="shared" si="2"/>
        <v>168</v>
      </c>
      <c r="D30" s="132">
        <v>120</v>
      </c>
      <c r="E30" s="132">
        <v>48</v>
      </c>
      <c r="F30" s="133">
        <v>1636.43</v>
      </c>
      <c r="G30" s="133">
        <f t="shared" si="1"/>
        <v>10.2276875</v>
      </c>
      <c r="H30" s="133">
        <f t="shared" si="3"/>
        <v>981.86</v>
      </c>
      <c r="I30" s="133">
        <f t="shared" si="4"/>
        <v>1213.48</v>
      </c>
    </row>
    <row r="31" spans="1:9" s="109" customFormat="1" x14ac:dyDescent="0.25">
      <c r="A31" s="128" t="s">
        <v>216</v>
      </c>
      <c r="B31" s="135">
        <v>1</v>
      </c>
      <c r="C31" s="135">
        <f t="shared" si="2"/>
        <v>219</v>
      </c>
      <c r="D31" s="132">
        <v>160</v>
      </c>
      <c r="E31" s="132">
        <v>59</v>
      </c>
      <c r="F31" s="133">
        <v>1636.43</v>
      </c>
      <c r="G31" s="133">
        <f t="shared" si="1"/>
        <v>10.2276875</v>
      </c>
      <c r="H31" s="133">
        <f t="shared" si="3"/>
        <v>1206.8699999999999</v>
      </c>
      <c r="I31" s="133">
        <f t="shared" si="4"/>
        <v>1491.57</v>
      </c>
    </row>
    <row r="32" spans="1:9" s="109" customFormat="1" x14ac:dyDescent="0.25">
      <c r="A32" s="128" t="s">
        <v>217</v>
      </c>
      <c r="B32" s="135">
        <v>1</v>
      </c>
      <c r="C32" s="135">
        <f t="shared" si="2"/>
        <v>168</v>
      </c>
      <c r="D32" s="132">
        <v>160</v>
      </c>
      <c r="E32" s="132">
        <v>8</v>
      </c>
      <c r="F32" s="133">
        <v>1636.43</v>
      </c>
      <c r="G32" s="133">
        <f t="shared" si="1"/>
        <v>10.2276875</v>
      </c>
      <c r="H32" s="133">
        <f t="shared" si="3"/>
        <v>163.63999999999999</v>
      </c>
      <c r="I32" s="133">
        <f t="shared" si="4"/>
        <v>202.24</v>
      </c>
    </row>
    <row r="33" spans="1:9" s="109" customFormat="1" ht="16.5" customHeight="1" x14ac:dyDescent="0.25">
      <c r="A33" s="128" t="s">
        <v>217</v>
      </c>
      <c r="B33" s="135">
        <v>1</v>
      </c>
      <c r="C33" s="135">
        <f t="shared" si="2"/>
        <v>168</v>
      </c>
      <c r="D33" s="132">
        <v>160</v>
      </c>
      <c r="E33" s="132">
        <v>8</v>
      </c>
      <c r="F33" s="133">
        <v>1636.43</v>
      </c>
      <c r="G33" s="133">
        <f t="shared" si="1"/>
        <v>10.2276875</v>
      </c>
      <c r="H33" s="133">
        <f t="shared" si="3"/>
        <v>163.63999999999999</v>
      </c>
      <c r="I33" s="133">
        <f t="shared" si="4"/>
        <v>202.24</v>
      </c>
    </row>
    <row r="34" spans="1:9" s="109" customFormat="1" x14ac:dyDescent="0.25">
      <c r="A34" s="128" t="s">
        <v>219</v>
      </c>
      <c r="B34" s="135">
        <v>1</v>
      </c>
      <c r="C34" s="135">
        <f t="shared" si="2"/>
        <v>160</v>
      </c>
      <c r="D34" s="132">
        <v>88</v>
      </c>
      <c r="E34" s="132">
        <v>72</v>
      </c>
      <c r="F34" s="133">
        <v>1636.43</v>
      </c>
      <c r="G34" s="133">
        <f t="shared" si="1"/>
        <v>10.2276875</v>
      </c>
      <c r="H34" s="133">
        <f t="shared" si="3"/>
        <v>1472.79</v>
      </c>
      <c r="I34" s="133">
        <f t="shared" si="4"/>
        <v>1820.22</v>
      </c>
    </row>
    <row r="35" spans="1:9" s="109" customFormat="1" x14ac:dyDescent="0.25">
      <c r="A35" s="128" t="s">
        <v>219</v>
      </c>
      <c r="B35" s="135">
        <v>1</v>
      </c>
      <c r="C35" s="135">
        <f t="shared" si="2"/>
        <v>120</v>
      </c>
      <c r="D35" s="132">
        <v>72</v>
      </c>
      <c r="E35" s="132">
        <v>48</v>
      </c>
      <c r="F35" s="133">
        <v>1636.43</v>
      </c>
      <c r="G35" s="133">
        <f t="shared" si="1"/>
        <v>10.2276875</v>
      </c>
      <c r="H35" s="133">
        <f t="shared" si="3"/>
        <v>981.86</v>
      </c>
      <c r="I35" s="133">
        <f t="shared" si="4"/>
        <v>1213.48</v>
      </c>
    </row>
    <row r="36" spans="1:9" s="109" customFormat="1" x14ac:dyDescent="0.25">
      <c r="A36" s="128" t="s">
        <v>219</v>
      </c>
      <c r="B36" s="135">
        <v>1</v>
      </c>
      <c r="C36" s="135">
        <f t="shared" si="2"/>
        <v>309</v>
      </c>
      <c r="D36" s="132">
        <v>160</v>
      </c>
      <c r="E36" s="132">
        <v>149</v>
      </c>
      <c r="F36" s="133">
        <v>1636.43</v>
      </c>
      <c r="G36" s="133">
        <f t="shared" si="1"/>
        <v>10.2276875</v>
      </c>
      <c r="H36" s="133">
        <f t="shared" si="3"/>
        <v>3047.85</v>
      </c>
      <c r="I36" s="133">
        <f t="shared" si="4"/>
        <v>3766.84</v>
      </c>
    </row>
    <row r="37" spans="1:9" s="109" customFormat="1" x14ac:dyDescent="0.25">
      <c r="A37" s="128" t="s">
        <v>219</v>
      </c>
      <c r="B37" s="135">
        <v>1</v>
      </c>
      <c r="C37" s="135">
        <f t="shared" si="2"/>
        <v>216</v>
      </c>
      <c r="D37" s="132">
        <v>160</v>
      </c>
      <c r="E37" s="132">
        <v>56</v>
      </c>
      <c r="F37" s="133">
        <v>1636.43</v>
      </c>
      <c r="G37" s="133">
        <f t="shared" si="1"/>
        <v>10.2276875</v>
      </c>
      <c r="H37" s="133">
        <f t="shared" si="3"/>
        <v>1145.5</v>
      </c>
      <c r="I37" s="133">
        <f t="shared" si="4"/>
        <v>1415.72</v>
      </c>
    </row>
    <row r="38" spans="1:9" s="109" customFormat="1" x14ac:dyDescent="0.25">
      <c r="A38" s="128" t="s">
        <v>220</v>
      </c>
      <c r="B38" s="135">
        <v>1</v>
      </c>
      <c r="C38" s="135">
        <f t="shared" si="2"/>
        <v>195</v>
      </c>
      <c r="D38" s="132">
        <v>120</v>
      </c>
      <c r="E38" s="132">
        <v>75</v>
      </c>
      <c r="F38" s="133">
        <v>1636.43</v>
      </c>
      <c r="G38" s="133">
        <f t="shared" si="1"/>
        <v>10.2276875</v>
      </c>
      <c r="H38" s="133">
        <f t="shared" si="3"/>
        <v>1534.15</v>
      </c>
      <c r="I38" s="133">
        <f t="shared" si="4"/>
        <v>1896.06</v>
      </c>
    </row>
    <row r="39" spans="1:9" s="109" customFormat="1" x14ac:dyDescent="0.25">
      <c r="A39" s="128" t="s">
        <v>220</v>
      </c>
      <c r="B39" s="135">
        <v>1</v>
      </c>
      <c r="C39" s="135">
        <f t="shared" si="2"/>
        <v>264</v>
      </c>
      <c r="D39" s="132">
        <v>160</v>
      </c>
      <c r="E39" s="132">
        <v>104</v>
      </c>
      <c r="F39" s="133">
        <v>1636.43</v>
      </c>
      <c r="G39" s="133">
        <f t="shared" si="1"/>
        <v>10.2276875</v>
      </c>
      <c r="H39" s="133">
        <f t="shared" si="3"/>
        <v>2127.36</v>
      </c>
      <c r="I39" s="137">
        <f>ROUND(H39*1.2077,2)</f>
        <v>2569.21</v>
      </c>
    </row>
    <row r="40" spans="1:9" s="109" customFormat="1" x14ac:dyDescent="0.25">
      <c r="A40" s="128" t="s">
        <v>245</v>
      </c>
      <c r="B40" s="135">
        <v>1</v>
      </c>
      <c r="C40" s="135">
        <f t="shared" si="2"/>
        <v>200</v>
      </c>
      <c r="D40" s="132">
        <v>80</v>
      </c>
      <c r="E40" s="132">
        <v>120</v>
      </c>
      <c r="F40" s="133">
        <v>1636.43</v>
      </c>
      <c r="G40" s="133">
        <f t="shared" si="1"/>
        <v>10.2276875</v>
      </c>
      <c r="H40" s="133">
        <f t="shared" si="3"/>
        <v>2454.65</v>
      </c>
      <c r="I40" s="133">
        <f t="shared" ref="I40:I46" si="5">ROUND(H40*1.2359,2)</f>
        <v>3033.7</v>
      </c>
    </row>
    <row r="41" spans="1:9" s="109" customFormat="1" x14ac:dyDescent="0.25">
      <c r="A41" s="128" t="s">
        <v>245</v>
      </c>
      <c r="B41" s="135">
        <v>1</v>
      </c>
      <c r="C41" s="135">
        <f t="shared" si="2"/>
        <v>176</v>
      </c>
      <c r="D41" s="132">
        <v>160</v>
      </c>
      <c r="E41" s="132">
        <v>16</v>
      </c>
      <c r="F41" s="133">
        <v>1636.43</v>
      </c>
      <c r="G41" s="133">
        <f t="shared" si="1"/>
        <v>10.2276875</v>
      </c>
      <c r="H41" s="133">
        <f t="shared" si="3"/>
        <v>327.29000000000002</v>
      </c>
      <c r="I41" s="133">
        <f t="shared" si="5"/>
        <v>404.5</v>
      </c>
    </row>
    <row r="42" spans="1:9" s="109" customFormat="1" x14ac:dyDescent="0.25">
      <c r="A42" s="128" t="s">
        <v>245</v>
      </c>
      <c r="B42" s="135">
        <v>1</v>
      </c>
      <c r="C42" s="135">
        <f t="shared" si="2"/>
        <v>189</v>
      </c>
      <c r="D42" s="132">
        <v>152</v>
      </c>
      <c r="E42" s="132">
        <v>37</v>
      </c>
      <c r="F42" s="133">
        <v>1636.43</v>
      </c>
      <c r="G42" s="133">
        <f t="shared" si="1"/>
        <v>10.2276875</v>
      </c>
      <c r="H42" s="133">
        <f t="shared" si="3"/>
        <v>756.85</v>
      </c>
      <c r="I42" s="133">
        <f t="shared" si="5"/>
        <v>935.39</v>
      </c>
    </row>
    <row r="43" spans="1:9" s="109" customFormat="1" x14ac:dyDescent="0.25">
      <c r="A43" s="128" t="s">
        <v>245</v>
      </c>
      <c r="B43" s="135">
        <v>1</v>
      </c>
      <c r="C43" s="135">
        <f t="shared" si="2"/>
        <v>349</v>
      </c>
      <c r="D43" s="132">
        <v>160</v>
      </c>
      <c r="E43" s="132">
        <v>189</v>
      </c>
      <c r="F43" s="133">
        <v>1636.43</v>
      </c>
      <c r="G43" s="133">
        <f t="shared" si="1"/>
        <v>10.2276875</v>
      </c>
      <c r="H43" s="133">
        <f t="shared" si="3"/>
        <v>3866.07</v>
      </c>
      <c r="I43" s="133">
        <f t="shared" si="5"/>
        <v>4778.08</v>
      </c>
    </row>
    <row r="44" spans="1:9" s="109" customFormat="1" x14ac:dyDescent="0.25">
      <c r="A44" s="128" t="s">
        <v>245</v>
      </c>
      <c r="B44" s="135">
        <v>1</v>
      </c>
      <c r="C44" s="135">
        <f t="shared" si="2"/>
        <v>197</v>
      </c>
      <c r="D44" s="132">
        <v>160</v>
      </c>
      <c r="E44" s="132">
        <v>37</v>
      </c>
      <c r="F44" s="133">
        <v>1636.43</v>
      </c>
      <c r="G44" s="133">
        <f t="shared" si="1"/>
        <v>10.2276875</v>
      </c>
      <c r="H44" s="133">
        <f t="shared" si="3"/>
        <v>756.85</v>
      </c>
      <c r="I44" s="133">
        <f t="shared" si="5"/>
        <v>935.39</v>
      </c>
    </row>
    <row r="45" spans="1:9" s="109" customFormat="1" x14ac:dyDescent="0.25">
      <c r="A45" s="128" t="s">
        <v>221</v>
      </c>
      <c r="B45" s="135">
        <v>1</v>
      </c>
      <c r="C45" s="135">
        <f t="shared" si="2"/>
        <v>192</v>
      </c>
      <c r="D45" s="132">
        <v>160</v>
      </c>
      <c r="E45" s="132">
        <v>32</v>
      </c>
      <c r="F45" s="133">
        <v>1636.43</v>
      </c>
      <c r="G45" s="133">
        <f t="shared" si="1"/>
        <v>10.2276875</v>
      </c>
      <c r="H45" s="133">
        <f t="shared" si="3"/>
        <v>654.57000000000005</v>
      </c>
      <c r="I45" s="133">
        <f t="shared" si="5"/>
        <v>808.98</v>
      </c>
    </row>
    <row r="46" spans="1:9" s="109" customFormat="1" x14ac:dyDescent="0.25">
      <c r="A46" s="128" t="s">
        <v>221</v>
      </c>
      <c r="B46" s="135">
        <v>1</v>
      </c>
      <c r="C46" s="135">
        <f t="shared" si="2"/>
        <v>177.5</v>
      </c>
      <c r="D46" s="132">
        <v>104</v>
      </c>
      <c r="E46" s="132">
        <v>73.5</v>
      </c>
      <c r="F46" s="133">
        <v>1636.43</v>
      </c>
      <c r="G46" s="133">
        <f t="shared" si="1"/>
        <v>10.2276875</v>
      </c>
      <c r="H46" s="133">
        <f t="shared" si="3"/>
        <v>1503.47</v>
      </c>
      <c r="I46" s="133">
        <f t="shared" si="5"/>
        <v>1858.14</v>
      </c>
    </row>
    <row r="47" spans="1:9" s="109" customFormat="1" x14ac:dyDescent="0.25">
      <c r="A47" s="128" t="s">
        <v>221</v>
      </c>
      <c r="B47" s="135">
        <v>1</v>
      </c>
      <c r="C47" s="135">
        <f t="shared" si="2"/>
        <v>305.5</v>
      </c>
      <c r="D47" s="132">
        <v>160</v>
      </c>
      <c r="E47" s="132">
        <v>145.5</v>
      </c>
      <c r="F47" s="133">
        <v>1636.43</v>
      </c>
      <c r="G47" s="133">
        <f t="shared" si="1"/>
        <v>10.2276875</v>
      </c>
      <c r="H47" s="133">
        <f t="shared" si="3"/>
        <v>2976.26</v>
      </c>
      <c r="I47" s="133">
        <f t="shared" si="4"/>
        <v>3678.36</v>
      </c>
    </row>
    <row r="48" spans="1:9" s="109" customFormat="1" ht="33" x14ac:dyDescent="0.25">
      <c r="A48" s="126" t="s">
        <v>433</v>
      </c>
      <c r="B48" s="141">
        <f>SUM(B49:B88)</f>
        <v>40</v>
      </c>
      <c r="C48" s="141"/>
      <c r="D48" s="141"/>
      <c r="E48" s="141">
        <f>SUM(E49:E88)</f>
        <v>1329.5</v>
      </c>
      <c r="F48" s="122"/>
      <c r="G48" s="133"/>
      <c r="H48" s="122">
        <f>SUM(H49:H88)</f>
        <v>17450.46</v>
      </c>
      <c r="I48" s="122">
        <f>SUM(I49:I88)</f>
        <v>21566.99</v>
      </c>
    </row>
    <row r="49" spans="1:9" s="109" customFormat="1" x14ac:dyDescent="0.25">
      <c r="A49" s="128" t="s">
        <v>115</v>
      </c>
      <c r="B49" s="132">
        <v>1</v>
      </c>
      <c r="C49" s="132">
        <f>D49+E49</f>
        <v>50</v>
      </c>
      <c r="D49" s="132">
        <v>40</v>
      </c>
      <c r="E49" s="132">
        <v>10</v>
      </c>
      <c r="F49" s="133">
        <v>1303.44</v>
      </c>
      <c r="G49" s="133">
        <f t="shared" si="1"/>
        <v>8.1464999999999996</v>
      </c>
      <c r="H49" s="133">
        <f t="shared" ref="H49:H88" si="6">ROUND(E49*G49*2,2)</f>
        <v>162.93</v>
      </c>
      <c r="I49" s="133">
        <f t="shared" ref="I49:I88" si="7">ROUND(H49*1.2359,2)</f>
        <v>201.37</v>
      </c>
    </row>
    <row r="50" spans="1:9" s="109" customFormat="1" x14ac:dyDescent="0.25">
      <c r="A50" s="128" t="s">
        <v>115</v>
      </c>
      <c r="B50" s="132">
        <v>1</v>
      </c>
      <c r="C50" s="132">
        <f t="shared" ref="C50:C88" si="8">D50+E50</f>
        <v>223</v>
      </c>
      <c r="D50" s="132">
        <v>152</v>
      </c>
      <c r="E50" s="132">
        <v>71</v>
      </c>
      <c r="F50" s="133">
        <v>1303.44</v>
      </c>
      <c r="G50" s="133">
        <f t="shared" si="1"/>
        <v>8.1464999999999996</v>
      </c>
      <c r="H50" s="133">
        <f t="shared" si="6"/>
        <v>1156.8</v>
      </c>
      <c r="I50" s="133">
        <f t="shared" si="7"/>
        <v>1429.69</v>
      </c>
    </row>
    <row r="51" spans="1:9" s="109" customFormat="1" x14ac:dyDescent="0.25">
      <c r="A51" s="128" t="s">
        <v>115</v>
      </c>
      <c r="B51" s="132">
        <v>1</v>
      </c>
      <c r="C51" s="132">
        <f t="shared" si="8"/>
        <v>182.5</v>
      </c>
      <c r="D51" s="132">
        <v>160</v>
      </c>
      <c r="E51" s="132">
        <v>22.5</v>
      </c>
      <c r="F51" s="133">
        <v>1303.44</v>
      </c>
      <c r="G51" s="133">
        <f t="shared" si="1"/>
        <v>8.1464999999999996</v>
      </c>
      <c r="H51" s="133">
        <f t="shared" si="6"/>
        <v>366.59</v>
      </c>
      <c r="I51" s="133">
        <f t="shared" si="7"/>
        <v>453.07</v>
      </c>
    </row>
    <row r="52" spans="1:9" s="109" customFormat="1" x14ac:dyDescent="0.25">
      <c r="A52" s="128" t="s">
        <v>115</v>
      </c>
      <c r="B52" s="132">
        <v>1</v>
      </c>
      <c r="C52" s="132">
        <f t="shared" si="8"/>
        <v>120</v>
      </c>
      <c r="D52" s="132">
        <v>96</v>
      </c>
      <c r="E52" s="132">
        <v>24</v>
      </c>
      <c r="F52" s="133">
        <v>1018.02</v>
      </c>
      <c r="G52" s="133">
        <f t="shared" si="1"/>
        <v>6.3626249999999995</v>
      </c>
      <c r="H52" s="133">
        <f t="shared" si="6"/>
        <v>305.41000000000003</v>
      </c>
      <c r="I52" s="133">
        <f t="shared" si="7"/>
        <v>377.46</v>
      </c>
    </row>
    <row r="53" spans="1:9" s="109" customFormat="1" x14ac:dyDescent="0.25">
      <c r="A53" s="128" t="s">
        <v>115</v>
      </c>
      <c r="B53" s="132">
        <v>1</v>
      </c>
      <c r="C53" s="132">
        <f t="shared" si="8"/>
        <v>156</v>
      </c>
      <c r="D53" s="132">
        <v>112</v>
      </c>
      <c r="E53" s="132">
        <v>44</v>
      </c>
      <c r="F53" s="133">
        <v>1018.02</v>
      </c>
      <c r="G53" s="133">
        <f t="shared" si="1"/>
        <v>6.3626249999999995</v>
      </c>
      <c r="H53" s="133">
        <f t="shared" si="6"/>
        <v>559.91</v>
      </c>
      <c r="I53" s="133">
        <f t="shared" si="7"/>
        <v>691.99</v>
      </c>
    </row>
    <row r="54" spans="1:9" s="109" customFormat="1" x14ac:dyDescent="0.25">
      <c r="A54" s="128" t="s">
        <v>115</v>
      </c>
      <c r="B54" s="132">
        <v>1</v>
      </c>
      <c r="C54" s="132">
        <f t="shared" si="8"/>
        <v>220</v>
      </c>
      <c r="D54" s="132">
        <v>160</v>
      </c>
      <c r="E54" s="132">
        <v>60</v>
      </c>
      <c r="F54" s="133">
        <v>1018.02</v>
      </c>
      <c r="G54" s="133">
        <f t="shared" si="1"/>
        <v>6.3626249999999995</v>
      </c>
      <c r="H54" s="133">
        <f t="shared" si="6"/>
        <v>763.52</v>
      </c>
      <c r="I54" s="133">
        <f t="shared" si="7"/>
        <v>943.63</v>
      </c>
    </row>
    <row r="55" spans="1:9" s="109" customFormat="1" x14ac:dyDescent="0.25">
      <c r="A55" s="128" t="s">
        <v>115</v>
      </c>
      <c r="B55" s="132">
        <v>1</v>
      </c>
      <c r="C55" s="132">
        <f t="shared" si="8"/>
        <v>164</v>
      </c>
      <c r="D55" s="132">
        <v>128</v>
      </c>
      <c r="E55" s="132">
        <v>36</v>
      </c>
      <c r="F55" s="133">
        <v>1018.02</v>
      </c>
      <c r="G55" s="133">
        <f t="shared" si="1"/>
        <v>6.3626249999999995</v>
      </c>
      <c r="H55" s="133">
        <f t="shared" si="6"/>
        <v>458.11</v>
      </c>
      <c r="I55" s="133">
        <f t="shared" si="7"/>
        <v>566.17999999999995</v>
      </c>
    </row>
    <row r="56" spans="1:9" s="109" customFormat="1" x14ac:dyDescent="0.25">
      <c r="A56" s="128" t="s">
        <v>115</v>
      </c>
      <c r="B56" s="132">
        <v>1</v>
      </c>
      <c r="C56" s="132">
        <f t="shared" si="8"/>
        <v>96</v>
      </c>
      <c r="D56" s="132">
        <v>56</v>
      </c>
      <c r="E56" s="132">
        <v>40</v>
      </c>
      <c r="F56" s="133">
        <v>1303.44</v>
      </c>
      <c r="G56" s="133">
        <f t="shared" si="1"/>
        <v>8.1464999999999996</v>
      </c>
      <c r="H56" s="133">
        <f t="shared" si="6"/>
        <v>651.72</v>
      </c>
      <c r="I56" s="133">
        <f t="shared" si="7"/>
        <v>805.46</v>
      </c>
    </row>
    <row r="57" spans="1:9" s="109" customFormat="1" x14ac:dyDescent="0.25">
      <c r="A57" s="128" t="s">
        <v>222</v>
      </c>
      <c r="B57" s="132">
        <v>1</v>
      </c>
      <c r="C57" s="132">
        <f t="shared" si="8"/>
        <v>196</v>
      </c>
      <c r="D57" s="132">
        <v>160</v>
      </c>
      <c r="E57" s="132">
        <v>36</v>
      </c>
      <c r="F57" s="133">
        <v>1018.02</v>
      </c>
      <c r="G57" s="133">
        <f t="shared" si="1"/>
        <v>6.3626249999999995</v>
      </c>
      <c r="H57" s="133">
        <f t="shared" si="6"/>
        <v>458.11</v>
      </c>
      <c r="I57" s="133">
        <f t="shared" si="7"/>
        <v>566.17999999999995</v>
      </c>
    </row>
    <row r="58" spans="1:9" s="109" customFormat="1" x14ac:dyDescent="0.25">
      <c r="A58" s="128" t="s">
        <v>222</v>
      </c>
      <c r="B58" s="132">
        <v>1</v>
      </c>
      <c r="C58" s="132">
        <f t="shared" si="8"/>
        <v>168</v>
      </c>
      <c r="D58" s="132">
        <v>104</v>
      </c>
      <c r="E58" s="132">
        <v>64</v>
      </c>
      <c r="F58" s="133">
        <v>1018.02</v>
      </c>
      <c r="G58" s="133">
        <f t="shared" si="1"/>
        <v>6.3626249999999995</v>
      </c>
      <c r="H58" s="133">
        <f t="shared" si="6"/>
        <v>814.42</v>
      </c>
      <c r="I58" s="133">
        <f t="shared" si="7"/>
        <v>1006.54</v>
      </c>
    </row>
    <row r="59" spans="1:9" s="109" customFormat="1" x14ac:dyDescent="0.25">
      <c r="A59" s="128" t="s">
        <v>222</v>
      </c>
      <c r="B59" s="132">
        <v>1</v>
      </c>
      <c r="C59" s="132">
        <f t="shared" si="8"/>
        <v>209</v>
      </c>
      <c r="D59" s="132">
        <v>160</v>
      </c>
      <c r="E59" s="132">
        <v>49</v>
      </c>
      <c r="F59" s="133">
        <v>1018.02</v>
      </c>
      <c r="G59" s="133">
        <f t="shared" si="1"/>
        <v>6.3626249999999995</v>
      </c>
      <c r="H59" s="133">
        <f t="shared" si="6"/>
        <v>623.54</v>
      </c>
      <c r="I59" s="133">
        <f t="shared" si="7"/>
        <v>770.63</v>
      </c>
    </row>
    <row r="60" spans="1:9" s="109" customFormat="1" x14ac:dyDescent="0.25">
      <c r="A60" s="128" t="s">
        <v>222</v>
      </c>
      <c r="B60" s="132">
        <v>1</v>
      </c>
      <c r="C60" s="132">
        <f t="shared" si="8"/>
        <v>144</v>
      </c>
      <c r="D60" s="132">
        <v>120</v>
      </c>
      <c r="E60" s="132">
        <v>24</v>
      </c>
      <c r="F60" s="133">
        <v>1018.02</v>
      </c>
      <c r="G60" s="133">
        <f t="shared" si="1"/>
        <v>6.3626249999999995</v>
      </c>
      <c r="H60" s="133">
        <f t="shared" si="6"/>
        <v>305.41000000000003</v>
      </c>
      <c r="I60" s="133">
        <f t="shared" si="7"/>
        <v>377.46</v>
      </c>
    </row>
    <row r="61" spans="1:9" s="109" customFormat="1" x14ac:dyDescent="0.25">
      <c r="A61" s="128" t="s">
        <v>222</v>
      </c>
      <c r="B61" s="132">
        <v>1</v>
      </c>
      <c r="C61" s="132">
        <f t="shared" si="8"/>
        <v>156</v>
      </c>
      <c r="D61" s="132">
        <v>128</v>
      </c>
      <c r="E61" s="132">
        <v>28</v>
      </c>
      <c r="F61" s="133">
        <v>1018.02</v>
      </c>
      <c r="G61" s="133">
        <f t="shared" si="1"/>
        <v>6.3626249999999995</v>
      </c>
      <c r="H61" s="133">
        <f t="shared" si="6"/>
        <v>356.31</v>
      </c>
      <c r="I61" s="133">
        <f t="shared" si="7"/>
        <v>440.36</v>
      </c>
    </row>
    <row r="62" spans="1:9" s="109" customFormat="1" x14ac:dyDescent="0.25">
      <c r="A62" s="128" t="s">
        <v>222</v>
      </c>
      <c r="B62" s="132">
        <v>1</v>
      </c>
      <c r="C62" s="132">
        <f t="shared" si="8"/>
        <v>224</v>
      </c>
      <c r="D62" s="132">
        <v>160</v>
      </c>
      <c r="E62" s="132">
        <v>64</v>
      </c>
      <c r="F62" s="133">
        <v>1018.02</v>
      </c>
      <c r="G62" s="133">
        <f t="shared" si="1"/>
        <v>6.3626249999999995</v>
      </c>
      <c r="H62" s="133">
        <f t="shared" si="6"/>
        <v>814.42</v>
      </c>
      <c r="I62" s="133">
        <f t="shared" si="7"/>
        <v>1006.54</v>
      </c>
    </row>
    <row r="63" spans="1:9" s="109" customFormat="1" x14ac:dyDescent="0.25">
      <c r="A63" s="128" t="s">
        <v>222</v>
      </c>
      <c r="B63" s="132">
        <v>1</v>
      </c>
      <c r="C63" s="132">
        <f t="shared" si="8"/>
        <v>204</v>
      </c>
      <c r="D63" s="132">
        <v>160</v>
      </c>
      <c r="E63" s="132">
        <v>44</v>
      </c>
      <c r="F63" s="133">
        <v>1018.02</v>
      </c>
      <c r="G63" s="133">
        <f t="shared" si="1"/>
        <v>6.3626249999999995</v>
      </c>
      <c r="H63" s="133">
        <f t="shared" si="6"/>
        <v>559.91</v>
      </c>
      <c r="I63" s="133">
        <f t="shared" si="7"/>
        <v>691.99</v>
      </c>
    </row>
    <row r="64" spans="1:9" s="109" customFormat="1" x14ac:dyDescent="0.25">
      <c r="A64" s="128" t="s">
        <v>222</v>
      </c>
      <c r="B64" s="132">
        <v>1</v>
      </c>
      <c r="C64" s="132">
        <f t="shared" si="8"/>
        <v>96</v>
      </c>
      <c r="D64" s="132">
        <v>80</v>
      </c>
      <c r="E64" s="132">
        <v>16</v>
      </c>
      <c r="F64" s="133">
        <v>1018.02</v>
      </c>
      <c r="G64" s="133">
        <f t="shared" si="1"/>
        <v>6.3626249999999995</v>
      </c>
      <c r="H64" s="133">
        <f t="shared" si="6"/>
        <v>203.6</v>
      </c>
      <c r="I64" s="133">
        <f t="shared" si="7"/>
        <v>251.63</v>
      </c>
    </row>
    <row r="65" spans="1:9" s="109" customFormat="1" x14ac:dyDescent="0.25">
      <c r="A65" s="128" t="s">
        <v>222</v>
      </c>
      <c r="B65" s="132">
        <v>1</v>
      </c>
      <c r="C65" s="132">
        <f t="shared" si="8"/>
        <v>140</v>
      </c>
      <c r="D65" s="132">
        <v>133</v>
      </c>
      <c r="E65" s="132">
        <v>7</v>
      </c>
      <c r="F65" s="133">
        <v>1164</v>
      </c>
      <c r="G65" s="133">
        <f t="shared" si="1"/>
        <v>7.2750000000000004</v>
      </c>
      <c r="H65" s="133">
        <f t="shared" si="6"/>
        <v>101.85</v>
      </c>
      <c r="I65" s="133">
        <f t="shared" si="7"/>
        <v>125.88</v>
      </c>
    </row>
    <row r="66" spans="1:9" s="109" customFormat="1" x14ac:dyDescent="0.25">
      <c r="A66" s="128" t="s">
        <v>222</v>
      </c>
      <c r="B66" s="132">
        <v>1</v>
      </c>
      <c r="C66" s="132">
        <f t="shared" si="8"/>
        <v>239</v>
      </c>
      <c r="D66" s="132">
        <v>152</v>
      </c>
      <c r="E66" s="132">
        <v>87</v>
      </c>
      <c r="F66" s="133">
        <v>1018.02</v>
      </c>
      <c r="G66" s="133">
        <f t="shared" si="1"/>
        <v>6.3626249999999995</v>
      </c>
      <c r="H66" s="133">
        <f t="shared" si="6"/>
        <v>1107.0999999999999</v>
      </c>
      <c r="I66" s="133">
        <f t="shared" si="7"/>
        <v>1368.26</v>
      </c>
    </row>
    <row r="67" spans="1:9" s="109" customFormat="1" x14ac:dyDescent="0.25">
      <c r="A67" s="128" t="s">
        <v>222</v>
      </c>
      <c r="B67" s="132">
        <v>1</v>
      </c>
      <c r="C67" s="132">
        <f t="shared" si="8"/>
        <v>204</v>
      </c>
      <c r="D67" s="132">
        <v>160</v>
      </c>
      <c r="E67" s="132">
        <v>44</v>
      </c>
      <c r="F67" s="133">
        <v>1018.02</v>
      </c>
      <c r="G67" s="133">
        <f t="shared" si="1"/>
        <v>6.3626249999999995</v>
      </c>
      <c r="H67" s="133">
        <f t="shared" si="6"/>
        <v>559.91</v>
      </c>
      <c r="I67" s="133">
        <f t="shared" si="7"/>
        <v>691.99</v>
      </c>
    </row>
    <row r="68" spans="1:9" s="109" customFormat="1" x14ac:dyDescent="0.25">
      <c r="A68" s="128" t="s">
        <v>222</v>
      </c>
      <c r="B68" s="132">
        <v>1</v>
      </c>
      <c r="C68" s="132">
        <f t="shared" si="8"/>
        <v>156</v>
      </c>
      <c r="D68" s="132">
        <v>112</v>
      </c>
      <c r="E68" s="132">
        <v>44</v>
      </c>
      <c r="F68" s="133">
        <v>1018.02</v>
      </c>
      <c r="G68" s="133">
        <f t="shared" si="1"/>
        <v>6.3626249999999995</v>
      </c>
      <c r="H68" s="133">
        <f t="shared" si="6"/>
        <v>559.91</v>
      </c>
      <c r="I68" s="133">
        <f t="shared" si="7"/>
        <v>691.99</v>
      </c>
    </row>
    <row r="69" spans="1:9" s="109" customFormat="1" x14ac:dyDescent="0.25">
      <c r="A69" s="128" t="s">
        <v>222</v>
      </c>
      <c r="B69" s="132">
        <v>1</v>
      </c>
      <c r="C69" s="132">
        <f t="shared" si="8"/>
        <v>120</v>
      </c>
      <c r="D69" s="132">
        <v>88</v>
      </c>
      <c r="E69" s="132">
        <v>32</v>
      </c>
      <c r="F69" s="133">
        <v>1018.02</v>
      </c>
      <c r="G69" s="133">
        <f t="shared" si="1"/>
        <v>6.3626249999999995</v>
      </c>
      <c r="H69" s="133">
        <f t="shared" si="6"/>
        <v>407.21</v>
      </c>
      <c r="I69" s="133">
        <f t="shared" si="7"/>
        <v>503.27</v>
      </c>
    </row>
    <row r="70" spans="1:9" s="109" customFormat="1" x14ac:dyDescent="0.25">
      <c r="A70" s="128" t="s">
        <v>222</v>
      </c>
      <c r="B70" s="132">
        <v>1</v>
      </c>
      <c r="C70" s="132">
        <f t="shared" si="8"/>
        <v>156</v>
      </c>
      <c r="D70" s="132">
        <v>112</v>
      </c>
      <c r="E70" s="132">
        <v>44</v>
      </c>
      <c r="F70" s="133">
        <v>1018.02</v>
      </c>
      <c r="G70" s="133">
        <f t="shared" si="1"/>
        <v>6.3626249999999995</v>
      </c>
      <c r="H70" s="133">
        <f t="shared" si="6"/>
        <v>559.91</v>
      </c>
      <c r="I70" s="133">
        <f t="shared" si="7"/>
        <v>691.99</v>
      </c>
    </row>
    <row r="71" spans="1:9" s="109" customFormat="1" x14ac:dyDescent="0.25">
      <c r="A71" s="128" t="s">
        <v>223</v>
      </c>
      <c r="B71" s="132">
        <v>1</v>
      </c>
      <c r="C71" s="132">
        <f t="shared" si="8"/>
        <v>207</v>
      </c>
      <c r="D71" s="132">
        <v>160</v>
      </c>
      <c r="E71" s="132">
        <v>47</v>
      </c>
      <c r="F71" s="133">
        <v>1018.02</v>
      </c>
      <c r="G71" s="133">
        <f t="shared" si="1"/>
        <v>6.3626249999999995</v>
      </c>
      <c r="H71" s="133">
        <f t="shared" si="6"/>
        <v>598.09</v>
      </c>
      <c r="I71" s="133">
        <f t="shared" si="7"/>
        <v>739.18</v>
      </c>
    </row>
    <row r="72" spans="1:9" s="109" customFormat="1" x14ac:dyDescent="0.25">
      <c r="A72" s="128" t="s">
        <v>223</v>
      </c>
      <c r="B72" s="132">
        <v>1</v>
      </c>
      <c r="C72" s="132">
        <f t="shared" si="8"/>
        <v>204</v>
      </c>
      <c r="D72" s="132">
        <v>160</v>
      </c>
      <c r="E72" s="132">
        <v>44</v>
      </c>
      <c r="F72" s="133">
        <v>1018.02</v>
      </c>
      <c r="G72" s="133">
        <f t="shared" si="1"/>
        <v>6.3626249999999995</v>
      </c>
      <c r="H72" s="133">
        <f t="shared" si="6"/>
        <v>559.91</v>
      </c>
      <c r="I72" s="133">
        <f t="shared" si="7"/>
        <v>691.99</v>
      </c>
    </row>
    <row r="73" spans="1:9" s="109" customFormat="1" x14ac:dyDescent="0.25">
      <c r="A73" s="128" t="s">
        <v>223</v>
      </c>
      <c r="B73" s="132">
        <v>1</v>
      </c>
      <c r="C73" s="132">
        <f t="shared" si="8"/>
        <v>169</v>
      </c>
      <c r="D73" s="132">
        <v>160</v>
      </c>
      <c r="E73" s="132">
        <v>9</v>
      </c>
      <c r="F73" s="133">
        <v>1018.02</v>
      </c>
      <c r="G73" s="133">
        <f t="shared" si="1"/>
        <v>6.3626249999999995</v>
      </c>
      <c r="H73" s="133">
        <f t="shared" si="6"/>
        <v>114.53</v>
      </c>
      <c r="I73" s="133">
        <f t="shared" si="7"/>
        <v>141.55000000000001</v>
      </c>
    </row>
    <row r="74" spans="1:9" s="109" customFormat="1" x14ac:dyDescent="0.25">
      <c r="A74" s="128" t="s">
        <v>223</v>
      </c>
      <c r="B74" s="132">
        <v>1</v>
      </c>
      <c r="C74" s="132">
        <f t="shared" si="8"/>
        <v>168</v>
      </c>
      <c r="D74" s="132">
        <v>160</v>
      </c>
      <c r="E74" s="132">
        <v>8</v>
      </c>
      <c r="F74" s="133">
        <v>1018.02</v>
      </c>
      <c r="G74" s="133">
        <f t="shared" si="1"/>
        <v>6.3626249999999995</v>
      </c>
      <c r="H74" s="133">
        <f t="shared" si="6"/>
        <v>101.8</v>
      </c>
      <c r="I74" s="133">
        <f t="shared" si="7"/>
        <v>125.81</v>
      </c>
    </row>
    <row r="75" spans="1:9" s="109" customFormat="1" x14ac:dyDescent="0.25">
      <c r="A75" s="128" t="s">
        <v>223</v>
      </c>
      <c r="B75" s="132">
        <v>1</v>
      </c>
      <c r="C75" s="132">
        <f t="shared" si="8"/>
        <v>172</v>
      </c>
      <c r="D75" s="132">
        <v>144</v>
      </c>
      <c r="E75" s="132">
        <v>28</v>
      </c>
      <c r="F75" s="133">
        <v>1018.02</v>
      </c>
      <c r="G75" s="133">
        <f t="shared" si="1"/>
        <v>6.3626249999999995</v>
      </c>
      <c r="H75" s="133">
        <f t="shared" si="6"/>
        <v>356.31</v>
      </c>
      <c r="I75" s="133">
        <f t="shared" si="7"/>
        <v>440.36</v>
      </c>
    </row>
    <row r="76" spans="1:9" s="109" customFormat="1" x14ac:dyDescent="0.25">
      <c r="A76" s="128" t="s">
        <v>111</v>
      </c>
      <c r="B76" s="132">
        <v>1</v>
      </c>
      <c r="C76" s="132">
        <f t="shared" si="8"/>
        <v>135</v>
      </c>
      <c r="D76" s="132">
        <v>128</v>
      </c>
      <c r="E76" s="132">
        <v>7</v>
      </c>
      <c r="F76" s="133">
        <v>1069.94</v>
      </c>
      <c r="G76" s="133">
        <f t="shared" si="1"/>
        <v>6.687125</v>
      </c>
      <c r="H76" s="133">
        <f t="shared" si="6"/>
        <v>93.62</v>
      </c>
      <c r="I76" s="133">
        <f t="shared" si="7"/>
        <v>115.7</v>
      </c>
    </row>
    <row r="77" spans="1:9" s="109" customFormat="1" x14ac:dyDescent="0.25">
      <c r="A77" s="128" t="s">
        <v>111</v>
      </c>
      <c r="B77" s="132">
        <v>1</v>
      </c>
      <c r="C77" s="132">
        <f t="shared" si="8"/>
        <v>216</v>
      </c>
      <c r="D77" s="132">
        <v>160</v>
      </c>
      <c r="E77" s="132">
        <v>56</v>
      </c>
      <c r="F77" s="133">
        <v>1018.02</v>
      </c>
      <c r="G77" s="133">
        <f t="shared" si="1"/>
        <v>6.3626249999999995</v>
      </c>
      <c r="H77" s="133">
        <f t="shared" si="6"/>
        <v>712.61</v>
      </c>
      <c r="I77" s="133">
        <f t="shared" si="7"/>
        <v>880.71</v>
      </c>
    </row>
    <row r="78" spans="1:9" s="109" customFormat="1" x14ac:dyDescent="0.25">
      <c r="A78" s="128" t="s">
        <v>111</v>
      </c>
      <c r="B78" s="132">
        <v>1</v>
      </c>
      <c r="C78" s="132">
        <f t="shared" si="8"/>
        <v>132.5</v>
      </c>
      <c r="D78" s="132">
        <v>128</v>
      </c>
      <c r="E78" s="132">
        <v>4.5</v>
      </c>
      <c r="F78" s="133">
        <v>1069.8699999999999</v>
      </c>
      <c r="G78" s="133">
        <f t="shared" si="1"/>
        <v>6.6866874999999997</v>
      </c>
      <c r="H78" s="133">
        <f t="shared" si="6"/>
        <v>60.18</v>
      </c>
      <c r="I78" s="133">
        <f t="shared" si="7"/>
        <v>74.38</v>
      </c>
    </row>
    <row r="79" spans="1:9" s="109" customFormat="1" x14ac:dyDescent="0.25">
      <c r="A79" s="128" t="s">
        <v>111</v>
      </c>
      <c r="B79" s="132">
        <v>1</v>
      </c>
      <c r="C79" s="132">
        <f t="shared" si="8"/>
        <v>192</v>
      </c>
      <c r="D79" s="132">
        <v>160</v>
      </c>
      <c r="E79" s="132">
        <v>32</v>
      </c>
      <c r="F79" s="133">
        <v>1018.02</v>
      </c>
      <c r="G79" s="133">
        <f t="shared" ref="G79:G102" si="9">F79/160</f>
        <v>6.3626249999999995</v>
      </c>
      <c r="H79" s="133">
        <f t="shared" si="6"/>
        <v>407.21</v>
      </c>
      <c r="I79" s="133">
        <f t="shared" si="7"/>
        <v>503.27</v>
      </c>
    </row>
    <row r="80" spans="1:9" s="109" customFormat="1" x14ac:dyDescent="0.25">
      <c r="A80" s="128" t="s">
        <v>111</v>
      </c>
      <c r="B80" s="132">
        <v>1</v>
      </c>
      <c r="C80" s="132">
        <f t="shared" si="8"/>
        <v>44</v>
      </c>
      <c r="D80" s="132">
        <v>32</v>
      </c>
      <c r="E80" s="132">
        <v>12</v>
      </c>
      <c r="F80" s="133">
        <v>1018.02</v>
      </c>
      <c r="G80" s="133">
        <f t="shared" si="9"/>
        <v>6.3626249999999995</v>
      </c>
      <c r="H80" s="133">
        <f t="shared" si="6"/>
        <v>152.69999999999999</v>
      </c>
      <c r="I80" s="133">
        <f t="shared" si="7"/>
        <v>188.72</v>
      </c>
    </row>
    <row r="81" spans="1:9" s="109" customFormat="1" x14ac:dyDescent="0.25">
      <c r="A81" s="128" t="s">
        <v>111</v>
      </c>
      <c r="B81" s="132">
        <v>1</v>
      </c>
      <c r="C81" s="132">
        <f t="shared" si="8"/>
        <v>132</v>
      </c>
      <c r="D81" s="132">
        <v>88</v>
      </c>
      <c r="E81" s="132">
        <v>44</v>
      </c>
      <c r="F81" s="133">
        <v>1018.02</v>
      </c>
      <c r="G81" s="133">
        <f t="shared" si="9"/>
        <v>6.3626249999999995</v>
      </c>
      <c r="H81" s="133">
        <f t="shared" si="6"/>
        <v>559.91</v>
      </c>
      <c r="I81" s="133">
        <f t="shared" si="7"/>
        <v>691.99</v>
      </c>
    </row>
    <row r="82" spans="1:9" s="109" customFormat="1" x14ac:dyDescent="0.25">
      <c r="A82" s="128" t="s">
        <v>111</v>
      </c>
      <c r="B82" s="132">
        <v>1</v>
      </c>
      <c r="C82" s="132">
        <f t="shared" si="8"/>
        <v>100</v>
      </c>
      <c r="D82" s="132">
        <v>80</v>
      </c>
      <c r="E82" s="132">
        <v>20</v>
      </c>
      <c r="F82" s="133">
        <v>1018.02</v>
      </c>
      <c r="G82" s="133">
        <f t="shared" si="9"/>
        <v>6.3626249999999995</v>
      </c>
      <c r="H82" s="133">
        <f t="shared" si="6"/>
        <v>254.51</v>
      </c>
      <c r="I82" s="133">
        <f t="shared" si="7"/>
        <v>314.55</v>
      </c>
    </row>
    <row r="83" spans="1:9" s="109" customFormat="1" x14ac:dyDescent="0.25">
      <c r="A83" s="128" t="s">
        <v>111</v>
      </c>
      <c r="B83" s="132">
        <v>1</v>
      </c>
      <c r="C83" s="132">
        <f t="shared" si="8"/>
        <v>84</v>
      </c>
      <c r="D83" s="132">
        <v>80</v>
      </c>
      <c r="E83" s="132">
        <v>4</v>
      </c>
      <c r="F83" s="133">
        <v>1018.02</v>
      </c>
      <c r="G83" s="133">
        <f t="shared" si="9"/>
        <v>6.3626249999999995</v>
      </c>
      <c r="H83" s="133">
        <f t="shared" si="6"/>
        <v>50.9</v>
      </c>
      <c r="I83" s="133">
        <f t="shared" si="7"/>
        <v>62.91</v>
      </c>
    </row>
    <row r="84" spans="1:9" s="109" customFormat="1" x14ac:dyDescent="0.25">
      <c r="A84" s="128" t="s">
        <v>111</v>
      </c>
      <c r="B84" s="132">
        <v>1</v>
      </c>
      <c r="C84" s="132">
        <f t="shared" si="8"/>
        <v>132</v>
      </c>
      <c r="D84" s="132">
        <v>120</v>
      </c>
      <c r="E84" s="132">
        <v>12</v>
      </c>
      <c r="F84" s="133">
        <v>1018.02</v>
      </c>
      <c r="G84" s="133">
        <f t="shared" si="9"/>
        <v>6.3626249999999995</v>
      </c>
      <c r="H84" s="133">
        <f t="shared" si="6"/>
        <v>152.69999999999999</v>
      </c>
      <c r="I84" s="133">
        <f t="shared" si="7"/>
        <v>188.72</v>
      </c>
    </row>
    <row r="85" spans="1:9" s="109" customFormat="1" x14ac:dyDescent="0.25">
      <c r="A85" s="128" t="s">
        <v>111</v>
      </c>
      <c r="B85" s="132">
        <v>1</v>
      </c>
      <c r="C85" s="132">
        <f t="shared" si="8"/>
        <v>132</v>
      </c>
      <c r="D85" s="132">
        <v>104</v>
      </c>
      <c r="E85" s="132">
        <v>28</v>
      </c>
      <c r="F85" s="133">
        <v>1018.02</v>
      </c>
      <c r="G85" s="133">
        <f t="shared" si="9"/>
        <v>6.3626249999999995</v>
      </c>
      <c r="H85" s="133">
        <f t="shared" si="6"/>
        <v>356.31</v>
      </c>
      <c r="I85" s="133">
        <f t="shared" si="7"/>
        <v>440.36</v>
      </c>
    </row>
    <row r="86" spans="1:9" s="109" customFormat="1" x14ac:dyDescent="0.25">
      <c r="A86" s="128" t="s">
        <v>224</v>
      </c>
      <c r="B86" s="132">
        <v>1</v>
      </c>
      <c r="C86" s="132">
        <f t="shared" si="8"/>
        <v>191.5</v>
      </c>
      <c r="D86" s="132">
        <v>160</v>
      </c>
      <c r="E86" s="132">
        <v>31.5</v>
      </c>
      <c r="F86" s="133">
        <v>1018.02</v>
      </c>
      <c r="G86" s="133">
        <f t="shared" si="9"/>
        <v>6.3626249999999995</v>
      </c>
      <c r="H86" s="133">
        <f t="shared" si="6"/>
        <v>400.85</v>
      </c>
      <c r="I86" s="133">
        <f t="shared" si="7"/>
        <v>495.41</v>
      </c>
    </row>
    <row r="87" spans="1:9" s="109" customFormat="1" x14ac:dyDescent="0.25">
      <c r="A87" s="128" t="s">
        <v>224</v>
      </c>
      <c r="B87" s="132">
        <v>1</v>
      </c>
      <c r="C87" s="132">
        <f t="shared" si="8"/>
        <v>180</v>
      </c>
      <c r="D87" s="132">
        <v>160</v>
      </c>
      <c r="E87" s="132">
        <v>20</v>
      </c>
      <c r="F87" s="133">
        <v>1018.02</v>
      </c>
      <c r="G87" s="133">
        <f t="shared" si="9"/>
        <v>6.3626249999999995</v>
      </c>
      <c r="H87" s="133">
        <f t="shared" si="6"/>
        <v>254.51</v>
      </c>
      <c r="I87" s="133">
        <f t="shared" si="7"/>
        <v>314.55</v>
      </c>
    </row>
    <row r="88" spans="1:9" s="109" customFormat="1" x14ac:dyDescent="0.25">
      <c r="A88" s="128" t="s">
        <v>224</v>
      </c>
      <c r="B88" s="132">
        <v>1</v>
      </c>
      <c r="C88" s="132">
        <f t="shared" si="8"/>
        <v>192</v>
      </c>
      <c r="D88" s="132">
        <v>160</v>
      </c>
      <c r="E88" s="132">
        <v>32</v>
      </c>
      <c r="F88" s="133">
        <v>1018.02</v>
      </c>
      <c r="G88" s="133">
        <f t="shared" si="9"/>
        <v>6.3626249999999995</v>
      </c>
      <c r="H88" s="133">
        <f t="shared" si="6"/>
        <v>407.21</v>
      </c>
      <c r="I88" s="133">
        <f t="shared" si="7"/>
        <v>503.27</v>
      </c>
    </row>
    <row r="89" spans="1:9" s="109" customFormat="1" ht="33" x14ac:dyDescent="0.25">
      <c r="A89" s="126" t="s">
        <v>494</v>
      </c>
      <c r="B89" s="141">
        <f>SUM(B90:B102)</f>
        <v>13</v>
      </c>
      <c r="C89" s="141"/>
      <c r="D89" s="141"/>
      <c r="E89" s="141">
        <f>SUM(E90:E102)</f>
        <v>472</v>
      </c>
      <c r="F89" s="122"/>
      <c r="G89" s="133"/>
      <c r="H89" s="122">
        <f>SUM(H90:H102)</f>
        <v>4378.4400000000005</v>
      </c>
      <c r="I89" s="122">
        <f>SUM(I90:I102)</f>
        <v>5411.3</v>
      </c>
    </row>
    <row r="90" spans="1:9" s="109" customFormat="1" x14ac:dyDescent="0.25">
      <c r="A90" s="128" t="s">
        <v>27</v>
      </c>
      <c r="B90" s="132">
        <v>1</v>
      </c>
      <c r="C90" s="132">
        <f>D90+E90</f>
        <v>204</v>
      </c>
      <c r="D90" s="132">
        <v>160</v>
      </c>
      <c r="E90" s="132">
        <v>44</v>
      </c>
      <c r="F90" s="133">
        <v>742.11</v>
      </c>
      <c r="G90" s="133">
        <f t="shared" si="9"/>
        <v>4.6381874999999999</v>
      </c>
      <c r="H90" s="133">
        <f t="shared" ref="H90:H102" si="10">ROUND(E90*G90*2,2)</f>
        <v>408.16</v>
      </c>
      <c r="I90" s="133">
        <f t="shared" ref="I90:I102" si="11">ROUND(H90*1.2359,2)</f>
        <v>504.44</v>
      </c>
    </row>
    <row r="91" spans="1:9" s="109" customFormat="1" x14ac:dyDescent="0.25">
      <c r="A91" s="128" t="s">
        <v>27</v>
      </c>
      <c r="B91" s="132">
        <v>1</v>
      </c>
      <c r="C91" s="132">
        <f t="shared" ref="C91:C102" si="12">D91+E91</f>
        <v>180</v>
      </c>
      <c r="D91" s="132">
        <v>160</v>
      </c>
      <c r="E91" s="132">
        <v>20</v>
      </c>
      <c r="F91" s="133">
        <v>742.11</v>
      </c>
      <c r="G91" s="133">
        <f t="shared" si="9"/>
        <v>4.6381874999999999</v>
      </c>
      <c r="H91" s="133">
        <f t="shared" si="10"/>
        <v>185.53</v>
      </c>
      <c r="I91" s="133">
        <f t="shared" si="11"/>
        <v>229.3</v>
      </c>
    </row>
    <row r="92" spans="1:9" s="109" customFormat="1" x14ac:dyDescent="0.25">
      <c r="A92" s="128" t="s">
        <v>27</v>
      </c>
      <c r="B92" s="132">
        <v>1</v>
      </c>
      <c r="C92" s="132">
        <f t="shared" si="12"/>
        <v>132</v>
      </c>
      <c r="D92" s="132">
        <v>120</v>
      </c>
      <c r="E92" s="132">
        <v>12</v>
      </c>
      <c r="F92" s="133">
        <v>742.11</v>
      </c>
      <c r="G92" s="133">
        <f t="shared" si="9"/>
        <v>4.6381874999999999</v>
      </c>
      <c r="H92" s="133">
        <f t="shared" si="10"/>
        <v>111.32</v>
      </c>
      <c r="I92" s="133">
        <f t="shared" si="11"/>
        <v>137.58000000000001</v>
      </c>
    </row>
    <row r="93" spans="1:9" s="109" customFormat="1" x14ac:dyDescent="0.25">
      <c r="A93" s="128" t="s">
        <v>27</v>
      </c>
      <c r="B93" s="132">
        <v>1</v>
      </c>
      <c r="C93" s="132">
        <f t="shared" si="12"/>
        <v>92</v>
      </c>
      <c r="D93" s="132">
        <v>80</v>
      </c>
      <c r="E93" s="132">
        <v>12</v>
      </c>
      <c r="F93" s="133">
        <v>742.11</v>
      </c>
      <c r="G93" s="133">
        <f t="shared" si="9"/>
        <v>4.6381874999999999</v>
      </c>
      <c r="H93" s="133">
        <f t="shared" si="10"/>
        <v>111.32</v>
      </c>
      <c r="I93" s="133">
        <f t="shared" si="11"/>
        <v>137.58000000000001</v>
      </c>
    </row>
    <row r="94" spans="1:9" s="109" customFormat="1" x14ac:dyDescent="0.25">
      <c r="A94" s="128" t="s">
        <v>27</v>
      </c>
      <c r="B94" s="132">
        <v>1</v>
      </c>
      <c r="C94" s="132">
        <f t="shared" si="12"/>
        <v>120</v>
      </c>
      <c r="D94" s="132">
        <v>96</v>
      </c>
      <c r="E94" s="132">
        <v>24</v>
      </c>
      <c r="F94" s="133">
        <v>742.11</v>
      </c>
      <c r="G94" s="133">
        <f t="shared" si="9"/>
        <v>4.6381874999999999</v>
      </c>
      <c r="H94" s="133">
        <f t="shared" si="10"/>
        <v>222.63</v>
      </c>
      <c r="I94" s="133">
        <f t="shared" si="11"/>
        <v>275.14999999999998</v>
      </c>
    </row>
    <row r="95" spans="1:9" s="109" customFormat="1" x14ac:dyDescent="0.25">
      <c r="A95" s="128" t="s">
        <v>27</v>
      </c>
      <c r="B95" s="132">
        <v>1</v>
      </c>
      <c r="C95" s="132">
        <f t="shared" si="12"/>
        <v>216</v>
      </c>
      <c r="D95" s="132">
        <v>144</v>
      </c>
      <c r="E95" s="132">
        <v>72</v>
      </c>
      <c r="F95" s="133">
        <v>742.11</v>
      </c>
      <c r="G95" s="133">
        <f t="shared" si="9"/>
        <v>4.6381874999999999</v>
      </c>
      <c r="H95" s="133">
        <f t="shared" si="10"/>
        <v>667.9</v>
      </c>
      <c r="I95" s="133">
        <f t="shared" si="11"/>
        <v>825.46</v>
      </c>
    </row>
    <row r="96" spans="1:9" s="109" customFormat="1" x14ac:dyDescent="0.25">
      <c r="A96" s="128" t="s">
        <v>27</v>
      </c>
      <c r="B96" s="132">
        <v>1</v>
      </c>
      <c r="C96" s="132">
        <f t="shared" si="12"/>
        <v>228</v>
      </c>
      <c r="D96" s="132">
        <v>160</v>
      </c>
      <c r="E96" s="132">
        <v>68</v>
      </c>
      <c r="F96" s="133">
        <v>742.11</v>
      </c>
      <c r="G96" s="133">
        <f t="shared" si="9"/>
        <v>4.6381874999999999</v>
      </c>
      <c r="H96" s="133">
        <f t="shared" si="10"/>
        <v>630.79</v>
      </c>
      <c r="I96" s="133">
        <f t="shared" si="11"/>
        <v>779.59</v>
      </c>
    </row>
    <row r="97" spans="1:9" s="109" customFormat="1" x14ac:dyDescent="0.25">
      <c r="A97" s="128" t="s">
        <v>27</v>
      </c>
      <c r="B97" s="132">
        <v>1</v>
      </c>
      <c r="C97" s="132">
        <f t="shared" si="12"/>
        <v>144</v>
      </c>
      <c r="D97" s="132">
        <v>120</v>
      </c>
      <c r="E97" s="132">
        <v>24</v>
      </c>
      <c r="F97" s="133">
        <v>742.11</v>
      </c>
      <c r="G97" s="133">
        <f t="shared" si="9"/>
        <v>4.6381874999999999</v>
      </c>
      <c r="H97" s="133">
        <f t="shared" si="10"/>
        <v>222.63</v>
      </c>
      <c r="I97" s="133">
        <f t="shared" si="11"/>
        <v>275.14999999999998</v>
      </c>
    </row>
    <row r="98" spans="1:9" s="109" customFormat="1" x14ac:dyDescent="0.25">
      <c r="A98" s="128" t="s">
        <v>27</v>
      </c>
      <c r="B98" s="132">
        <v>1</v>
      </c>
      <c r="C98" s="132">
        <f t="shared" si="12"/>
        <v>192</v>
      </c>
      <c r="D98" s="132">
        <v>160</v>
      </c>
      <c r="E98" s="132">
        <v>32</v>
      </c>
      <c r="F98" s="133">
        <v>742.11</v>
      </c>
      <c r="G98" s="133">
        <f t="shared" si="9"/>
        <v>4.6381874999999999</v>
      </c>
      <c r="H98" s="133">
        <f t="shared" si="10"/>
        <v>296.83999999999997</v>
      </c>
      <c r="I98" s="133">
        <f t="shared" si="11"/>
        <v>366.86</v>
      </c>
    </row>
    <row r="99" spans="1:9" s="109" customFormat="1" x14ac:dyDescent="0.25">
      <c r="A99" s="128" t="s">
        <v>27</v>
      </c>
      <c r="B99" s="132">
        <v>1</v>
      </c>
      <c r="C99" s="132">
        <f t="shared" si="12"/>
        <v>204</v>
      </c>
      <c r="D99" s="132">
        <v>160</v>
      </c>
      <c r="E99" s="132">
        <v>44</v>
      </c>
      <c r="F99" s="133">
        <v>742.11</v>
      </c>
      <c r="G99" s="133">
        <f t="shared" si="9"/>
        <v>4.6381874999999999</v>
      </c>
      <c r="H99" s="133">
        <f t="shared" si="10"/>
        <v>408.16</v>
      </c>
      <c r="I99" s="133">
        <f t="shared" si="11"/>
        <v>504.44</v>
      </c>
    </row>
    <row r="100" spans="1:9" s="109" customFormat="1" x14ac:dyDescent="0.25">
      <c r="A100" s="128" t="s">
        <v>27</v>
      </c>
      <c r="B100" s="132">
        <v>1</v>
      </c>
      <c r="C100" s="132">
        <f t="shared" si="12"/>
        <v>132</v>
      </c>
      <c r="D100" s="132">
        <v>104</v>
      </c>
      <c r="E100" s="132">
        <v>28</v>
      </c>
      <c r="F100" s="133">
        <v>742.11</v>
      </c>
      <c r="G100" s="133">
        <f t="shared" si="9"/>
        <v>4.6381874999999999</v>
      </c>
      <c r="H100" s="133">
        <f t="shared" si="10"/>
        <v>259.74</v>
      </c>
      <c r="I100" s="133">
        <f t="shared" si="11"/>
        <v>321.01</v>
      </c>
    </row>
    <row r="101" spans="1:9" s="109" customFormat="1" x14ac:dyDescent="0.25">
      <c r="A101" s="128" t="s">
        <v>27</v>
      </c>
      <c r="B101" s="132">
        <v>1</v>
      </c>
      <c r="C101" s="132">
        <f t="shared" si="12"/>
        <v>204</v>
      </c>
      <c r="D101" s="132">
        <v>136</v>
      </c>
      <c r="E101" s="132">
        <v>68</v>
      </c>
      <c r="F101" s="133">
        <v>742.11</v>
      </c>
      <c r="G101" s="133">
        <f t="shared" si="9"/>
        <v>4.6381874999999999</v>
      </c>
      <c r="H101" s="133">
        <f t="shared" si="10"/>
        <v>630.79</v>
      </c>
      <c r="I101" s="133">
        <f t="shared" si="11"/>
        <v>779.59</v>
      </c>
    </row>
    <row r="102" spans="1:9" s="109" customFormat="1" x14ac:dyDescent="0.25">
      <c r="A102" s="128" t="s">
        <v>27</v>
      </c>
      <c r="B102" s="132">
        <v>1</v>
      </c>
      <c r="C102" s="132">
        <f t="shared" si="12"/>
        <v>96</v>
      </c>
      <c r="D102" s="132">
        <v>72</v>
      </c>
      <c r="E102" s="132">
        <v>24</v>
      </c>
      <c r="F102" s="133">
        <v>742.11</v>
      </c>
      <c r="G102" s="133">
        <f t="shared" si="9"/>
        <v>4.6381874999999999</v>
      </c>
      <c r="H102" s="133">
        <f t="shared" si="10"/>
        <v>222.63</v>
      </c>
      <c r="I102" s="133">
        <f t="shared" si="11"/>
        <v>275.14999999999998</v>
      </c>
    </row>
    <row r="103" spans="1:9" ht="31.5" customHeight="1" x14ac:dyDescent="0.25">
      <c r="A103" s="129" t="s">
        <v>225</v>
      </c>
      <c r="B103" s="140">
        <f>B104+B110+B112</f>
        <v>7</v>
      </c>
      <c r="C103" s="140"/>
      <c r="D103" s="140"/>
      <c r="E103" s="140">
        <f>E104+E110+E112</f>
        <v>350</v>
      </c>
      <c r="F103" s="123"/>
      <c r="G103" s="123"/>
      <c r="H103" s="123">
        <f>H104+H110+H112</f>
        <v>7822.25</v>
      </c>
      <c r="I103" s="123">
        <f>I104+I110+I112</f>
        <v>9667.5099999999984</v>
      </c>
    </row>
    <row r="104" spans="1:9" s="109" customFormat="1" x14ac:dyDescent="0.25">
      <c r="A104" s="126" t="s">
        <v>434</v>
      </c>
      <c r="B104" s="141">
        <f>SUM(B105:B109)</f>
        <v>5</v>
      </c>
      <c r="C104" s="141"/>
      <c r="D104" s="141"/>
      <c r="E104" s="141">
        <f t="shared" ref="E104:I104" si="13">SUM(E105:E109)</f>
        <v>320</v>
      </c>
      <c r="F104" s="122"/>
      <c r="G104" s="122"/>
      <c r="H104" s="122">
        <f>SUM(H105:H109)</f>
        <v>7484.34</v>
      </c>
      <c r="I104" s="122">
        <f t="shared" si="13"/>
        <v>9249.89</v>
      </c>
    </row>
    <row r="105" spans="1:9" x14ac:dyDescent="0.25">
      <c r="A105" s="128" t="s">
        <v>83</v>
      </c>
      <c r="B105" s="132">
        <v>1</v>
      </c>
      <c r="C105" s="132">
        <f t="shared" ref="C105:C113" si="14">D105+E105</f>
        <v>284</v>
      </c>
      <c r="D105" s="132">
        <v>140</v>
      </c>
      <c r="E105" s="132">
        <v>144</v>
      </c>
      <c r="F105" s="133">
        <v>1637.2</v>
      </c>
      <c r="G105" s="133">
        <f>F105/140</f>
        <v>11.694285714285714</v>
      </c>
      <c r="H105" s="133">
        <f>ROUND(E105*G105*2,2)</f>
        <v>3367.95</v>
      </c>
      <c r="I105" s="133">
        <f>ROUND(H105*1.2359,2)</f>
        <v>4162.45</v>
      </c>
    </row>
    <row r="106" spans="1:9" x14ac:dyDescent="0.25">
      <c r="A106" s="128" t="s">
        <v>107</v>
      </c>
      <c r="B106" s="132">
        <v>1</v>
      </c>
      <c r="C106" s="132">
        <f t="shared" si="14"/>
        <v>156</v>
      </c>
      <c r="D106" s="132">
        <v>140</v>
      </c>
      <c r="E106" s="132">
        <v>16</v>
      </c>
      <c r="F106" s="133">
        <v>1637.2</v>
      </c>
      <c r="G106" s="133">
        <f t="shared" ref="G106:G113" si="15">F106/140</f>
        <v>11.694285714285714</v>
      </c>
      <c r="H106" s="133">
        <f t="shared" ref="H106:H109" si="16">ROUND(E106*G106*2,2)</f>
        <v>374.22</v>
      </c>
      <c r="I106" s="133">
        <f t="shared" ref="I106:I113" si="17">ROUND(H106*1.2359,2)</f>
        <v>462.5</v>
      </c>
    </row>
    <row r="107" spans="1:9" x14ac:dyDescent="0.25">
      <c r="A107" s="128" t="s">
        <v>246</v>
      </c>
      <c r="B107" s="132">
        <v>1</v>
      </c>
      <c r="C107" s="132">
        <f t="shared" si="14"/>
        <v>188</v>
      </c>
      <c r="D107" s="132">
        <v>140</v>
      </c>
      <c r="E107" s="132">
        <v>48</v>
      </c>
      <c r="F107" s="133">
        <v>1637.2</v>
      </c>
      <c r="G107" s="133">
        <f t="shared" si="15"/>
        <v>11.694285714285714</v>
      </c>
      <c r="H107" s="133">
        <f t="shared" si="16"/>
        <v>1122.6500000000001</v>
      </c>
      <c r="I107" s="133">
        <f t="shared" si="17"/>
        <v>1387.48</v>
      </c>
    </row>
    <row r="108" spans="1:9" x14ac:dyDescent="0.25">
      <c r="A108" s="128" t="s">
        <v>247</v>
      </c>
      <c r="B108" s="132">
        <v>1</v>
      </c>
      <c r="C108" s="132">
        <f t="shared" si="14"/>
        <v>176</v>
      </c>
      <c r="D108" s="132">
        <v>96</v>
      </c>
      <c r="E108" s="132">
        <v>80</v>
      </c>
      <c r="F108" s="133">
        <v>1637.2</v>
      </c>
      <c r="G108" s="133">
        <f t="shared" si="15"/>
        <v>11.694285714285714</v>
      </c>
      <c r="H108" s="133">
        <f t="shared" si="16"/>
        <v>1871.09</v>
      </c>
      <c r="I108" s="133">
        <f t="shared" si="17"/>
        <v>2312.48</v>
      </c>
    </row>
    <row r="109" spans="1:9" x14ac:dyDescent="0.25">
      <c r="A109" s="128" t="s">
        <v>227</v>
      </c>
      <c r="B109" s="132">
        <v>1</v>
      </c>
      <c r="C109" s="132">
        <f t="shared" si="14"/>
        <v>192</v>
      </c>
      <c r="D109" s="132">
        <v>160</v>
      </c>
      <c r="E109" s="132">
        <v>32</v>
      </c>
      <c r="F109" s="133">
        <v>1637.2</v>
      </c>
      <c r="G109" s="133">
        <f t="shared" si="15"/>
        <v>11.694285714285714</v>
      </c>
      <c r="H109" s="133">
        <f t="shared" si="16"/>
        <v>748.43</v>
      </c>
      <c r="I109" s="133">
        <f t="shared" si="17"/>
        <v>924.98</v>
      </c>
    </row>
    <row r="110" spans="1:9" ht="33" x14ac:dyDescent="0.25">
      <c r="A110" s="126" t="s">
        <v>494</v>
      </c>
      <c r="B110" s="141">
        <f>SUM(B111:B111)</f>
        <v>1</v>
      </c>
      <c r="C110" s="141"/>
      <c r="D110" s="141"/>
      <c r="E110" s="141">
        <f>SUM(E111:E111)</f>
        <v>5</v>
      </c>
      <c r="F110" s="122"/>
      <c r="G110" s="133"/>
      <c r="H110" s="122">
        <f>SUM(H111:H111)</f>
        <v>72.75</v>
      </c>
      <c r="I110" s="122">
        <f>SUM(I111:I111)</f>
        <v>89.91</v>
      </c>
    </row>
    <row r="111" spans="1:9" x14ac:dyDescent="0.25">
      <c r="A111" s="128" t="s">
        <v>222</v>
      </c>
      <c r="B111" s="132">
        <v>1</v>
      </c>
      <c r="C111" s="132">
        <f t="shared" si="14"/>
        <v>96</v>
      </c>
      <c r="D111" s="132">
        <v>91</v>
      </c>
      <c r="E111" s="132">
        <v>5</v>
      </c>
      <c r="F111" s="133">
        <v>1018.5</v>
      </c>
      <c r="G111" s="133">
        <f t="shared" si="15"/>
        <v>7.2750000000000004</v>
      </c>
      <c r="H111" s="133">
        <f t="shared" ref="H111" si="18">ROUND(E111*G111*2,2)</f>
        <v>72.75</v>
      </c>
      <c r="I111" s="133">
        <f t="shared" ref="I111" si="19">ROUND(H111*1.2359,2)</f>
        <v>89.91</v>
      </c>
    </row>
    <row r="112" spans="1:9" s="109" customFormat="1" ht="33" x14ac:dyDescent="0.25">
      <c r="A112" s="126" t="s">
        <v>494</v>
      </c>
      <c r="B112" s="141">
        <f>SUM(B113:B113)</f>
        <v>1</v>
      </c>
      <c r="C112" s="141"/>
      <c r="D112" s="141"/>
      <c r="E112" s="141">
        <f>SUM(E113:E113)</f>
        <v>25</v>
      </c>
      <c r="F112" s="122"/>
      <c r="G112" s="133"/>
      <c r="H112" s="122">
        <f>SUM(H113:H113)</f>
        <v>265.16000000000003</v>
      </c>
      <c r="I112" s="122">
        <f>SUM(I113:I113)</f>
        <v>327.71</v>
      </c>
    </row>
    <row r="113" spans="1:9" x14ac:dyDescent="0.25">
      <c r="A113" s="128" t="s">
        <v>27</v>
      </c>
      <c r="B113" s="132">
        <v>1</v>
      </c>
      <c r="C113" s="132">
        <f t="shared" si="14"/>
        <v>116</v>
      </c>
      <c r="D113" s="132">
        <v>91</v>
      </c>
      <c r="E113" s="132">
        <v>25</v>
      </c>
      <c r="F113" s="133">
        <v>742.45</v>
      </c>
      <c r="G113" s="133">
        <f t="shared" si="15"/>
        <v>5.3032142857142857</v>
      </c>
      <c r="H113" s="133">
        <f t="shared" ref="H113" si="20">ROUND(E113*G113*2,2)</f>
        <v>265.16000000000003</v>
      </c>
      <c r="I113" s="133">
        <f t="shared" si="17"/>
        <v>327.71</v>
      </c>
    </row>
    <row r="114" spans="1:9" ht="35.25" customHeight="1" x14ac:dyDescent="0.25">
      <c r="A114" s="129" t="s">
        <v>230</v>
      </c>
      <c r="B114" s="140">
        <f>B115+B118+B147</f>
        <v>53</v>
      </c>
      <c r="C114" s="140"/>
      <c r="D114" s="140"/>
      <c r="E114" s="140">
        <f>E115+E118+E147</f>
        <v>914</v>
      </c>
      <c r="F114" s="123"/>
      <c r="G114" s="123"/>
      <c r="H114" s="123">
        <f>H115+H118+H147</f>
        <v>11338.910000000002</v>
      </c>
      <c r="I114" s="123">
        <f>I115+I118+I147</f>
        <v>14001.34</v>
      </c>
    </row>
    <row r="115" spans="1:9" s="109" customFormat="1" x14ac:dyDescent="0.25">
      <c r="A115" s="126" t="s">
        <v>434</v>
      </c>
      <c r="B115" s="141">
        <f>SUM(B116:B117)</f>
        <v>2</v>
      </c>
      <c r="C115" s="141"/>
      <c r="D115" s="141"/>
      <c r="E115" s="141">
        <f t="shared" ref="E115:I115" si="21">SUM(E116:E117)</f>
        <v>21</v>
      </c>
      <c r="F115" s="122"/>
      <c r="G115" s="122"/>
      <c r="H115" s="122">
        <f>SUM(H116:H117)</f>
        <v>445.47</v>
      </c>
      <c r="I115" s="122">
        <f t="shared" si="21"/>
        <v>550.56000000000006</v>
      </c>
    </row>
    <row r="116" spans="1:9" x14ac:dyDescent="0.25">
      <c r="A116" s="128" t="s">
        <v>248</v>
      </c>
      <c r="B116" s="132">
        <v>1</v>
      </c>
      <c r="C116" s="132">
        <f>D116+E116</f>
        <v>151</v>
      </c>
      <c r="D116" s="132">
        <v>144</v>
      </c>
      <c r="E116" s="132">
        <v>7</v>
      </c>
      <c r="F116" s="133">
        <v>1697.04</v>
      </c>
      <c r="G116" s="133">
        <f>F116/160</f>
        <v>10.6065</v>
      </c>
      <c r="H116" s="133">
        <f>ROUND(E116*G116*2,2)</f>
        <v>148.49</v>
      </c>
      <c r="I116" s="133">
        <f>ROUND(H116*1.2359,2)</f>
        <v>183.52</v>
      </c>
    </row>
    <row r="117" spans="1:9" x14ac:dyDescent="0.25">
      <c r="A117" s="128" t="s">
        <v>249</v>
      </c>
      <c r="B117" s="132">
        <v>1</v>
      </c>
      <c r="C117" s="132">
        <f>D117+E117</f>
        <v>174</v>
      </c>
      <c r="D117" s="132">
        <v>160</v>
      </c>
      <c r="E117" s="132">
        <v>14</v>
      </c>
      <c r="F117" s="133">
        <v>1697.04</v>
      </c>
      <c r="G117" s="133">
        <f>F117/160</f>
        <v>10.6065</v>
      </c>
      <c r="H117" s="133">
        <f>ROUND(E117*G117*2,2)</f>
        <v>296.98</v>
      </c>
      <c r="I117" s="133">
        <f>ROUND(H117*1.2359,2)</f>
        <v>367.04</v>
      </c>
    </row>
    <row r="118" spans="1:9" ht="33" x14ac:dyDescent="0.25">
      <c r="A118" s="126" t="s">
        <v>433</v>
      </c>
      <c r="B118" s="141">
        <f>SUM(B119:B146)</f>
        <v>28</v>
      </c>
      <c r="C118" s="141"/>
      <c r="D118" s="141"/>
      <c r="E118" s="141">
        <f t="shared" ref="E118:I118" si="22">SUM(E119:E146)</f>
        <v>425</v>
      </c>
      <c r="F118" s="122"/>
      <c r="G118" s="122"/>
      <c r="H118" s="122">
        <f>SUM(H119:H146)</f>
        <v>6056.87</v>
      </c>
      <c r="I118" s="122">
        <f t="shared" si="22"/>
        <v>7480.8600000000006</v>
      </c>
    </row>
    <row r="119" spans="1:9" x14ac:dyDescent="0.25">
      <c r="A119" s="128" t="s">
        <v>115</v>
      </c>
      <c r="B119" s="132">
        <v>1</v>
      </c>
      <c r="C119" s="132">
        <f t="shared" ref="C119:C146" si="23">D119+E119</f>
        <v>116</v>
      </c>
      <c r="D119" s="132">
        <v>112</v>
      </c>
      <c r="E119" s="132">
        <v>4</v>
      </c>
      <c r="F119" s="133">
        <v>999.46</v>
      </c>
      <c r="G119" s="133">
        <f>F119/140</f>
        <v>7.1390000000000002</v>
      </c>
      <c r="H119" s="133">
        <f t="shared" ref="H119:H146" si="24">ROUND(E119*G119*2,2)</f>
        <v>57.11</v>
      </c>
      <c r="I119" s="133">
        <f t="shared" ref="I119:I146" si="25">ROUND(H119*1.2359,2)</f>
        <v>70.58</v>
      </c>
    </row>
    <row r="120" spans="1:9" x14ac:dyDescent="0.25">
      <c r="A120" s="130" t="s">
        <v>222</v>
      </c>
      <c r="B120" s="132">
        <v>1</v>
      </c>
      <c r="C120" s="132">
        <f t="shared" si="23"/>
        <v>174</v>
      </c>
      <c r="D120" s="132">
        <v>140</v>
      </c>
      <c r="E120" s="132">
        <v>34</v>
      </c>
      <c r="F120" s="133">
        <v>1050</v>
      </c>
      <c r="G120" s="133">
        <f t="shared" ref="G120:G145" si="26">F120/140</f>
        <v>7.5</v>
      </c>
      <c r="H120" s="133">
        <f t="shared" si="24"/>
        <v>510</v>
      </c>
      <c r="I120" s="133">
        <f t="shared" si="25"/>
        <v>630.30999999999995</v>
      </c>
    </row>
    <row r="121" spans="1:9" x14ac:dyDescent="0.25">
      <c r="A121" s="130" t="s">
        <v>222</v>
      </c>
      <c r="B121" s="132">
        <v>1</v>
      </c>
      <c r="C121" s="132">
        <f t="shared" si="23"/>
        <v>144</v>
      </c>
      <c r="D121" s="132">
        <v>140</v>
      </c>
      <c r="E121" s="132">
        <v>4</v>
      </c>
      <c r="F121" s="133">
        <v>999.46</v>
      </c>
      <c r="G121" s="133">
        <f t="shared" si="26"/>
        <v>7.1390000000000002</v>
      </c>
      <c r="H121" s="133">
        <f t="shared" si="24"/>
        <v>57.11</v>
      </c>
      <c r="I121" s="133">
        <f t="shared" si="25"/>
        <v>70.58</v>
      </c>
    </row>
    <row r="122" spans="1:9" x14ac:dyDescent="0.25">
      <c r="A122" s="130" t="s">
        <v>222</v>
      </c>
      <c r="B122" s="132">
        <v>1</v>
      </c>
      <c r="C122" s="132">
        <f t="shared" si="23"/>
        <v>152</v>
      </c>
      <c r="D122" s="132">
        <v>140</v>
      </c>
      <c r="E122" s="132">
        <v>12</v>
      </c>
      <c r="F122" s="133">
        <v>999.46</v>
      </c>
      <c r="G122" s="133">
        <f t="shared" si="26"/>
        <v>7.1390000000000002</v>
      </c>
      <c r="H122" s="133">
        <f t="shared" si="24"/>
        <v>171.34</v>
      </c>
      <c r="I122" s="133">
        <f t="shared" si="25"/>
        <v>211.76</v>
      </c>
    </row>
    <row r="123" spans="1:9" x14ac:dyDescent="0.25">
      <c r="A123" s="130" t="s">
        <v>222</v>
      </c>
      <c r="B123" s="132">
        <v>1</v>
      </c>
      <c r="C123" s="132">
        <f t="shared" si="23"/>
        <v>164</v>
      </c>
      <c r="D123" s="132">
        <v>140</v>
      </c>
      <c r="E123" s="132">
        <v>24</v>
      </c>
      <c r="F123" s="133">
        <v>999.46</v>
      </c>
      <c r="G123" s="133">
        <f t="shared" si="26"/>
        <v>7.1390000000000002</v>
      </c>
      <c r="H123" s="133">
        <f t="shared" si="24"/>
        <v>342.67</v>
      </c>
      <c r="I123" s="133">
        <f t="shared" si="25"/>
        <v>423.51</v>
      </c>
    </row>
    <row r="124" spans="1:9" x14ac:dyDescent="0.25">
      <c r="A124" s="130" t="s">
        <v>222</v>
      </c>
      <c r="B124" s="132">
        <v>1</v>
      </c>
      <c r="C124" s="132">
        <f t="shared" si="23"/>
        <v>72</v>
      </c>
      <c r="D124" s="132">
        <v>70</v>
      </c>
      <c r="E124" s="132">
        <v>2</v>
      </c>
      <c r="F124" s="133">
        <v>999.46</v>
      </c>
      <c r="G124" s="133">
        <f t="shared" si="26"/>
        <v>7.1390000000000002</v>
      </c>
      <c r="H124" s="133">
        <f t="shared" si="24"/>
        <v>28.56</v>
      </c>
      <c r="I124" s="133">
        <f t="shared" si="25"/>
        <v>35.299999999999997</v>
      </c>
    </row>
    <row r="125" spans="1:9" x14ac:dyDescent="0.25">
      <c r="A125" s="130" t="s">
        <v>222</v>
      </c>
      <c r="B125" s="132">
        <v>1</v>
      </c>
      <c r="C125" s="132">
        <f t="shared" si="23"/>
        <v>192</v>
      </c>
      <c r="D125" s="132">
        <v>140</v>
      </c>
      <c r="E125" s="132">
        <v>52</v>
      </c>
      <c r="F125" s="133">
        <v>999.46</v>
      </c>
      <c r="G125" s="133">
        <f t="shared" si="26"/>
        <v>7.1390000000000002</v>
      </c>
      <c r="H125" s="133">
        <f t="shared" si="24"/>
        <v>742.46</v>
      </c>
      <c r="I125" s="133">
        <f t="shared" si="25"/>
        <v>917.61</v>
      </c>
    </row>
    <row r="126" spans="1:9" x14ac:dyDescent="0.25">
      <c r="A126" s="130" t="s">
        <v>222</v>
      </c>
      <c r="B126" s="132">
        <v>1</v>
      </c>
      <c r="C126" s="132">
        <f t="shared" si="23"/>
        <v>104</v>
      </c>
      <c r="D126" s="132">
        <v>98</v>
      </c>
      <c r="E126" s="132">
        <v>6</v>
      </c>
      <c r="F126" s="133">
        <v>999.46</v>
      </c>
      <c r="G126" s="133">
        <f t="shared" si="26"/>
        <v>7.1390000000000002</v>
      </c>
      <c r="H126" s="133">
        <f t="shared" si="24"/>
        <v>85.67</v>
      </c>
      <c r="I126" s="133">
        <f t="shared" si="25"/>
        <v>105.88</v>
      </c>
    </row>
    <row r="127" spans="1:9" x14ac:dyDescent="0.25">
      <c r="A127" s="130" t="s">
        <v>222</v>
      </c>
      <c r="B127" s="132">
        <v>1</v>
      </c>
      <c r="C127" s="132">
        <f t="shared" si="23"/>
        <v>140</v>
      </c>
      <c r="D127" s="132">
        <v>133</v>
      </c>
      <c r="E127" s="132">
        <v>7</v>
      </c>
      <c r="F127" s="133">
        <v>999.46</v>
      </c>
      <c r="G127" s="133">
        <f t="shared" si="26"/>
        <v>7.1390000000000002</v>
      </c>
      <c r="H127" s="133">
        <f t="shared" si="24"/>
        <v>99.95</v>
      </c>
      <c r="I127" s="133">
        <f t="shared" si="25"/>
        <v>123.53</v>
      </c>
    </row>
    <row r="128" spans="1:9" x14ac:dyDescent="0.25">
      <c r="A128" s="130" t="s">
        <v>222</v>
      </c>
      <c r="B128" s="132">
        <v>1</v>
      </c>
      <c r="C128" s="132">
        <f t="shared" si="23"/>
        <v>120</v>
      </c>
      <c r="D128" s="132">
        <v>112</v>
      </c>
      <c r="E128" s="132">
        <v>8</v>
      </c>
      <c r="F128" s="133">
        <v>999.46</v>
      </c>
      <c r="G128" s="133">
        <f t="shared" si="26"/>
        <v>7.1390000000000002</v>
      </c>
      <c r="H128" s="133">
        <f t="shared" si="24"/>
        <v>114.22</v>
      </c>
      <c r="I128" s="133">
        <f t="shared" si="25"/>
        <v>141.16</v>
      </c>
    </row>
    <row r="129" spans="1:9" x14ac:dyDescent="0.25">
      <c r="A129" s="130" t="s">
        <v>222</v>
      </c>
      <c r="B129" s="132">
        <v>1</v>
      </c>
      <c r="C129" s="132">
        <f t="shared" si="23"/>
        <v>144</v>
      </c>
      <c r="D129" s="132">
        <v>140</v>
      </c>
      <c r="E129" s="132">
        <v>4</v>
      </c>
      <c r="F129" s="133">
        <v>999.46</v>
      </c>
      <c r="G129" s="133">
        <f t="shared" si="26"/>
        <v>7.1390000000000002</v>
      </c>
      <c r="H129" s="133">
        <f t="shared" si="24"/>
        <v>57.11</v>
      </c>
      <c r="I129" s="137">
        <f>ROUND(H129*1.2077,2)</f>
        <v>68.97</v>
      </c>
    </row>
    <row r="130" spans="1:9" x14ac:dyDescent="0.25">
      <c r="A130" s="130" t="s">
        <v>222</v>
      </c>
      <c r="B130" s="132">
        <v>1</v>
      </c>
      <c r="C130" s="132">
        <f t="shared" si="23"/>
        <v>165</v>
      </c>
      <c r="D130" s="132">
        <v>160</v>
      </c>
      <c r="E130" s="132">
        <v>5</v>
      </c>
      <c r="F130" s="133">
        <v>998.99</v>
      </c>
      <c r="G130" s="133">
        <f>F130/160</f>
        <v>6.2436875000000001</v>
      </c>
      <c r="H130" s="133">
        <f t="shared" si="24"/>
        <v>62.44</v>
      </c>
      <c r="I130" s="133">
        <f t="shared" si="25"/>
        <v>77.17</v>
      </c>
    </row>
    <row r="131" spans="1:9" x14ac:dyDescent="0.25">
      <c r="A131" s="130" t="s">
        <v>222</v>
      </c>
      <c r="B131" s="132">
        <v>1</v>
      </c>
      <c r="C131" s="132">
        <f t="shared" si="23"/>
        <v>144</v>
      </c>
      <c r="D131" s="132">
        <v>140</v>
      </c>
      <c r="E131" s="132">
        <v>4</v>
      </c>
      <c r="F131" s="133">
        <v>999.46</v>
      </c>
      <c r="G131" s="133">
        <f t="shared" si="26"/>
        <v>7.1390000000000002</v>
      </c>
      <c r="H131" s="133">
        <f t="shared" si="24"/>
        <v>57.11</v>
      </c>
      <c r="I131" s="133">
        <f t="shared" si="25"/>
        <v>70.58</v>
      </c>
    </row>
    <row r="132" spans="1:9" x14ac:dyDescent="0.25">
      <c r="A132" s="130" t="s">
        <v>222</v>
      </c>
      <c r="B132" s="132">
        <v>1</v>
      </c>
      <c r="C132" s="132">
        <f t="shared" si="23"/>
        <v>144</v>
      </c>
      <c r="D132" s="132">
        <v>140</v>
      </c>
      <c r="E132" s="132">
        <v>4</v>
      </c>
      <c r="F132" s="133">
        <v>999.46</v>
      </c>
      <c r="G132" s="133">
        <f t="shared" si="26"/>
        <v>7.1390000000000002</v>
      </c>
      <c r="H132" s="133">
        <f t="shared" si="24"/>
        <v>57.11</v>
      </c>
      <c r="I132" s="137">
        <f>ROUND(H132*1.2077,2)</f>
        <v>68.97</v>
      </c>
    </row>
    <row r="133" spans="1:9" x14ac:dyDescent="0.25">
      <c r="A133" s="130" t="s">
        <v>222</v>
      </c>
      <c r="B133" s="132">
        <v>1</v>
      </c>
      <c r="C133" s="132">
        <f t="shared" si="23"/>
        <v>168</v>
      </c>
      <c r="D133" s="132">
        <v>140</v>
      </c>
      <c r="E133" s="132">
        <v>28</v>
      </c>
      <c r="F133" s="133">
        <v>999.46</v>
      </c>
      <c r="G133" s="133">
        <f t="shared" si="26"/>
        <v>7.1390000000000002</v>
      </c>
      <c r="H133" s="133">
        <f t="shared" si="24"/>
        <v>399.78</v>
      </c>
      <c r="I133" s="133">
        <f t="shared" si="25"/>
        <v>494.09</v>
      </c>
    </row>
    <row r="134" spans="1:9" x14ac:dyDescent="0.25">
      <c r="A134" s="130" t="s">
        <v>222</v>
      </c>
      <c r="B134" s="132">
        <v>1</v>
      </c>
      <c r="C134" s="132">
        <f t="shared" si="23"/>
        <v>157</v>
      </c>
      <c r="D134" s="132">
        <v>133</v>
      </c>
      <c r="E134" s="132">
        <v>24</v>
      </c>
      <c r="F134" s="133">
        <v>999.46</v>
      </c>
      <c r="G134" s="133">
        <f t="shared" si="26"/>
        <v>7.1390000000000002</v>
      </c>
      <c r="H134" s="133">
        <f t="shared" si="24"/>
        <v>342.67</v>
      </c>
      <c r="I134" s="133">
        <f t="shared" si="25"/>
        <v>423.51</v>
      </c>
    </row>
    <row r="135" spans="1:9" x14ac:dyDescent="0.25">
      <c r="A135" s="130" t="s">
        <v>222</v>
      </c>
      <c r="B135" s="132">
        <v>1</v>
      </c>
      <c r="C135" s="132">
        <f t="shared" si="23"/>
        <v>140</v>
      </c>
      <c r="D135" s="132">
        <v>105</v>
      </c>
      <c r="E135" s="132">
        <v>35</v>
      </c>
      <c r="F135" s="133">
        <v>999.46</v>
      </c>
      <c r="G135" s="133">
        <f t="shared" si="26"/>
        <v>7.1390000000000002</v>
      </c>
      <c r="H135" s="133">
        <f t="shared" si="24"/>
        <v>499.73</v>
      </c>
      <c r="I135" s="133">
        <f t="shared" si="25"/>
        <v>617.62</v>
      </c>
    </row>
    <row r="136" spans="1:9" x14ac:dyDescent="0.25">
      <c r="A136" s="130" t="s">
        <v>222</v>
      </c>
      <c r="B136" s="132">
        <v>1</v>
      </c>
      <c r="C136" s="132">
        <f t="shared" si="23"/>
        <v>144</v>
      </c>
      <c r="D136" s="132">
        <v>140</v>
      </c>
      <c r="E136" s="132">
        <v>4</v>
      </c>
      <c r="F136" s="133">
        <v>999.46</v>
      </c>
      <c r="G136" s="133">
        <f t="shared" si="26"/>
        <v>7.1390000000000002</v>
      </c>
      <c r="H136" s="133">
        <f t="shared" si="24"/>
        <v>57.11</v>
      </c>
      <c r="I136" s="137">
        <f>ROUND(H136*1.2077,2)</f>
        <v>68.97</v>
      </c>
    </row>
    <row r="137" spans="1:9" x14ac:dyDescent="0.25">
      <c r="A137" s="130" t="s">
        <v>222</v>
      </c>
      <c r="B137" s="132">
        <v>1</v>
      </c>
      <c r="C137" s="132">
        <f t="shared" si="23"/>
        <v>144</v>
      </c>
      <c r="D137" s="132">
        <v>140</v>
      </c>
      <c r="E137" s="132">
        <v>4</v>
      </c>
      <c r="F137" s="133">
        <v>999.46</v>
      </c>
      <c r="G137" s="133">
        <f t="shared" si="26"/>
        <v>7.1390000000000002</v>
      </c>
      <c r="H137" s="133">
        <f t="shared" si="24"/>
        <v>57.11</v>
      </c>
      <c r="I137" s="133">
        <f t="shared" si="25"/>
        <v>70.58</v>
      </c>
    </row>
    <row r="138" spans="1:9" x14ac:dyDescent="0.25">
      <c r="A138" s="130" t="s">
        <v>222</v>
      </c>
      <c r="B138" s="132">
        <v>1</v>
      </c>
      <c r="C138" s="132">
        <f t="shared" si="23"/>
        <v>165</v>
      </c>
      <c r="D138" s="132">
        <v>140</v>
      </c>
      <c r="E138" s="132">
        <v>25</v>
      </c>
      <c r="F138" s="133">
        <v>999.46</v>
      </c>
      <c r="G138" s="133">
        <f t="shared" si="26"/>
        <v>7.1390000000000002</v>
      </c>
      <c r="H138" s="133">
        <f t="shared" si="24"/>
        <v>356.95</v>
      </c>
      <c r="I138" s="133">
        <f t="shared" si="25"/>
        <v>441.15</v>
      </c>
    </row>
    <row r="139" spans="1:9" x14ac:dyDescent="0.25">
      <c r="A139" s="130" t="s">
        <v>222</v>
      </c>
      <c r="B139" s="132">
        <v>1</v>
      </c>
      <c r="C139" s="132">
        <f t="shared" si="23"/>
        <v>112</v>
      </c>
      <c r="D139" s="132">
        <v>105</v>
      </c>
      <c r="E139" s="132">
        <v>7</v>
      </c>
      <c r="F139" s="133">
        <v>999.46</v>
      </c>
      <c r="G139" s="133">
        <f t="shared" si="26"/>
        <v>7.1390000000000002</v>
      </c>
      <c r="H139" s="133">
        <f t="shared" si="24"/>
        <v>99.95</v>
      </c>
      <c r="I139" s="133">
        <f t="shared" si="25"/>
        <v>123.53</v>
      </c>
    </row>
    <row r="140" spans="1:9" x14ac:dyDescent="0.25">
      <c r="A140" s="130" t="s">
        <v>111</v>
      </c>
      <c r="B140" s="132">
        <v>1</v>
      </c>
      <c r="C140" s="132">
        <f t="shared" si="23"/>
        <v>144</v>
      </c>
      <c r="D140" s="132">
        <v>140</v>
      </c>
      <c r="E140" s="132">
        <v>4</v>
      </c>
      <c r="F140" s="133">
        <v>999.46</v>
      </c>
      <c r="G140" s="133">
        <f t="shared" si="26"/>
        <v>7.1390000000000002</v>
      </c>
      <c r="H140" s="133">
        <f t="shared" si="24"/>
        <v>57.11</v>
      </c>
      <c r="I140" s="133">
        <f t="shared" si="25"/>
        <v>70.58</v>
      </c>
    </row>
    <row r="141" spans="1:9" x14ac:dyDescent="0.25">
      <c r="A141" s="130" t="s">
        <v>111</v>
      </c>
      <c r="B141" s="132">
        <v>1</v>
      </c>
      <c r="C141" s="132">
        <f t="shared" si="23"/>
        <v>168</v>
      </c>
      <c r="D141" s="132">
        <v>140</v>
      </c>
      <c r="E141" s="132">
        <v>28</v>
      </c>
      <c r="F141" s="133">
        <v>999.46</v>
      </c>
      <c r="G141" s="133">
        <f t="shared" si="26"/>
        <v>7.1390000000000002</v>
      </c>
      <c r="H141" s="133">
        <f t="shared" si="24"/>
        <v>399.78</v>
      </c>
      <c r="I141" s="133">
        <f t="shared" si="25"/>
        <v>494.09</v>
      </c>
    </row>
    <row r="142" spans="1:9" x14ac:dyDescent="0.25">
      <c r="A142" s="130" t="s">
        <v>111</v>
      </c>
      <c r="B142" s="132">
        <v>1</v>
      </c>
      <c r="C142" s="132">
        <f t="shared" si="23"/>
        <v>128</v>
      </c>
      <c r="D142" s="132">
        <v>119</v>
      </c>
      <c r="E142" s="132">
        <v>9</v>
      </c>
      <c r="F142" s="133">
        <v>999.46</v>
      </c>
      <c r="G142" s="133">
        <f t="shared" si="26"/>
        <v>7.1390000000000002</v>
      </c>
      <c r="H142" s="133">
        <f t="shared" si="24"/>
        <v>128.5</v>
      </c>
      <c r="I142" s="133">
        <f t="shared" si="25"/>
        <v>158.81</v>
      </c>
    </row>
    <row r="143" spans="1:9" x14ac:dyDescent="0.25">
      <c r="A143" s="130" t="s">
        <v>111</v>
      </c>
      <c r="B143" s="132">
        <v>1</v>
      </c>
      <c r="C143" s="132">
        <f t="shared" si="23"/>
        <v>168</v>
      </c>
      <c r="D143" s="132">
        <v>140</v>
      </c>
      <c r="E143" s="132">
        <v>28</v>
      </c>
      <c r="F143" s="133">
        <v>999.46</v>
      </c>
      <c r="G143" s="133">
        <f t="shared" si="26"/>
        <v>7.1390000000000002</v>
      </c>
      <c r="H143" s="133">
        <f t="shared" si="24"/>
        <v>399.78</v>
      </c>
      <c r="I143" s="133">
        <f t="shared" si="25"/>
        <v>494.09</v>
      </c>
    </row>
    <row r="144" spans="1:9" x14ac:dyDescent="0.25">
      <c r="A144" s="130" t="s">
        <v>111</v>
      </c>
      <c r="B144" s="132">
        <v>1</v>
      </c>
      <c r="C144" s="132">
        <f t="shared" si="23"/>
        <v>168</v>
      </c>
      <c r="D144" s="132">
        <v>140</v>
      </c>
      <c r="E144" s="132">
        <v>28</v>
      </c>
      <c r="F144" s="133">
        <v>999.46</v>
      </c>
      <c r="G144" s="133">
        <f t="shared" si="26"/>
        <v>7.1390000000000002</v>
      </c>
      <c r="H144" s="133">
        <f t="shared" si="24"/>
        <v>399.78</v>
      </c>
      <c r="I144" s="133">
        <f t="shared" si="25"/>
        <v>494.09</v>
      </c>
    </row>
    <row r="145" spans="1:9" x14ac:dyDescent="0.25">
      <c r="A145" s="130" t="s">
        <v>111</v>
      </c>
      <c r="B145" s="132">
        <v>1</v>
      </c>
      <c r="C145" s="132">
        <f t="shared" si="23"/>
        <v>156</v>
      </c>
      <c r="D145" s="132">
        <v>140</v>
      </c>
      <c r="E145" s="132">
        <v>16</v>
      </c>
      <c r="F145" s="133">
        <v>999.46</v>
      </c>
      <c r="G145" s="133">
        <f t="shared" si="26"/>
        <v>7.1390000000000002</v>
      </c>
      <c r="H145" s="133">
        <f t="shared" si="24"/>
        <v>228.45</v>
      </c>
      <c r="I145" s="133">
        <f t="shared" si="25"/>
        <v>282.33999999999997</v>
      </c>
    </row>
    <row r="146" spans="1:9" x14ac:dyDescent="0.25">
      <c r="A146" s="130" t="s">
        <v>111</v>
      </c>
      <c r="B146" s="132">
        <v>1</v>
      </c>
      <c r="C146" s="132">
        <f t="shared" si="23"/>
        <v>175</v>
      </c>
      <c r="D146" s="132">
        <v>160</v>
      </c>
      <c r="E146" s="132">
        <v>15</v>
      </c>
      <c r="F146" s="133">
        <v>998.99</v>
      </c>
      <c r="G146" s="133">
        <f>F146/160</f>
        <v>6.2436875000000001</v>
      </c>
      <c r="H146" s="133">
        <f t="shared" si="24"/>
        <v>187.31</v>
      </c>
      <c r="I146" s="133">
        <f t="shared" si="25"/>
        <v>231.5</v>
      </c>
    </row>
    <row r="147" spans="1:9" ht="33" x14ac:dyDescent="0.25">
      <c r="A147" s="126" t="s">
        <v>494</v>
      </c>
      <c r="B147" s="141">
        <f>SUM(B148:B170)</f>
        <v>23</v>
      </c>
      <c r="C147" s="141"/>
      <c r="D147" s="141"/>
      <c r="E147" s="141">
        <f>SUM(E148:E170)</f>
        <v>468</v>
      </c>
      <c r="F147" s="133"/>
      <c r="G147" s="133"/>
      <c r="H147" s="122">
        <f>SUM(H148:H170)</f>
        <v>4836.5700000000015</v>
      </c>
      <c r="I147" s="122">
        <f>SUM(I148:I170)</f>
        <v>5969.92</v>
      </c>
    </row>
    <row r="148" spans="1:9" x14ac:dyDescent="0.25">
      <c r="A148" s="131" t="s">
        <v>27</v>
      </c>
      <c r="B148" s="132">
        <v>1</v>
      </c>
      <c r="C148" s="132">
        <f t="shared" ref="C148:C170" si="27">D148+E148</f>
        <v>188</v>
      </c>
      <c r="D148" s="132">
        <v>140</v>
      </c>
      <c r="E148" s="132">
        <v>48</v>
      </c>
      <c r="F148" s="133">
        <v>723.42</v>
      </c>
      <c r="G148" s="133">
        <f>F148/140</f>
        <v>5.1672857142857138</v>
      </c>
      <c r="H148" s="133">
        <f t="shared" ref="H148:H170" si="28">ROUND(E148*G148*2,2)</f>
        <v>496.06</v>
      </c>
      <c r="I148" s="133">
        <f t="shared" ref="I148:I170" si="29">ROUND(H148*1.2359,2)</f>
        <v>613.08000000000004</v>
      </c>
    </row>
    <row r="149" spans="1:9" x14ac:dyDescent="0.25">
      <c r="A149" s="131" t="s">
        <v>27</v>
      </c>
      <c r="B149" s="132">
        <v>1</v>
      </c>
      <c r="C149" s="132">
        <f t="shared" si="27"/>
        <v>176</v>
      </c>
      <c r="D149" s="132">
        <v>140</v>
      </c>
      <c r="E149" s="132">
        <v>36</v>
      </c>
      <c r="F149" s="133">
        <v>723.42</v>
      </c>
      <c r="G149" s="133">
        <f t="shared" ref="G149:G170" si="30">F149/140</f>
        <v>5.1672857142857138</v>
      </c>
      <c r="H149" s="133">
        <f t="shared" si="28"/>
        <v>372.04</v>
      </c>
      <c r="I149" s="133">
        <f t="shared" si="29"/>
        <v>459.8</v>
      </c>
    </row>
    <row r="150" spans="1:9" x14ac:dyDescent="0.25">
      <c r="A150" s="131" t="s">
        <v>27</v>
      </c>
      <c r="B150" s="132">
        <v>1</v>
      </c>
      <c r="C150" s="132">
        <f t="shared" si="27"/>
        <v>128</v>
      </c>
      <c r="D150" s="132">
        <v>119</v>
      </c>
      <c r="E150" s="132">
        <v>9</v>
      </c>
      <c r="F150" s="133">
        <v>723.42</v>
      </c>
      <c r="G150" s="133">
        <f t="shared" si="30"/>
        <v>5.1672857142857138</v>
      </c>
      <c r="H150" s="133">
        <f t="shared" si="28"/>
        <v>93.01</v>
      </c>
      <c r="I150" s="133">
        <f t="shared" si="29"/>
        <v>114.95</v>
      </c>
    </row>
    <row r="151" spans="1:9" x14ac:dyDescent="0.25">
      <c r="A151" s="131" t="s">
        <v>27</v>
      </c>
      <c r="B151" s="132">
        <v>1</v>
      </c>
      <c r="C151" s="132">
        <f t="shared" si="27"/>
        <v>164</v>
      </c>
      <c r="D151" s="132">
        <v>140</v>
      </c>
      <c r="E151" s="132">
        <v>24</v>
      </c>
      <c r="F151" s="133">
        <v>723.42</v>
      </c>
      <c r="G151" s="133">
        <f t="shared" si="30"/>
        <v>5.1672857142857138</v>
      </c>
      <c r="H151" s="133">
        <f t="shared" si="28"/>
        <v>248.03</v>
      </c>
      <c r="I151" s="133">
        <f t="shared" si="29"/>
        <v>306.54000000000002</v>
      </c>
    </row>
    <row r="152" spans="1:9" x14ac:dyDescent="0.25">
      <c r="A152" s="131" t="s">
        <v>27</v>
      </c>
      <c r="B152" s="132">
        <v>1</v>
      </c>
      <c r="C152" s="132">
        <f t="shared" si="27"/>
        <v>92</v>
      </c>
      <c r="D152" s="132">
        <v>84</v>
      </c>
      <c r="E152" s="132">
        <v>8</v>
      </c>
      <c r="F152" s="133">
        <v>723.42</v>
      </c>
      <c r="G152" s="133">
        <f t="shared" si="30"/>
        <v>5.1672857142857138</v>
      </c>
      <c r="H152" s="133">
        <f t="shared" si="28"/>
        <v>82.68</v>
      </c>
      <c r="I152" s="133">
        <f t="shared" si="29"/>
        <v>102.18</v>
      </c>
    </row>
    <row r="153" spans="1:9" x14ac:dyDescent="0.25">
      <c r="A153" s="131" t="s">
        <v>27</v>
      </c>
      <c r="B153" s="132">
        <v>1</v>
      </c>
      <c r="C153" s="132">
        <f t="shared" si="27"/>
        <v>144</v>
      </c>
      <c r="D153" s="132">
        <v>140</v>
      </c>
      <c r="E153" s="132">
        <v>4</v>
      </c>
      <c r="F153" s="133">
        <v>723.42</v>
      </c>
      <c r="G153" s="133">
        <f t="shared" si="30"/>
        <v>5.1672857142857138</v>
      </c>
      <c r="H153" s="133">
        <f t="shared" si="28"/>
        <v>41.34</v>
      </c>
      <c r="I153" s="133">
        <f t="shared" si="29"/>
        <v>51.09</v>
      </c>
    </row>
    <row r="154" spans="1:9" x14ac:dyDescent="0.25">
      <c r="A154" s="131" t="s">
        <v>27</v>
      </c>
      <c r="B154" s="132">
        <v>1</v>
      </c>
      <c r="C154" s="132">
        <f t="shared" si="27"/>
        <v>156</v>
      </c>
      <c r="D154" s="132">
        <v>140</v>
      </c>
      <c r="E154" s="132">
        <v>16</v>
      </c>
      <c r="F154" s="133">
        <v>723.42</v>
      </c>
      <c r="G154" s="133">
        <f t="shared" si="30"/>
        <v>5.1672857142857138</v>
      </c>
      <c r="H154" s="133">
        <f t="shared" si="28"/>
        <v>165.35</v>
      </c>
      <c r="I154" s="133">
        <f t="shared" si="29"/>
        <v>204.36</v>
      </c>
    </row>
    <row r="155" spans="1:9" x14ac:dyDescent="0.25">
      <c r="A155" s="131" t="s">
        <v>27</v>
      </c>
      <c r="B155" s="132">
        <v>1</v>
      </c>
      <c r="C155" s="132">
        <f t="shared" si="27"/>
        <v>160</v>
      </c>
      <c r="D155" s="132">
        <v>140</v>
      </c>
      <c r="E155" s="132">
        <v>20</v>
      </c>
      <c r="F155" s="133">
        <v>723.42</v>
      </c>
      <c r="G155" s="133">
        <f t="shared" si="30"/>
        <v>5.1672857142857138</v>
      </c>
      <c r="H155" s="133">
        <f t="shared" si="28"/>
        <v>206.69</v>
      </c>
      <c r="I155" s="137">
        <f>ROUND(H155*1.2077,2)</f>
        <v>249.62</v>
      </c>
    </row>
    <row r="156" spans="1:9" x14ac:dyDescent="0.25">
      <c r="A156" s="131" t="s">
        <v>27</v>
      </c>
      <c r="B156" s="132">
        <v>1</v>
      </c>
      <c r="C156" s="132">
        <f t="shared" si="27"/>
        <v>168</v>
      </c>
      <c r="D156" s="132">
        <v>140</v>
      </c>
      <c r="E156" s="132">
        <v>28</v>
      </c>
      <c r="F156" s="133">
        <v>723.42</v>
      </c>
      <c r="G156" s="133">
        <f t="shared" si="30"/>
        <v>5.1672857142857138</v>
      </c>
      <c r="H156" s="133">
        <f t="shared" si="28"/>
        <v>289.37</v>
      </c>
      <c r="I156" s="133">
        <f t="shared" ref="I156:I165" si="31">ROUND(H156*1.2359,2)</f>
        <v>357.63</v>
      </c>
    </row>
    <row r="157" spans="1:9" x14ac:dyDescent="0.25">
      <c r="A157" s="131" t="s">
        <v>27</v>
      </c>
      <c r="B157" s="132">
        <v>1</v>
      </c>
      <c r="C157" s="132">
        <f t="shared" si="27"/>
        <v>88</v>
      </c>
      <c r="D157" s="132">
        <v>70</v>
      </c>
      <c r="E157" s="132">
        <v>18</v>
      </c>
      <c r="F157" s="133">
        <v>723.42</v>
      </c>
      <c r="G157" s="133">
        <f t="shared" si="30"/>
        <v>5.1672857142857138</v>
      </c>
      <c r="H157" s="133">
        <f t="shared" si="28"/>
        <v>186.02</v>
      </c>
      <c r="I157" s="133">
        <f t="shared" si="31"/>
        <v>229.9</v>
      </c>
    </row>
    <row r="158" spans="1:9" x14ac:dyDescent="0.25">
      <c r="A158" s="131" t="s">
        <v>27</v>
      </c>
      <c r="B158" s="132">
        <v>1</v>
      </c>
      <c r="C158" s="132">
        <f t="shared" si="27"/>
        <v>144</v>
      </c>
      <c r="D158" s="132">
        <v>98</v>
      </c>
      <c r="E158" s="132">
        <v>46</v>
      </c>
      <c r="F158" s="133">
        <v>723.42</v>
      </c>
      <c r="G158" s="133">
        <f t="shared" si="30"/>
        <v>5.1672857142857138</v>
      </c>
      <c r="H158" s="133">
        <f t="shared" si="28"/>
        <v>475.39</v>
      </c>
      <c r="I158" s="133">
        <f t="shared" si="31"/>
        <v>587.53</v>
      </c>
    </row>
    <row r="159" spans="1:9" x14ac:dyDescent="0.25">
      <c r="A159" s="131" t="s">
        <v>27</v>
      </c>
      <c r="B159" s="132">
        <v>1</v>
      </c>
      <c r="C159" s="132">
        <f t="shared" si="27"/>
        <v>48</v>
      </c>
      <c r="D159" s="132">
        <v>42</v>
      </c>
      <c r="E159" s="132">
        <v>6</v>
      </c>
      <c r="F159" s="133">
        <v>723.42</v>
      </c>
      <c r="G159" s="133">
        <f t="shared" si="30"/>
        <v>5.1672857142857138</v>
      </c>
      <c r="H159" s="133">
        <f t="shared" si="28"/>
        <v>62.01</v>
      </c>
      <c r="I159" s="137">
        <f>ROUND(H159*1.2077,2)</f>
        <v>74.89</v>
      </c>
    </row>
    <row r="160" spans="1:9" x14ac:dyDescent="0.25">
      <c r="A160" s="131" t="s">
        <v>27</v>
      </c>
      <c r="B160" s="132">
        <v>1</v>
      </c>
      <c r="C160" s="132">
        <f t="shared" si="27"/>
        <v>150</v>
      </c>
      <c r="D160" s="132">
        <v>126</v>
      </c>
      <c r="E160" s="132">
        <v>24</v>
      </c>
      <c r="F160" s="133">
        <v>723.42</v>
      </c>
      <c r="G160" s="133">
        <f t="shared" si="30"/>
        <v>5.1672857142857138</v>
      </c>
      <c r="H160" s="133">
        <f t="shared" si="28"/>
        <v>248.03</v>
      </c>
      <c r="I160" s="133">
        <f t="shared" si="31"/>
        <v>306.54000000000002</v>
      </c>
    </row>
    <row r="161" spans="1:9" x14ac:dyDescent="0.25">
      <c r="A161" s="131" t="s">
        <v>27</v>
      </c>
      <c r="B161" s="132">
        <v>1</v>
      </c>
      <c r="C161" s="132">
        <f t="shared" si="27"/>
        <v>72</v>
      </c>
      <c r="D161" s="132">
        <v>63</v>
      </c>
      <c r="E161" s="132">
        <v>9</v>
      </c>
      <c r="F161" s="133">
        <v>723.42</v>
      </c>
      <c r="G161" s="133">
        <f t="shared" si="30"/>
        <v>5.1672857142857138</v>
      </c>
      <c r="H161" s="133">
        <f t="shared" si="28"/>
        <v>93.01</v>
      </c>
      <c r="I161" s="133">
        <f t="shared" si="31"/>
        <v>114.95</v>
      </c>
    </row>
    <row r="162" spans="1:9" x14ac:dyDescent="0.25">
      <c r="A162" s="131" t="s">
        <v>27</v>
      </c>
      <c r="B162" s="132">
        <v>1</v>
      </c>
      <c r="C162" s="132">
        <f t="shared" si="27"/>
        <v>128</v>
      </c>
      <c r="D162" s="132">
        <v>119</v>
      </c>
      <c r="E162" s="132">
        <v>9</v>
      </c>
      <c r="F162" s="133">
        <v>723.42</v>
      </c>
      <c r="G162" s="133">
        <f t="shared" si="30"/>
        <v>5.1672857142857138</v>
      </c>
      <c r="H162" s="133">
        <f t="shared" si="28"/>
        <v>93.01</v>
      </c>
      <c r="I162" s="133">
        <f t="shared" si="31"/>
        <v>114.95</v>
      </c>
    </row>
    <row r="163" spans="1:9" x14ac:dyDescent="0.25">
      <c r="A163" s="131" t="s">
        <v>27</v>
      </c>
      <c r="B163" s="132">
        <v>1</v>
      </c>
      <c r="C163" s="132">
        <f t="shared" si="27"/>
        <v>144</v>
      </c>
      <c r="D163" s="132">
        <v>140</v>
      </c>
      <c r="E163" s="132">
        <v>4</v>
      </c>
      <c r="F163" s="133">
        <v>723.42</v>
      </c>
      <c r="G163" s="133">
        <f t="shared" si="30"/>
        <v>5.1672857142857138</v>
      </c>
      <c r="H163" s="133">
        <f t="shared" si="28"/>
        <v>41.34</v>
      </c>
      <c r="I163" s="133">
        <f t="shared" si="31"/>
        <v>51.09</v>
      </c>
    </row>
    <row r="164" spans="1:9" x14ac:dyDescent="0.25">
      <c r="A164" s="131" t="s">
        <v>27</v>
      </c>
      <c r="B164" s="132">
        <v>1</v>
      </c>
      <c r="C164" s="132">
        <f t="shared" si="27"/>
        <v>156</v>
      </c>
      <c r="D164" s="132">
        <v>140</v>
      </c>
      <c r="E164" s="132">
        <v>16</v>
      </c>
      <c r="F164" s="133">
        <v>723.42</v>
      </c>
      <c r="G164" s="133">
        <f t="shared" si="30"/>
        <v>5.1672857142857138</v>
      </c>
      <c r="H164" s="133">
        <f t="shared" si="28"/>
        <v>165.35</v>
      </c>
      <c r="I164" s="133">
        <f t="shared" si="31"/>
        <v>204.36</v>
      </c>
    </row>
    <row r="165" spans="1:9" x14ac:dyDescent="0.25">
      <c r="A165" s="131" t="s">
        <v>27</v>
      </c>
      <c r="B165" s="132">
        <v>1</v>
      </c>
      <c r="C165" s="132">
        <f t="shared" si="27"/>
        <v>168</v>
      </c>
      <c r="D165" s="132">
        <v>140</v>
      </c>
      <c r="E165" s="132">
        <v>28</v>
      </c>
      <c r="F165" s="133">
        <v>723.42</v>
      </c>
      <c r="G165" s="133">
        <f t="shared" si="30"/>
        <v>5.1672857142857138</v>
      </c>
      <c r="H165" s="133">
        <f t="shared" si="28"/>
        <v>289.37</v>
      </c>
      <c r="I165" s="133">
        <f t="shared" si="31"/>
        <v>357.63</v>
      </c>
    </row>
    <row r="166" spans="1:9" x14ac:dyDescent="0.25">
      <c r="A166" s="131" t="s">
        <v>27</v>
      </c>
      <c r="B166" s="132">
        <v>1</v>
      </c>
      <c r="C166" s="132">
        <f t="shared" si="27"/>
        <v>96</v>
      </c>
      <c r="D166" s="132">
        <v>91</v>
      </c>
      <c r="E166" s="132">
        <v>5</v>
      </c>
      <c r="F166" s="133">
        <v>723.42</v>
      </c>
      <c r="G166" s="133">
        <f t="shared" si="30"/>
        <v>5.1672857142857138</v>
      </c>
      <c r="H166" s="133">
        <f t="shared" si="28"/>
        <v>51.67</v>
      </c>
      <c r="I166" s="133">
        <f t="shared" si="29"/>
        <v>63.86</v>
      </c>
    </row>
    <row r="167" spans="1:9" x14ac:dyDescent="0.25">
      <c r="A167" s="131" t="s">
        <v>27</v>
      </c>
      <c r="B167" s="132">
        <v>1</v>
      </c>
      <c r="C167" s="132">
        <f t="shared" si="27"/>
        <v>72</v>
      </c>
      <c r="D167" s="132">
        <v>70</v>
      </c>
      <c r="E167" s="132">
        <v>2</v>
      </c>
      <c r="F167" s="133">
        <v>723.42</v>
      </c>
      <c r="G167" s="133">
        <f t="shared" si="30"/>
        <v>5.1672857142857138</v>
      </c>
      <c r="H167" s="133">
        <f t="shared" si="28"/>
        <v>20.67</v>
      </c>
      <c r="I167" s="133">
        <f t="shared" si="29"/>
        <v>25.55</v>
      </c>
    </row>
    <row r="168" spans="1:9" x14ac:dyDescent="0.25">
      <c r="A168" s="131" t="s">
        <v>27</v>
      </c>
      <c r="B168" s="132">
        <v>1</v>
      </c>
      <c r="C168" s="132">
        <f t="shared" si="27"/>
        <v>156</v>
      </c>
      <c r="D168" s="132">
        <v>105</v>
      </c>
      <c r="E168" s="132">
        <v>51</v>
      </c>
      <c r="F168" s="133">
        <v>723.42</v>
      </c>
      <c r="G168" s="133">
        <f t="shared" si="30"/>
        <v>5.1672857142857138</v>
      </c>
      <c r="H168" s="133">
        <f t="shared" si="28"/>
        <v>527.05999999999995</v>
      </c>
      <c r="I168" s="133">
        <f t="shared" si="29"/>
        <v>651.39</v>
      </c>
    </row>
    <row r="169" spans="1:9" x14ac:dyDescent="0.25">
      <c r="A169" s="131" t="s">
        <v>27</v>
      </c>
      <c r="B169" s="132">
        <v>1</v>
      </c>
      <c r="C169" s="132">
        <f t="shared" si="27"/>
        <v>16</v>
      </c>
      <c r="D169" s="132">
        <v>7</v>
      </c>
      <c r="E169" s="132">
        <v>9</v>
      </c>
      <c r="F169" s="133">
        <v>723.42</v>
      </c>
      <c r="G169" s="133">
        <f t="shared" si="30"/>
        <v>5.1672857142857138</v>
      </c>
      <c r="H169" s="133">
        <f t="shared" si="28"/>
        <v>93.01</v>
      </c>
      <c r="I169" s="133">
        <f t="shared" si="29"/>
        <v>114.95</v>
      </c>
    </row>
    <row r="170" spans="1:9" ht="17.25" customHeight="1" x14ac:dyDescent="0.25">
      <c r="A170" s="131" t="s">
        <v>27</v>
      </c>
      <c r="B170" s="132">
        <v>1</v>
      </c>
      <c r="C170" s="132">
        <f t="shared" si="27"/>
        <v>153</v>
      </c>
      <c r="D170" s="132">
        <v>105</v>
      </c>
      <c r="E170" s="132">
        <v>48</v>
      </c>
      <c r="F170" s="133">
        <v>723.42</v>
      </c>
      <c r="G170" s="133">
        <f t="shared" si="30"/>
        <v>5.1672857142857138</v>
      </c>
      <c r="H170" s="133">
        <f t="shared" si="28"/>
        <v>496.06</v>
      </c>
      <c r="I170" s="133">
        <f t="shared" si="29"/>
        <v>613.08000000000004</v>
      </c>
    </row>
    <row r="171" spans="1:9" ht="33" x14ac:dyDescent="0.25">
      <c r="A171" s="129" t="s">
        <v>231</v>
      </c>
      <c r="B171" s="140">
        <f>B172+B180</f>
        <v>8</v>
      </c>
      <c r="C171" s="140"/>
      <c r="D171" s="140"/>
      <c r="E171" s="140">
        <f t="shared" ref="E171:I171" si="32">E172+E180</f>
        <v>147</v>
      </c>
      <c r="F171" s="123"/>
      <c r="G171" s="123"/>
      <c r="H171" s="123">
        <f>H172+H180</f>
        <v>2092.8700000000003</v>
      </c>
      <c r="I171" s="123">
        <f t="shared" si="32"/>
        <v>2586.5700000000002</v>
      </c>
    </row>
    <row r="172" spans="1:9" ht="33" x14ac:dyDescent="0.25">
      <c r="A172" s="126" t="s">
        <v>433</v>
      </c>
      <c r="B172" s="141">
        <f>SUM(B173:B179)</f>
        <v>7</v>
      </c>
      <c r="C172" s="141"/>
      <c r="D172" s="141"/>
      <c r="E172" s="141">
        <f>SUM(E173:E179)</f>
        <v>128</v>
      </c>
      <c r="F172" s="122"/>
      <c r="G172" s="122"/>
      <c r="H172" s="122">
        <f>SUM(H173:H179)</f>
        <v>1883.6000000000001</v>
      </c>
      <c r="I172" s="122">
        <f>SUM(I173:I179)</f>
        <v>2327.9300000000003</v>
      </c>
    </row>
    <row r="173" spans="1:9" x14ac:dyDescent="0.25">
      <c r="A173" s="131" t="s">
        <v>232</v>
      </c>
      <c r="B173" s="132">
        <v>1</v>
      </c>
      <c r="C173" s="132">
        <f t="shared" ref="C173:C181" si="33">D173+E173</f>
        <v>168</v>
      </c>
      <c r="D173" s="132">
        <v>140</v>
      </c>
      <c r="E173" s="132">
        <v>28</v>
      </c>
      <c r="F173" s="133">
        <v>1037.53</v>
      </c>
      <c r="G173" s="133">
        <f>F173/140</f>
        <v>7.4109285714285713</v>
      </c>
      <c r="H173" s="133">
        <f t="shared" ref="H173:H179" si="34">ROUND(E173*G173*2,2)</f>
        <v>415.01</v>
      </c>
      <c r="I173" s="133">
        <f t="shared" ref="I173:I179" si="35">ROUND(H173*1.2359,2)</f>
        <v>512.91</v>
      </c>
    </row>
    <row r="174" spans="1:9" x14ac:dyDescent="0.25">
      <c r="A174" s="131" t="s">
        <v>222</v>
      </c>
      <c r="B174" s="132">
        <v>1</v>
      </c>
      <c r="C174" s="132">
        <f t="shared" si="33"/>
        <v>144</v>
      </c>
      <c r="D174" s="132">
        <v>140</v>
      </c>
      <c r="E174" s="132">
        <v>4</v>
      </c>
      <c r="F174" s="133">
        <v>999.46</v>
      </c>
      <c r="G174" s="133">
        <f t="shared" ref="G174:G181" si="36">F174/140</f>
        <v>7.1390000000000002</v>
      </c>
      <c r="H174" s="133">
        <f t="shared" si="34"/>
        <v>57.11</v>
      </c>
      <c r="I174" s="133">
        <f t="shared" si="35"/>
        <v>70.58</v>
      </c>
    </row>
    <row r="175" spans="1:9" x14ac:dyDescent="0.25">
      <c r="A175" s="131" t="s">
        <v>222</v>
      </c>
      <c r="B175" s="132">
        <v>1</v>
      </c>
      <c r="C175" s="132">
        <f t="shared" si="33"/>
        <v>104</v>
      </c>
      <c r="D175" s="132">
        <v>98</v>
      </c>
      <c r="E175" s="132">
        <v>6</v>
      </c>
      <c r="F175" s="133">
        <v>999.46</v>
      </c>
      <c r="G175" s="133">
        <f t="shared" si="36"/>
        <v>7.1390000000000002</v>
      </c>
      <c r="H175" s="133">
        <f t="shared" si="34"/>
        <v>85.67</v>
      </c>
      <c r="I175" s="133">
        <f t="shared" si="35"/>
        <v>105.88</v>
      </c>
    </row>
    <row r="176" spans="1:9" x14ac:dyDescent="0.25">
      <c r="A176" s="131" t="s">
        <v>222</v>
      </c>
      <c r="B176" s="132">
        <v>1</v>
      </c>
      <c r="C176" s="132">
        <f t="shared" si="33"/>
        <v>92</v>
      </c>
      <c r="D176" s="132">
        <v>77</v>
      </c>
      <c r="E176" s="132">
        <v>15</v>
      </c>
      <c r="F176" s="133">
        <v>999.46</v>
      </c>
      <c r="G176" s="133">
        <f t="shared" si="36"/>
        <v>7.1390000000000002</v>
      </c>
      <c r="H176" s="133">
        <f t="shared" si="34"/>
        <v>214.17</v>
      </c>
      <c r="I176" s="133">
        <f t="shared" si="35"/>
        <v>264.69</v>
      </c>
    </row>
    <row r="177" spans="1:9" x14ac:dyDescent="0.25">
      <c r="A177" s="131" t="s">
        <v>222</v>
      </c>
      <c r="B177" s="132">
        <v>1</v>
      </c>
      <c r="C177" s="132">
        <f t="shared" si="33"/>
        <v>112</v>
      </c>
      <c r="D177" s="132">
        <v>77</v>
      </c>
      <c r="E177" s="132">
        <v>35</v>
      </c>
      <c r="F177" s="133">
        <v>1037.53</v>
      </c>
      <c r="G177" s="133">
        <f t="shared" si="36"/>
        <v>7.4109285714285713</v>
      </c>
      <c r="H177" s="133">
        <f t="shared" si="34"/>
        <v>518.77</v>
      </c>
      <c r="I177" s="133">
        <f t="shared" si="35"/>
        <v>641.15</v>
      </c>
    </row>
    <row r="178" spans="1:9" x14ac:dyDescent="0.25">
      <c r="A178" s="131" t="s">
        <v>111</v>
      </c>
      <c r="B178" s="132">
        <v>1</v>
      </c>
      <c r="C178" s="132">
        <f t="shared" si="33"/>
        <v>164</v>
      </c>
      <c r="D178" s="132">
        <v>140</v>
      </c>
      <c r="E178" s="132">
        <v>24</v>
      </c>
      <c r="F178" s="133">
        <v>1037.53</v>
      </c>
      <c r="G178" s="133">
        <f t="shared" si="36"/>
        <v>7.4109285714285713</v>
      </c>
      <c r="H178" s="133">
        <f t="shared" si="34"/>
        <v>355.72</v>
      </c>
      <c r="I178" s="133">
        <f t="shared" si="35"/>
        <v>439.63</v>
      </c>
    </row>
    <row r="179" spans="1:9" x14ac:dyDescent="0.25">
      <c r="A179" s="131" t="s">
        <v>111</v>
      </c>
      <c r="B179" s="132">
        <v>1</v>
      </c>
      <c r="C179" s="132">
        <f t="shared" si="33"/>
        <v>156</v>
      </c>
      <c r="D179" s="132">
        <v>140</v>
      </c>
      <c r="E179" s="132">
        <v>16</v>
      </c>
      <c r="F179" s="133">
        <v>1037.53</v>
      </c>
      <c r="G179" s="133">
        <f t="shared" si="36"/>
        <v>7.4109285714285713</v>
      </c>
      <c r="H179" s="133">
        <f t="shared" si="34"/>
        <v>237.15</v>
      </c>
      <c r="I179" s="133">
        <f t="shared" si="35"/>
        <v>293.08999999999997</v>
      </c>
    </row>
    <row r="180" spans="1:9" ht="33" x14ac:dyDescent="0.25">
      <c r="A180" s="126" t="s">
        <v>494</v>
      </c>
      <c r="B180" s="141">
        <f>SUM(B181:B181)</f>
        <v>1</v>
      </c>
      <c r="C180" s="141"/>
      <c r="D180" s="141"/>
      <c r="E180" s="141">
        <f>SUM(E181:E181)</f>
        <v>19</v>
      </c>
      <c r="F180" s="122"/>
      <c r="G180" s="133"/>
      <c r="H180" s="122">
        <f>SUM(H181:H181)</f>
        <v>209.27</v>
      </c>
      <c r="I180" s="122">
        <f>SUM(I181:I181)</f>
        <v>258.64</v>
      </c>
    </row>
    <row r="181" spans="1:9" x14ac:dyDescent="0.25">
      <c r="A181" s="131" t="s">
        <v>27</v>
      </c>
      <c r="B181" s="132">
        <v>1</v>
      </c>
      <c r="C181" s="132">
        <f t="shared" si="33"/>
        <v>96</v>
      </c>
      <c r="D181" s="132">
        <v>77</v>
      </c>
      <c r="E181" s="132">
        <v>19</v>
      </c>
      <c r="F181" s="133">
        <v>771.01</v>
      </c>
      <c r="G181" s="133">
        <f t="shared" si="36"/>
        <v>5.5072142857142854</v>
      </c>
      <c r="H181" s="133">
        <f t="shared" ref="H181" si="37">ROUND(E181*G181*2,2)</f>
        <v>209.27</v>
      </c>
      <c r="I181" s="133">
        <f t="shared" ref="I181" si="38">ROUND(H181*1.2359,2)</f>
        <v>258.64</v>
      </c>
    </row>
    <row r="182" spans="1:9" ht="33" x14ac:dyDescent="0.25">
      <c r="A182" s="129" t="s">
        <v>233</v>
      </c>
      <c r="B182" s="140">
        <f>B183+B187+B203</f>
        <v>24</v>
      </c>
      <c r="C182" s="140"/>
      <c r="D182" s="140"/>
      <c r="E182" s="140">
        <f t="shared" ref="E182:I182" si="39">E183+E187+E203</f>
        <v>834</v>
      </c>
      <c r="F182" s="123"/>
      <c r="G182" s="123"/>
      <c r="H182" s="123">
        <f>H183+H187+H203</f>
        <v>11534.74</v>
      </c>
      <c r="I182" s="123">
        <f t="shared" si="39"/>
        <v>14234.849999999999</v>
      </c>
    </row>
    <row r="183" spans="1:9" ht="33" x14ac:dyDescent="0.25">
      <c r="A183" s="126" t="s">
        <v>433</v>
      </c>
      <c r="B183" s="141">
        <f>SUM(B184:B186)</f>
        <v>3</v>
      </c>
      <c r="C183" s="141"/>
      <c r="D183" s="141"/>
      <c r="E183" s="141">
        <f t="shared" ref="E183:I183" si="40">SUM(E184:E186)</f>
        <v>44</v>
      </c>
      <c r="F183" s="122"/>
      <c r="G183" s="122"/>
      <c r="H183" s="122">
        <f>SUM(H184:H186)</f>
        <v>1017.37</v>
      </c>
      <c r="I183" s="122">
        <f t="shared" si="40"/>
        <v>1240.6300000000001</v>
      </c>
    </row>
    <row r="184" spans="1:9" x14ac:dyDescent="0.25">
      <c r="A184" s="131" t="s">
        <v>107</v>
      </c>
      <c r="B184" s="132">
        <v>1</v>
      </c>
      <c r="C184" s="132">
        <f>D184+E184</f>
        <v>160</v>
      </c>
      <c r="D184" s="132">
        <v>140</v>
      </c>
      <c r="E184" s="132">
        <v>20</v>
      </c>
      <c r="F184" s="133">
        <v>1484.91</v>
      </c>
      <c r="G184" s="133">
        <f>F184/140</f>
        <v>10.6065</v>
      </c>
      <c r="H184" s="133">
        <f t="shared" ref="H184:H186" si="41">ROUND(E184*G184*2,2)</f>
        <v>424.26</v>
      </c>
      <c r="I184" s="133">
        <f t="shared" ref="I184" si="42">ROUND(H184*1.2359,2)</f>
        <v>524.34</v>
      </c>
    </row>
    <row r="185" spans="1:9" x14ac:dyDescent="0.25">
      <c r="A185" s="131" t="s">
        <v>107</v>
      </c>
      <c r="B185" s="132">
        <v>1</v>
      </c>
      <c r="C185" s="132">
        <f t="shared" ref="C185:C186" si="43">D185+E185</f>
        <v>144</v>
      </c>
      <c r="D185" s="132">
        <v>140</v>
      </c>
      <c r="E185" s="132">
        <v>4</v>
      </c>
      <c r="F185" s="133">
        <v>1431.88</v>
      </c>
      <c r="G185" s="133">
        <f t="shared" ref="G185:G209" si="44">F185/140</f>
        <v>10.227714285714287</v>
      </c>
      <c r="H185" s="133">
        <f t="shared" si="41"/>
        <v>81.819999999999993</v>
      </c>
      <c r="I185" s="137">
        <f>ROUND(H185*1.2077,2)</f>
        <v>98.81</v>
      </c>
    </row>
    <row r="186" spans="1:9" x14ac:dyDescent="0.25">
      <c r="A186" s="131" t="s">
        <v>107</v>
      </c>
      <c r="B186" s="132">
        <v>1</v>
      </c>
      <c r="C186" s="132">
        <f t="shared" si="43"/>
        <v>160</v>
      </c>
      <c r="D186" s="132">
        <v>140</v>
      </c>
      <c r="E186" s="132">
        <v>20</v>
      </c>
      <c r="F186" s="133">
        <v>1789.51</v>
      </c>
      <c r="G186" s="133">
        <f t="shared" si="44"/>
        <v>12.782214285714286</v>
      </c>
      <c r="H186" s="133">
        <f t="shared" si="41"/>
        <v>511.29</v>
      </c>
      <c r="I186" s="137">
        <f>ROUND(H186*1.2077,2)</f>
        <v>617.48</v>
      </c>
    </row>
    <row r="187" spans="1:9" ht="33" x14ac:dyDescent="0.25">
      <c r="A187" s="126" t="s">
        <v>433</v>
      </c>
      <c r="B187" s="141">
        <f>SUM(B188:B202)</f>
        <v>15</v>
      </c>
      <c r="C187" s="141"/>
      <c r="D187" s="141"/>
      <c r="E187" s="141">
        <f>SUM(E188:E202)</f>
        <v>569</v>
      </c>
      <c r="F187" s="122"/>
      <c r="G187" s="133"/>
      <c r="H187" s="122">
        <f>SUM(H188:H202)</f>
        <v>8233.4399999999987</v>
      </c>
      <c r="I187" s="122">
        <f>SUM(I188:I202)</f>
        <v>10171.499999999998</v>
      </c>
    </row>
    <row r="188" spans="1:9" x14ac:dyDescent="0.25">
      <c r="A188" s="131" t="s">
        <v>234</v>
      </c>
      <c r="B188" s="132">
        <v>1</v>
      </c>
      <c r="C188" s="132">
        <f t="shared" ref="C188:C202" si="45">D188+E188</f>
        <v>180</v>
      </c>
      <c r="D188" s="132">
        <v>140</v>
      </c>
      <c r="E188" s="132">
        <v>40</v>
      </c>
      <c r="F188" s="133">
        <v>1220</v>
      </c>
      <c r="G188" s="133">
        <f t="shared" si="44"/>
        <v>8.7142857142857135</v>
      </c>
      <c r="H188" s="133">
        <f t="shared" ref="H188:H202" si="46">ROUND(E188*G188*2,2)</f>
        <v>697.14</v>
      </c>
      <c r="I188" s="133">
        <f t="shared" ref="I188:I201" si="47">ROUND(H188*1.2359,2)</f>
        <v>861.6</v>
      </c>
    </row>
    <row r="189" spans="1:9" x14ac:dyDescent="0.25">
      <c r="A189" s="131" t="s">
        <v>235</v>
      </c>
      <c r="B189" s="132">
        <v>1</v>
      </c>
      <c r="C189" s="132">
        <f t="shared" si="45"/>
        <v>192</v>
      </c>
      <c r="D189" s="132">
        <v>140</v>
      </c>
      <c r="E189" s="132">
        <v>52</v>
      </c>
      <c r="F189" s="133">
        <v>999.46</v>
      </c>
      <c r="G189" s="133">
        <f t="shared" si="44"/>
        <v>7.1390000000000002</v>
      </c>
      <c r="H189" s="133">
        <f t="shared" si="46"/>
        <v>742.46</v>
      </c>
      <c r="I189" s="133">
        <f t="shared" si="47"/>
        <v>917.61</v>
      </c>
    </row>
    <row r="190" spans="1:9" x14ac:dyDescent="0.25">
      <c r="A190" s="131" t="s">
        <v>222</v>
      </c>
      <c r="B190" s="132">
        <v>1</v>
      </c>
      <c r="C190" s="132">
        <f t="shared" si="45"/>
        <v>170</v>
      </c>
      <c r="D190" s="132">
        <v>140</v>
      </c>
      <c r="E190" s="132">
        <v>30</v>
      </c>
      <c r="F190" s="133">
        <v>1050</v>
      </c>
      <c r="G190" s="133">
        <f t="shared" si="44"/>
        <v>7.5</v>
      </c>
      <c r="H190" s="133">
        <f t="shared" si="46"/>
        <v>450</v>
      </c>
      <c r="I190" s="133">
        <f t="shared" si="47"/>
        <v>556.16</v>
      </c>
    </row>
    <row r="191" spans="1:9" x14ac:dyDescent="0.25">
      <c r="A191" s="131" t="s">
        <v>222</v>
      </c>
      <c r="B191" s="132">
        <v>1</v>
      </c>
      <c r="C191" s="132">
        <f t="shared" si="45"/>
        <v>157</v>
      </c>
      <c r="D191" s="132">
        <v>140</v>
      </c>
      <c r="E191" s="132">
        <v>17</v>
      </c>
      <c r="F191" s="133">
        <v>999.46</v>
      </c>
      <c r="G191" s="133">
        <f t="shared" si="44"/>
        <v>7.1390000000000002</v>
      </c>
      <c r="H191" s="133">
        <f t="shared" si="46"/>
        <v>242.73</v>
      </c>
      <c r="I191" s="133">
        <f t="shared" si="47"/>
        <v>299.99</v>
      </c>
    </row>
    <row r="192" spans="1:9" x14ac:dyDescent="0.25">
      <c r="A192" s="131" t="s">
        <v>222</v>
      </c>
      <c r="B192" s="132">
        <v>1</v>
      </c>
      <c r="C192" s="132">
        <f t="shared" si="45"/>
        <v>180</v>
      </c>
      <c r="D192" s="132">
        <v>140</v>
      </c>
      <c r="E192" s="132">
        <v>40</v>
      </c>
      <c r="F192" s="133">
        <v>999.46</v>
      </c>
      <c r="G192" s="133">
        <f t="shared" si="44"/>
        <v>7.1390000000000002</v>
      </c>
      <c r="H192" s="133">
        <f t="shared" si="46"/>
        <v>571.12</v>
      </c>
      <c r="I192" s="133">
        <f t="shared" si="47"/>
        <v>705.85</v>
      </c>
    </row>
    <row r="193" spans="1:9" x14ac:dyDescent="0.25">
      <c r="A193" s="131" t="s">
        <v>222</v>
      </c>
      <c r="B193" s="132">
        <v>1</v>
      </c>
      <c r="C193" s="132">
        <f t="shared" si="45"/>
        <v>184</v>
      </c>
      <c r="D193" s="132">
        <v>160</v>
      </c>
      <c r="E193" s="132">
        <v>24</v>
      </c>
      <c r="F193" s="133">
        <v>874.12</v>
      </c>
      <c r="G193" s="133">
        <f t="shared" si="44"/>
        <v>6.2437142857142858</v>
      </c>
      <c r="H193" s="133">
        <f t="shared" si="46"/>
        <v>299.7</v>
      </c>
      <c r="I193" s="133">
        <f t="shared" si="47"/>
        <v>370.4</v>
      </c>
    </row>
    <row r="194" spans="1:9" x14ac:dyDescent="0.25">
      <c r="A194" s="131" t="s">
        <v>222</v>
      </c>
      <c r="B194" s="132">
        <v>1</v>
      </c>
      <c r="C194" s="132">
        <f t="shared" si="45"/>
        <v>240</v>
      </c>
      <c r="D194" s="132">
        <v>140</v>
      </c>
      <c r="E194" s="132">
        <v>100</v>
      </c>
      <c r="F194" s="133">
        <v>999.46</v>
      </c>
      <c r="G194" s="133">
        <f t="shared" si="44"/>
        <v>7.1390000000000002</v>
      </c>
      <c r="H194" s="133">
        <f t="shared" si="46"/>
        <v>1427.8</v>
      </c>
      <c r="I194" s="133">
        <f t="shared" si="47"/>
        <v>1764.62</v>
      </c>
    </row>
    <row r="195" spans="1:9" x14ac:dyDescent="0.25">
      <c r="A195" s="131" t="s">
        <v>223</v>
      </c>
      <c r="B195" s="132">
        <v>1</v>
      </c>
      <c r="C195" s="132">
        <f t="shared" si="45"/>
        <v>228</v>
      </c>
      <c r="D195" s="132">
        <v>140</v>
      </c>
      <c r="E195" s="132">
        <v>88</v>
      </c>
      <c r="F195" s="133">
        <v>999.46</v>
      </c>
      <c r="G195" s="133">
        <f t="shared" si="44"/>
        <v>7.1390000000000002</v>
      </c>
      <c r="H195" s="133">
        <f t="shared" si="46"/>
        <v>1256.46</v>
      </c>
      <c r="I195" s="133">
        <f t="shared" si="47"/>
        <v>1552.86</v>
      </c>
    </row>
    <row r="196" spans="1:9" x14ac:dyDescent="0.25">
      <c r="A196" s="131" t="s">
        <v>236</v>
      </c>
      <c r="B196" s="132">
        <v>1</v>
      </c>
      <c r="C196" s="132">
        <f t="shared" si="45"/>
        <v>96</v>
      </c>
      <c r="D196" s="132">
        <v>70</v>
      </c>
      <c r="E196" s="132">
        <v>26</v>
      </c>
      <c r="F196" s="133">
        <v>1032.02</v>
      </c>
      <c r="G196" s="133">
        <f t="shared" si="44"/>
        <v>7.3715714285714284</v>
      </c>
      <c r="H196" s="133">
        <f t="shared" si="46"/>
        <v>383.32</v>
      </c>
      <c r="I196" s="133">
        <f t="shared" si="47"/>
        <v>473.75</v>
      </c>
    </row>
    <row r="197" spans="1:9" x14ac:dyDescent="0.25">
      <c r="A197" s="131" t="s">
        <v>236</v>
      </c>
      <c r="B197" s="132">
        <v>1</v>
      </c>
      <c r="C197" s="132">
        <f t="shared" si="45"/>
        <v>170</v>
      </c>
      <c r="D197" s="132">
        <v>140</v>
      </c>
      <c r="E197" s="132">
        <v>30</v>
      </c>
      <c r="F197" s="133">
        <v>1031.99</v>
      </c>
      <c r="G197" s="133">
        <f t="shared" si="44"/>
        <v>7.3713571428571427</v>
      </c>
      <c r="H197" s="133">
        <f t="shared" si="46"/>
        <v>442.28</v>
      </c>
      <c r="I197" s="133">
        <f t="shared" si="47"/>
        <v>546.61</v>
      </c>
    </row>
    <row r="198" spans="1:9" x14ac:dyDescent="0.25">
      <c r="A198" s="131" t="s">
        <v>111</v>
      </c>
      <c r="B198" s="132">
        <v>1</v>
      </c>
      <c r="C198" s="132">
        <f t="shared" si="45"/>
        <v>150</v>
      </c>
      <c r="D198" s="132">
        <v>105</v>
      </c>
      <c r="E198" s="132">
        <v>45</v>
      </c>
      <c r="F198" s="133">
        <v>999.46</v>
      </c>
      <c r="G198" s="133">
        <f t="shared" si="44"/>
        <v>7.1390000000000002</v>
      </c>
      <c r="H198" s="133">
        <f t="shared" si="46"/>
        <v>642.51</v>
      </c>
      <c r="I198" s="133">
        <f t="shared" si="47"/>
        <v>794.08</v>
      </c>
    </row>
    <row r="199" spans="1:9" x14ac:dyDescent="0.25">
      <c r="A199" s="131" t="s">
        <v>111</v>
      </c>
      <c r="B199" s="132">
        <v>1</v>
      </c>
      <c r="C199" s="132">
        <f t="shared" si="45"/>
        <v>156</v>
      </c>
      <c r="D199" s="132">
        <v>140</v>
      </c>
      <c r="E199" s="132">
        <v>16</v>
      </c>
      <c r="F199" s="133">
        <v>999.46</v>
      </c>
      <c r="G199" s="133">
        <f t="shared" si="44"/>
        <v>7.1390000000000002</v>
      </c>
      <c r="H199" s="133">
        <f t="shared" si="46"/>
        <v>228.45</v>
      </c>
      <c r="I199" s="133">
        <f t="shared" si="47"/>
        <v>282.33999999999997</v>
      </c>
    </row>
    <row r="200" spans="1:9" x14ac:dyDescent="0.25">
      <c r="A200" s="131" t="s">
        <v>111</v>
      </c>
      <c r="B200" s="132">
        <v>1</v>
      </c>
      <c r="C200" s="132">
        <f t="shared" si="45"/>
        <v>76</v>
      </c>
      <c r="D200" s="132">
        <v>42</v>
      </c>
      <c r="E200" s="132">
        <v>34</v>
      </c>
      <c r="F200" s="133">
        <v>999.46</v>
      </c>
      <c r="G200" s="133">
        <f t="shared" si="44"/>
        <v>7.1390000000000002</v>
      </c>
      <c r="H200" s="133">
        <f t="shared" si="46"/>
        <v>485.45</v>
      </c>
      <c r="I200" s="133">
        <f t="shared" si="47"/>
        <v>599.97</v>
      </c>
    </row>
    <row r="201" spans="1:9" x14ac:dyDescent="0.25">
      <c r="A201" s="131" t="s">
        <v>111</v>
      </c>
      <c r="B201" s="132">
        <v>1</v>
      </c>
      <c r="C201" s="132">
        <f t="shared" si="45"/>
        <v>92</v>
      </c>
      <c r="D201" s="132">
        <v>77</v>
      </c>
      <c r="E201" s="132">
        <v>15</v>
      </c>
      <c r="F201" s="133">
        <v>999.46</v>
      </c>
      <c r="G201" s="133">
        <f t="shared" si="44"/>
        <v>7.1390000000000002</v>
      </c>
      <c r="H201" s="133">
        <f t="shared" si="46"/>
        <v>214.17</v>
      </c>
      <c r="I201" s="133">
        <f t="shared" si="47"/>
        <v>264.69</v>
      </c>
    </row>
    <row r="202" spans="1:9" x14ac:dyDescent="0.25">
      <c r="A202" s="131" t="s">
        <v>111</v>
      </c>
      <c r="B202" s="132">
        <v>1</v>
      </c>
      <c r="C202" s="132">
        <f t="shared" si="45"/>
        <v>172</v>
      </c>
      <c r="D202" s="132">
        <v>160</v>
      </c>
      <c r="E202" s="132">
        <v>12</v>
      </c>
      <c r="F202" s="133">
        <v>998.99</v>
      </c>
      <c r="G202" s="133">
        <f>F202/160</f>
        <v>6.2436875000000001</v>
      </c>
      <c r="H202" s="133">
        <f t="shared" si="46"/>
        <v>149.85</v>
      </c>
      <c r="I202" s="137">
        <f>ROUND(H202*1.2077,2)</f>
        <v>180.97</v>
      </c>
    </row>
    <row r="203" spans="1:9" ht="33" x14ac:dyDescent="0.25">
      <c r="A203" s="126" t="s">
        <v>494</v>
      </c>
      <c r="B203" s="141">
        <f>SUM(B204:B209)</f>
        <v>6</v>
      </c>
      <c r="C203" s="141"/>
      <c r="D203" s="141"/>
      <c r="E203" s="141">
        <f>SUM(E204:E209)</f>
        <v>221</v>
      </c>
      <c r="F203" s="122">
        <v>0</v>
      </c>
      <c r="G203" s="133">
        <f t="shared" si="44"/>
        <v>0</v>
      </c>
      <c r="H203" s="122">
        <f>SUM(H204:H209)</f>
        <v>2283.9299999999998</v>
      </c>
      <c r="I203" s="122">
        <f>SUM(I204:I209)</f>
        <v>2822.7200000000003</v>
      </c>
    </row>
    <row r="204" spans="1:9" x14ac:dyDescent="0.25">
      <c r="A204" s="130" t="s">
        <v>27</v>
      </c>
      <c r="B204" s="132">
        <v>1</v>
      </c>
      <c r="C204" s="132">
        <f t="shared" ref="C204:C209" si="48">D204+E204</f>
        <v>119</v>
      </c>
      <c r="D204" s="132">
        <v>97</v>
      </c>
      <c r="E204" s="132">
        <v>22</v>
      </c>
      <c r="F204" s="133">
        <v>723.42</v>
      </c>
      <c r="G204" s="133">
        <f t="shared" si="44"/>
        <v>5.1672857142857138</v>
      </c>
      <c r="H204" s="133">
        <f t="shared" ref="H204:H209" si="49">ROUND(E204*G204*2,2)</f>
        <v>227.36</v>
      </c>
      <c r="I204" s="133">
        <f t="shared" ref="I204:I209" si="50">ROUND(H204*1.2359,2)</f>
        <v>280.99</v>
      </c>
    </row>
    <row r="205" spans="1:9" x14ac:dyDescent="0.25">
      <c r="A205" s="130" t="s">
        <v>27</v>
      </c>
      <c r="B205" s="132">
        <v>1</v>
      </c>
      <c r="C205" s="132">
        <f t="shared" si="48"/>
        <v>208</v>
      </c>
      <c r="D205" s="132">
        <v>140</v>
      </c>
      <c r="E205" s="132">
        <v>68</v>
      </c>
      <c r="F205" s="133">
        <v>723.42</v>
      </c>
      <c r="G205" s="133">
        <f t="shared" si="44"/>
        <v>5.1672857142857138</v>
      </c>
      <c r="H205" s="133">
        <f t="shared" si="49"/>
        <v>702.75</v>
      </c>
      <c r="I205" s="133">
        <f t="shared" si="50"/>
        <v>868.53</v>
      </c>
    </row>
    <row r="206" spans="1:9" x14ac:dyDescent="0.25">
      <c r="A206" s="130" t="s">
        <v>27</v>
      </c>
      <c r="B206" s="132">
        <v>1</v>
      </c>
      <c r="C206" s="132">
        <f t="shared" si="48"/>
        <v>156</v>
      </c>
      <c r="D206" s="132">
        <v>140</v>
      </c>
      <c r="E206" s="132">
        <v>16</v>
      </c>
      <c r="F206" s="133">
        <v>723.42</v>
      </c>
      <c r="G206" s="133">
        <f t="shared" si="44"/>
        <v>5.1672857142857138</v>
      </c>
      <c r="H206" s="133">
        <f t="shared" si="49"/>
        <v>165.35</v>
      </c>
      <c r="I206" s="133">
        <f t="shared" si="50"/>
        <v>204.36</v>
      </c>
    </row>
    <row r="207" spans="1:9" x14ac:dyDescent="0.25">
      <c r="A207" s="130" t="s">
        <v>27</v>
      </c>
      <c r="B207" s="132">
        <v>1</v>
      </c>
      <c r="C207" s="132">
        <f t="shared" si="48"/>
        <v>204</v>
      </c>
      <c r="D207" s="132">
        <v>140</v>
      </c>
      <c r="E207" s="132">
        <v>64</v>
      </c>
      <c r="F207" s="133">
        <v>723.42</v>
      </c>
      <c r="G207" s="133">
        <f t="shared" si="44"/>
        <v>5.1672857142857138</v>
      </c>
      <c r="H207" s="133">
        <f t="shared" si="49"/>
        <v>661.41</v>
      </c>
      <c r="I207" s="133">
        <f t="shared" si="50"/>
        <v>817.44</v>
      </c>
    </row>
    <row r="208" spans="1:9" x14ac:dyDescent="0.25">
      <c r="A208" s="130" t="s">
        <v>27</v>
      </c>
      <c r="B208" s="132">
        <v>1</v>
      </c>
      <c r="C208" s="132">
        <f t="shared" si="48"/>
        <v>180</v>
      </c>
      <c r="D208" s="132">
        <v>140</v>
      </c>
      <c r="E208" s="132">
        <v>40</v>
      </c>
      <c r="F208" s="133">
        <v>723.42</v>
      </c>
      <c r="G208" s="133">
        <f t="shared" si="44"/>
        <v>5.1672857142857138</v>
      </c>
      <c r="H208" s="133">
        <f t="shared" si="49"/>
        <v>413.38</v>
      </c>
      <c r="I208" s="133">
        <f t="shared" si="50"/>
        <v>510.9</v>
      </c>
    </row>
    <row r="209" spans="1:9" x14ac:dyDescent="0.25">
      <c r="A209" s="130" t="s">
        <v>27</v>
      </c>
      <c r="B209" s="132">
        <v>1</v>
      </c>
      <c r="C209" s="132">
        <f t="shared" si="48"/>
        <v>151</v>
      </c>
      <c r="D209" s="132">
        <v>140</v>
      </c>
      <c r="E209" s="132">
        <v>11</v>
      </c>
      <c r="F209" s="133">
        <v>723.42</v>
      </c>
      <c r="G209" s="133">
        <f t="shared" si="44"/>
        <v>5.1672857142857138</v>
      </c>
      <c r="H209" s="133">
        <f t="shared" si="49"/>
        <v>113.68</v>
      </c>
      <c r="I209" s="133">
        <f t="shared" si="50"/>
        <v>140.5</v>
      </c>
    </row>
    <row r="210" spans="1:9" x14ac:dyDescent="0.25">
      <c r="A210" s="129" t="s">
        <v>250</v>
      </c>
      <c r="B210" s="140">
        <f>B211</f>
        <v>3</v>
      </c>
      <c r="C210" s="140"/>
      <c r="D210" s="140"/>
      <c r="E210" s="140">
        <f>E211</f>
        <v>105</v>
      </c>
      <c r="F210" s="123"/>
      <c r="G210" s="123"/>
      <c r="H210" s="123">
        <f>H211</f>
        <v>1632</v>
      </c>
      <c r="I210" s="123">
        <f>I211</f>
        <v>2016.98</v>
      </c>
    </row>
    <row r="211" spans="1:9" ht="33" x14ac:dyDescent="0.25">
      <c r="A211" s="126" t="s">
        <v>433</v>
      </c>
      <c r="B211" s="141">
        <f>SUM(B212:B214)</f>
        <v>3</v>
      </c>
      <c r="C211" s="141"/>
      <c r="D211" s="141"/>
      <c r="E211" s="141">
        <f t="shared" ref="E211:I211" si="51">SUM(E212:E214)</f>
        <v>105</v>
      </c>
      <c r="F211" s="122"/>
      <c r="G211" s="122"/>
      <c r="H211" s="122">
        <f>SUM(H212:H214)</f>
        <v>1632</v>
      </c>
      <c r="I211" s="122">
        <f t="shared" si="51"/>
        <v>2016.98</v>
      </c>
    </row>
    <row r="212" spans="1:9" x14ac:dyDescent="0.25">
      <c r="A212" s="130" t="s">
        <v>251</v>
      </c>
      <c r="B212" s="132">
        <v>1</v>
      </c>
      <c r="C212" s="132">
        <f>D212+E212</f>
        <v>175</v>
      </c>
      <c r="D212" s="132">
        <v>140</v>
      </c>
      <c r="E212" s="132">
        <v>35</v>
      </c>
      <c r="F212" s="133">
        <v>1032</v>
      </c>
      <c r="G212" s="133">
        <f>F212/140</f>
        <v>7.371428571428571</v>
      </c>
      <c r="H212" s="133">
        <f t="shared" ref="H212:H214" si="52">ROUND(E212*G212*2,2)</f>
        <v>516</v>
      </c>
      <c r="I212" s="133">
        <f t="shared" ref="I212:I214" si="53">ROUND(H212*1.2359,2)</f>
        <v>637.72</v>
      </c>
    </row>
    <row r="213" spans="1:9" x14ac:dyDescent="0.25">
      <c r="A213" s="130" t="s">
        <v>251</v>
      </c>
      <c r="B213" s="132">
        <v>1</v>
      </c>
      <c r="C213" s="132">
        <f t="shared" ref="C213:C214" si="54">D213+E213</f>
        <v>175</v>
      </c>
      <c r="D213" s="132">
        <v>140</v>
      </c>
      <c r="E213" s="132">
        <v>35</v>
      </c>
      <c r="F213" s="133">
        <v>1032</v>
      </c>
      <c r="G213" s="133">
        <f t="shared" ref="G213:G236" si="55">F213/140</f>
        <v>7.371428571428571</v>
      </c>
      <c r="H213" s="133">
        <f t="shared" si="52"/>
        <v>516</v>
      </c>
      <c r="I213" s="133">
        <f t="shared" si="53"/>
        <v>637.72</v>
      </c>
    </row>
    <row r="214" spans="1:9" x14ac:dyDescent="0.25">
      <c r="A214" s="130" t="s">
        <v>251</v>
      </c>
      <c r="B214" s="132">
        <v>1</v>
      </c>
      <c r="C214" s="132">
        <f t="shared" si="54"/>
        <v>175</v>
      </c>
      <c r="D214" s="132">
        <v>140</v>
      </c>
      <c r="E214" s="132">
        <v>35</v>
      </c>
      <c r="F214" s="133">
        <v>1200</v>
      </c>
      <c r="G214" s="133">
        <f t="shared" si="55"/>
        <v>8.5714285714285712</v>
      </c>
      <c r="H214" s="133">
        <f t="shared" si="52"/>
        <v>600</v>
      </c>
      <c r="I214" s="133">
        <f t="shared" si="53"/>
        <v>741.54</v>
      </c>
    </row>
    <row r="215" spans="1:9" x14ac:dyDescent="0.25">
      <c r="A215" s="129" t="s">
        <v>237</v>
      </c>
      <c r="B215" s="140">
        <f>B216+B218</f>
        <v>16</v>
      </c>
      <c r="C215" s="140"/>
      <c r="D215" s="140"/>
      <c r="E215" s="140">
        <f>E216+E218</f>
        <v>360</v>
      </c>
      <c r="F215" s="123"/>
      <c r="G215" s="123"/>
      <c r="H215" s="123">
        <f>H216+H218</f>
        <v>5235.0200000000013</v>
      </c>
      <c r="I215" s="123">
        <f>I216+I218</f>
        <v>6465.2199999999993</v>
      </c>
    </row>
    <row r="216" spans="1:9" x14ac:dyDescent="0.25">
      <c r="A216" s="126" t="s">
        <v>434</v>
      </c>
      <c r="B216" s="141">
        <f>SUM(B217:B217)</f>
        <v>1</v>
      </c>
      <c r="C216" s="141"/>
      <c r="D216" s="141"/>
      <c r="E216" s="141">
        <f>SUM(E217:E217)</f>
        <v>1</v>
      </c>
      <c r="F216" s="122"/>
      <c r="G216" s="133"/>
      <c r="H216" s="122">
        <f>SUM(H217:H217)</f>
        <v>21.21</v>
      </c>
      <c r="I216" s="122">
        <f>SUM(I217:I217)</f>
        <v>26.21</v>
      </c>
    </row>
    <row r="217" spans="1:9" x14ac:dyDescent="0.25">
      <c r="A217" s="130" t="s">
        <v>248</v>
      </c>
      <c r="B217" s="132">
        <v>1</v>
      </c>
      <c r="C217" s="132">
        <f t="shared" ref="C217" si="56">D217+E217</f>
        <v>99</v>
      </c>
      <c r="D217" s="132">
        <v>98</v>
      </c>
      <c r="E217" s="132">
        <v>1</v>
      </c>
      <c r="F217" s="133">
        <v>1484.91</v>
      </c>
      <c r="G217" s="133">
        <f t="shared" si="55"/>
        <v>10.6065</v>
      </c>
      <c r="H217" s="133">
        <f t="shared" ref="H217" si="57">ROUND(E217*G217*2,2)</f>
        <v>21.21</v>
      </c>
      <c r="I217" s="133">
        <f t="shared" ref="I217" si="58">ROUND(H217*1.2359,2)</f>
        <v>26.21</v>
      </c>
    </row>
    <row r="218" spans="1:9" ht="33" x14ac:dyDescent="0.25">
      <c r="A218" s="126" t="s">
        <v>433</v>
      </c>
      <c r="B218" s="141">
        <f>SUM(B219:B233)</f>
        <v>15</v>
      </c>
      <c r="C218" s="141"/>
      <c r="D218" s="141"/>
      <c r="E218" s="141">
        <f t="shared" ref="E218:I218" si="59">SUM(E219:E233)</f>
        <v>359</v>
      </c>
      <c r="F218" s="122"/>
      <c r="G218" s="133"/>
      <c r="H218" s="122">
        <f>SUM(H219:H233)</f>
        <v>5213.8100000000013</v>
      </c>
      <c r="I218" s="122">
        <f t="shared" si="59"/>
        <v>6439.0099999999993</v>
      </c>
    </row>
    <row r="219" spans="1:9" x14ac:dyDescent="0.25">
      <c r="A219" s="130" t="s">
        <v>240</v>
      </c>
      <c r="B219" s="132">
        <v>1</v>
      </c>
      <c r="C219" s="132">
        <f t="shared" ref="C219:C233" si="60">D219+E219</f>
        <v>96</v>
      </c>
      <c r="D219" s="132">
        <v>84</v>
      </c>
      <c r="E219" s="132">
        <v>12</v>
      </c>
      <c r="F219" s="133">
        <v>982.32</v>
      </c>
      <c r="G219" s="133">
        <f t="shared" si="55"/>
        <v>7.0165714285714289</v>
      </c>
      <c r="H219" s="133">
        <f t="shared" ref="H219:H233" si="61">ROUND(E219*G219*2,2)</f>
        <v>168.4</v>
      </c>
      <c r="I219" s="133">
        <f t="shared" ref="I219:I233" si="62">ROUND(H219*1.2359,2)</f>
        <v>208.13</v>
      </c>
    </row>
    <row r="220" spans="1:9" x14ac:dyDescent="0.25">
      <c r="A220" s="130" t="s">
        <v>239</v>
      </c>
      <c r="B220" s="132">
        <v>1</v>
      </c>
      <c r="C220" s="132">
        <f t="shared" si="60"/>
        <v>153</v>
      </c>
      <c r="D220" s="132">
        <v>140</v>
      </c>
      <c r="E220" s="132">
        <v>13</v>
      </c>
      <c r="F220" s="133">
        <v>982.32</v>
      </c>
      <c r="G220" s="133">
        <f t="shared" si="55"/>
        <v>7.0165714285714289</v>
      </c>
      <c r="H220" s="133">
        <f t="shared" si="61"/>
        <v>182.43</v>
      </c>
      <c r="I220" s="133">
        <f t="shared" si="62"/>
        <v>225.47</v>
      </c>
    </row>
    <row r="221" spans="1:9" x14ac:dyDescent="0.25">
      <c r="A221" s="130" t="s">
        <v>239</v>
      </c>
      <c r="B221" s="132">
        <v>1</v>
      </c>
      <c r="C221" s="132">
        <f t="shared" si="60"/>
        <v>153</v>
      </c>
      <c r="D221" s="132">
        <v>140</v>
      </c>
      <c r="E221" s="132">
        <v>13</v>
      </c>
      <c r="F221" s="133">
        <v>982.32</v>
      </c>
      <c r="G221" s="133">
        <f t="shared" si="55"/>
        <v>7.0165714285714289</v>
      </c>
      <c r="H221" s="133">
        <f t="shared" si="61"/>
        <v>182.43</v>
      </c>
      <c r="I221" s="133">
        <f t="shared" si="62"/>
        <v>225.47</v>
      </c>
    </row>
    <row r="222" spans="1:9" x14ac:dyDescent="0.25">
      <c r="A222" s="130" t="s">
        <v>239</v>
      </c>
      <c r="B222" s="132">
        <v>1</v>
      </c>
      <c r="C222" s="132">
        <f t="shared" si="60"/>
        <v>192</v>
      </c>
      <c r="D222" s="132">
        <v>140</v>
      </c>
      <c r="E222" s="132">
        <v>52</v>
      </c>
      <c r="F222" s="133">
        <v>982.32</v>
      </c>
      <c r="G222" s="133">
        <f t="shared" si="55"/>
        <v>7.0165714285714289</v>
      </c>
      <c r="H222" s="133">
        <f t="shared" si="61"/>
        <v>729.72</v>
      </c>
      <c r="I222" s="133">
        <f t="shared" si="62"/>
        <v>901.86</v>
      </c>
    </row>
    <row r="223" spans="1:9" x14ac:dyDescent="0.25">
      <c r="A223" s="130" t="s">
        <v>239</v>
      </c>
      <c r="B223" s="132">
        <v>1</v>
      </c>
      <c r="C223" s="132">
        <f t="shared" si="60"/>
        <v>142</v>
      </c>
      <c r="D223" s="132">
        <v>140</v>
      </c>
      <c r="E223" s="132">
        <v>2</v>
      </c>
      <c r="F223" s="133">
        <v>982.32</v>
      </c>
      <c r="G223" s="133">
        <f t="shared" si="55"/>
        <v>7.0165714285714289</v>
      </c>
      <c r="H223" s="133">
        <f t="shared" si="61"/>
        <v>28.07</v>
      </c>
      <c r="I223" s="133">
        <f t="shared" si="62"/>
        <v>34.69</v>
      </c>
    </row>
    <row r="224" spans="1:9" x14ac:dyDescent="0.25">
      <c r="A224" s="130" t="s">
        <v>239</v>
      </c>
      <c r="B224" s="132">
        <v>1</v>
      </c>
      <c r="C224" s="132">
        <f t="shared" si="60"/>
        <v>148</v>
      </c>
      <c r="D224" s="132">
        <v>126</v>
      </c>
      <c r="E224" s="132">
        <v>22</v>
      </c>
      <c r="F224" s="133">
        <v>982.32</v>
      </c>
      <c r="G224" s="133">
        <f t="shared" si="55"/>
        <v>7.0165714285714289</v>
      </c>
      <c r="H224" s="133">
        <f t="shared" si="61"/>
        <v>308.73</v>
      </c>
      <c r="I224" s="133">
        <f t="shared" si="62"/>
        <v>381.56</v>
      </c>
    </row>
    <row r="225" spans="1:9" x14ac:dyDescent="0.25">
      <c r="A225" s="130" t="s">
        <v>239</v>
      </c>
      <c r="B225" s="132">
        <v>1</v>
      </c>
      <c r="C225" s="132">
        <f t="shared" si="60"/>
        <v>160</v>
      </c>
      <c r="D225" s="132">
        <v>140</v>
      </c>
      <c r="E225" s="132">
        <v>20</v>
      </c>
      <c r="F225" s="133">
        <v>982.32</v>
      </c>
      <c r="G225" s="133">
        <f t="shared" si="55"/>
        <v>7.0165714285714289</v>
      </c>
      <c r="H225" s="133">
        <f t="shared" si="61"/>
        <v>280.66000000000003</v>
      </c>
      <c r="I225" s="133">
        <f t="shared" si="62"/>
        <v>346.87</v>
      </c>
    </row>
    <row r="226" spans="1:9" x14ac:dyDescent="0.25">
      <c r="A226" s="130" t="s">
        <v>239</v>
      </c>
      <c r="B226" s="132">
        <v>1</v>
      </c>
      <c r="C226" s="132">
        <f t="shared" si="60"/>
        <v>144</v>
      </c>
      <c r="D226" s="132">
        <v>140</v>
      </c>
      <c r="E226" s="132">
        <v>4</v>
      </c>
      <c r="F226" s="133">
        <v>982.32</v>
      </c>
      <c r="G226" s="133">
        <f t="shared" si="55"/>
        <v>7.0165714285714289</v>
      </c>
      <c r="H226" s="133">
        <f t="shared" si="61"/>
        <v>56.13</v>
      </c>
      <c r="I226" s="137">
        <f>ROUND(H226*1.2077,2)</f>
        <v>67.790000000000006</v>
      </c>
    </row>
    <row r="227" spans="1:9" x14ac:dyDescent="0.25">
      <c r="A227" s="130" t="s">
        <v>239</v>
      </c>
      <c r="B227" s="132">
        <v>1</v>
      </c>
      <c r="C227" s="132">
        <f t="shared" si="60"/>
        <v>182</v>
      </c>
      <c r="D227" s="132">
        <v>105</v>
      </c>
      <c r="E227" s="132">
        <v>77</v>
      </c>
      <c r="F227" s="133">
        <v>982.32</v>
      </c>
      <c r="G227" s="133">
        <f t="shared" si="55"/>
        <v>7.0165714285714289</v>
      </c>
      <c r="H227" s="133">
        <f t="shared" si="61"/>
        <v>1080.55</v>
      </c>
      <c r="I227" s="133">
        <f t="shared" ref="I227" si="63">ROUND(H227*1.2359,2)</f>
        <v>1335.45</v>
      </c>
    </row>
    <row r="228" spans="1:9" x14ac:dyDescent="0.25">
      <c r="A228" s="130" t="s">
        <v>239</v>
      </c>
      <c r="B228" s="132">
        <v>1</v>
      </c>
      <c r="C228" s="132">
        <f t="shared" si="60"/>
        <v>217</v>
      </c>
      <c r="D228" s="132">
        <v>140</v>
      </c>
      <c r="E228" s="132">
        <v>77</v>
      </c>
      <c r="F228" s="133">
        <v>1142.23</v>
      </c>
      <c r="G228" s="133">
        <f t="shared" si="55"/>
        <v>8.158785714285715</v>
      </c>
      <c r="H228" s="133">
        <f t="shared" si="61"/>
        <v>1256.45</v>
      </c>
      <c r="I228" s="133">
        <f t="shared" si="62"/>
        <v>1552.85</v>
      </c>
    </row>
    <row r="229" spans="1:9" x14ac:dyDescent="0.25">
      <c r="A229" s="130" t="s">
        <v>239</v>
      </c>
      <c r="B229" s="132">
        <v>1</v>
      </c>
      <c r="C229" s="132">
        <f t="shared" si="60"/>
        <v>148</v>
      </c>
      <c r="D229" s="132">
        <v>140</v>
      </c>
      <c r="E229" s="132">
        <v>8</v>
      </c>
      <c r="F229" s="133">
        <v>982.32</v>
      </c>
      <c r="G229" s="133">
        <f t="shared" si="55"/>
        <v>7.0165714285714289</v>
      </c>
      <c r="H229" s="133">
        <f t="shared" si="61"/>
        <v>112.27</v>
      </c>
      <c r="I229" s="137">
        <f>ROUND(H229*1.2077,2)</f>
        <v>135.59</v>
      </c>
    </row>
    <row r="230" spans="1:9" x14ac:dyDescent="0.25">
      <c r="A230" s="130" t="s">
        <v>239</v>
      </c>
      <c r="B230" s="132">
        <v>1</v>
      </c>
      <c r="C230" s="132">
        <f t="shared" si="60"/>
        <v>156.5</v>
      </c>
      <c r="D230" s="132">
        <v>140</v>
      </c>
      <c r="E230" s="132">
        <v>16.5</v>
      </c>
      <c r="F230" s="133">
        <v>982.32</v>
      </c>
      <c r="G230" s="133">
        <f t="shared" si="55"/>
        <v>7.0165714285714289</v>
      </c>
      <c r="H230" s="133">
        <f t="shared" si="61"/>
        <v>231.55</v>
      </c>
      <c r="I230" s="133">
        <f t="shared" ref="I230" si="64">ROUND(H230*1.2359,2)</f>
        <v>286.17</v>
      </c>
    </row>
    <row r="231" spans="1:9" x14ac:dyDescent="0.25">
      <c r="A231" s="130" t="s">
        <v>238</v>
      </c>
      <c r="B231" s="132">
        <v>1</v>
      </c>
      <c r="C231" s="132">
        <f t="shared" si="60"/>
        <v>156.5</v>
      </c>
      <c r="D231" s="132">
        <v>140</v>
      </c>
      <c r="E231" s="132">
        <v>16.5</v>
      </c>
      <c r="F231" s="133">
        <v>982.32</v>
      </c>
      <c r="G231" s="133">
        <f t="shared" si="55"/>
        <v>7.0165714285714289</v>
      </c>
      <c r="H231" s="133">
        <f t="shared" si="61"/>
        <v>231.55</v>
      </c>
      <c r="I231" s="133">
        <f t="shared" si="62"/>
        <v>286.17</v>
      </c>
    </row>
    <row r="232" spans="1:9" x14ac:dyDescent="0.25">
      <c r="A232" s="130" t="s">
        <v>238</v>
      </c>
      <c r="B232" s="132">
        <v>1</v>
      </c>
      <c r="C232" s="132">
        <f t="shared" si="60"/>
        <v>158</v>
      </c>
      <c r="D232" s="132">
        <v>140</v>
      </c>
      <c r="E232" s="132">
        <v>18</v>
      </c>
      <c r="F232" s="133">
        <v>982.32</v>
      </c>
      <c r="G232" s="133">
        <f t="shared" si="55"/>
        <v>7.0165714285714289</v>
      </c>
      <c r="H232" s="133">
        <f t="shared" si="61"/>
        <v>252.6</v>
      </c>
      <c r="I232" s="133">
        <f t="shared" si="62"/>
        <v>312.19</v>
      </c>
    </row>
    <row r="233" spans="1:9" x14ac:dyDescent="0.25">
      <c r="A233" s="130" t="s">
        <v>238</v>
      </c>
      <c r="B233" s="132">
        <v>1</v>
      </c>
      <c r="C233" s="132">
        <f t="shared" si="60"/>
        <v>113</v>
      </c>
      <c r="D233" s="132">
        <v>105</v>
      </c>
      <c r="E233" s="132">
        <v>8</v>
      </c>
      <c r="F233" s="133">
        <v>982.32</v>
      </c>
      <c r="G233" s="133">
        <f t="shared" si="55"/>
        <v>7.0165714285714289</v>
      </c>
      <c r="H233" s="133">
        <f t="shared" si="61"/>
        <v>112.27</v>
      </c>
      <c r="I233" s="133">
        <f t="shared" si="62"/>
        <v>138.75</v>
      </c>
    </row>
    <row r="234" spans="1:9" s="114" customFormat="1" x14ac:dyDescent="0.25">
      <c r="A234" s="129" t="s">
        <v>241</v>
      </c>
      <c r="B234" s="142">
        <f>B235</f>
        <v>1</v>
      </c>
      <c r="C234" s="142"/>
      <c r="D234" s="142"/>
      <c r="E234" s="142">
        <f>E235</f>
        <v>6.5</v>
      </c>
      <c r="F234" s="138"/>
      <c r="G234" s="138"/>
      <c r="H234" s="138">
        <f>H235</f>
        <v>91.22</v>
      </c>
      <c r="I234" s="138">
        <f>I235</f>
        <v>112.74</v>
      </c>
    </row>
    <row r="235" spans="1:9" ht="33" x14ac:dyDescent="0.25">
      <c r="A235" s="126" t="s">
        <v>433</v>
      </c>
      <c r="B235" s="141">
        <f>SUM(B236:B236)</f>
        <v>1</v>
      </c>
      <c r="C235" s="141"/>
      <c r="D235" s="141"/>
      <c r="E235" s="141">
        <f>SUM(E236:E236)</f>
        <v>6.5</v>
      </c>
      <c r="F235" s="122"/>
      <c r="G235" s="133"/>
      <c r="H235" s="122">
        <f>SUM(H236:H236)</f>
        <v>91.22</v>
      </c>
      <c r="I235" s="122">
        <f>SUM(I236:I236)</f>
        <v>112.74</v>
      </c>
    </row>
    <row r="236" spans="1:9" x14ac:dyDescent="0.25">
      <c r="A236" s="130" t="s">
        <v>239</v>
      </c>
      <c r="B236" s="132">
        <v>1</v>
      </c>
      <c r="C236" s="132">
        <f t="shared" ref="C236" si="65">D236+E236</f>
        <v>139.5</v>
      </c>
      <c r="D236" s="132">
        <v>133</v>
      </c>
      <c r="E236" s="132">
        <v>6.5</v>
      </c>
      <c r="F236" s="133">
        <v>982.32</v>
      </c>
      <c r="G236" s="133">
        <f t="shared" si="55"/>
        <v>7.0165714285714289</v>
      </c>
      <c r="H236" s="133">
        <f t="shared" ref="H236" si="66">ROUND(E236*G236*2,2)</f>
        <v>91.22</v>
      </c>
      <c r="I236" s="133">
        <f t="shared" ref="I236" si="67">ROUND(H236*1.2359,2)</f>
        <v>112.74</v>
      </c>
    </row>
    <row r="237" spans="1:9" x14ac:dyDescent="0.25">
      <c r="A237" s="129" t="s">
        <v>242</v>
      </c>
      <c r="B237" s="140">
        <f>B238+B249+B274</f>
        <v>38</v>
      </c>
      <c r="C237" s="140"/>
      <c r="D237" s="140"/>
      <c r="E237" s="140">
        <f>E238+E249+E274</f>
        <v>896</v>
      </c>
      <c r="F237" s="123"/>
      <c r="G237" s="123"/>
      <c r="H237" s="123">
        <f>H238+H249+H274</f>
        <v>14992.84</v>
      </c>
      <c r="I237" s="123">
        <f>I238+I249+I274</f>
        <v>18500.940000000002</v>
      </c>
    </row>
    <row r="238" spans="1:9" x14ac:dyDescent="0.25">
      <c r="A238" s="126" t="s">
        <v>434</v>
      </c>
      <c r="B238" s="141">
        <f>SUM(B239:B248)</f>
        <v>10</v>
      </c>
      <c r="C238" s="141"/>
      <c r="D238" s="141"/>
      <c r="E238" s="141">
        <f t="shared" ref="E238:I238" si="68">SUM(E239:E248)</f>
        <v>454</v>
      </c>
      <c r="F238" s="122"/>
      <c r="G238" s="122"/>
      <c r="H238" s="122">
        <f>SUM(H239:H248)</f>
        <v>9286.74</v>
      </c>
      <c r="I238" s="122">
        <f t="shared" si="68"/>
        <v>11459.02</v>
      </c>
    </row>
    <row r="239" spans="1:9" x14ac:dyDescent="0.25">
      <c r="A239" s="128" t="s">
        <v>243</v>
      </c>
      <c r="B239" s="132">
        <v>1</v>
      </c>
      <c r="C239" s="132">
        <f t="shared" ref="C239:C278" si="69">D239+E239</f>
        <v>198</v>
      </c>
      <c r="D239" s="132">
        <v>160</v>
      </c>
      <c r="E239" s="132">
        <v>38</v>
      </c>
      <c r="F239" s="133">
        <v>1636.43</v>
      </c>
      <c r="G239" s="133">
        <f>F239/160</f>
        <v>10.2276875</v>
      </c>
      <c r="H239" s="133">
        <f t="shared" ref="H239:H278" si="70">ROUND(E239*G239*2,2)</f>
        <v>777.3</v>
      </c>
      <c r="I239" s="133">
        <f t="shared" ref="I239:I278" si="71">ROUND(H239*1.2359,2)</f>
        <v>960.67</v>
      </c>
    </row>
    <row r="240" spans="1:9" x14ac:dyDescent="0.25">
      <c r="A240" s="128" t="s">
        <v>243</v>
      </c>
      <c r="B240" s="132">
        <v>1</v>
      </c>
      <c r="C240" s="132">
        <f t="shared" si="69"/>
        <v>138</v>
      </c>
      <c r="D240" s="132">
        <v>112</v>
      </c>
      <c r="E240" s="132">
        <v>26</v>
      </c>
      <c r="F240" s="133">
        <v>1636.43</v>
      </c>
      <c r="G240" s="133">
        <f t="shared" ref="G240:G278" si="72">F240/160</f>
        <v>10.2276875</v>
      </c>
      <c r="H240" s="133">
        <f t="shared" si="70"/>
        <v>531.84</v>
      </c>
      <c r="I240" s="133">
        <f t="shared" si="71"/>
        <v>657.3</v>
      </c>
    </row>
    <row r="241" spans="1:9" x14ac:dyDescent="0.25">
      <c r="A241" s="128" t="s">
        <v>243</v>
      </c>
      <c r="B241" s="132">
        <v>1</v>
      </c>
      <c r="C241" s="132">
        <f t="shared" si="69"/>
        <v>174</v>
      </c>
      <c r="D241" s="132">
        <v>152</v>
      </c>
      <c r="E241" s="132">
        <v>22</v>
      </c>
      <c r="F241" s="133">
        <v>1636.43</v>
      </c>
      <c r="G241" s="133">
        <f t="shared" si="72"/>
        <v>10.2276875</v>
      </c>
      <c r="H241" s="133">
        <f t="shared" si="70"/>
        <v>450.02</v>
      </c>
      <c r="I241" s="133">
        <f t="shared" si="71"/>
        <v>556.17999999999995</v>
      </c>
    </row>
    <row r="242" spans="1:9" x14ac:dyDescent="0.25">
      <c r="A242" s="128" t="s">
        <v>243</v>
      </c>
      <c r="B242" s="132">
        <v>1</v>
      </c>
      <c r="C242" s="132">
        <f t="shared" si="69"/>
        <v>211</v>
      </c>
      <c r="D242" s="132">
        <v>160</v>
      </c>
      <c r="E242" s="132">
        <v>51</v>
      </c>
      <c r="F242" s="133">
        <v>1636.43</v>
      </c>
      <c r="G242" s="133">
        <f t="shared" si="72"/>
        <v>10.2276875</v>
      </c>
      <c r="H242" s="133">
        <f t="shared" si="70"/>
        <v>1043.22</v>
      </c>
      <c r="I242" s="133">
        <f t="shared" si="71"/>
        <v>1289.32</v>
      </c>
    </row>
    <row r="243" spans="1:9" x14ac:dyDescent="0.25">
      <c r="A243" s="128" t="s">
        <v>243</v>
      </c>
      <c r="B243" s="132">
        <v>1</v>
      </c>
      <c r="C243" s="132">
        <f t="shared" si="69"/>
        <v>136</v>
      </c>
      <c r="D243" s="132">
        <v>120</v>
      </c>
      <c r="E243" s="132">
        <v>16</v>
      </c>
      <c r="F243" s="133">
        <v>1636.43</v>
      </c>
      <c r="G243" s="133">
        <f t="shared" si="72"/>
        <v>10.2276875</v>
      </c>
      <c r="H243" s="133">
        <f t="shared" si="70"/>
        <v>327.29000000000002</v>
      </c>
      <c r="I243" s="133">
        <f t="shared" si="71"/>
        <v>404.5</v>
      </c>
    </row>
    <row r="244" spans="1:9" x14ac:dyDescent="0.25">
      <c r="A244" s="128" t="s">
        <v>243</v>
      </c>
      <c r="B244" s="132">
        <v>1</v>
      </c>
      <c r="C244" s="132">
        <f t="shared" si="69"/>
        <v>201</v>
      </c>
      <c r="D244" s="132">
        <v>160</v>
      </c>
      <c r="E244" s="132">
        <v>41</v>
      </c>
      <c r="F244" s="133">
        <v>1636.43</v>
      </c>
      <c r="G244" s="133">
        <f t="shared" si="72"/>
        <v>10.2276875</v>
      </c>
      <c r="H244" s="133">
        <f t="shared" si="70"/>
        <v>838.67</v>
      </c>
      <c r="I244" s="133">
        <f t="shared" si="71"/>
        <v>1036.51</v>
      </c>
    </row>
    <row r="245" spans="1:9" x14ac:dyDescent="0.25">
      <c r="A245" s="128" t="s">
        <v>243</v>
      </c>
      <c r="B245" s="132">
        <v>1</v>
      </c>
      <c r="C245" s="132">
        <f t="shared" si="69"/>
        <v>192</v>
      </c>
      <c r="D245" s="132">
        <v>160</v>
      </c>
      <c r="E245" s="132">
        <v>32</v>
      </c>
      <c r="F245" s="133">
        <v>1636.43</v>
      </c>
      <c r="G245" s="133">
        <f t="shared" si="72"/>
        <v>10.2276875</v>
      </c>
      <c r="H245" s="133">
        <f t="shared" si="70"/>
        <v>654.57000000000005</v>
      </c>
      <c r="I245" s="137">
        <f>ROUND(H245*1.2077,2)</f>
        <v>790.52</v>
      </c>
    </row>
    <row r="246" spans="1:9" x14ac:dyDescent="0.25">
      <c r="A246" s="128" t="s">
        <v>248</v>
      </c>
      <c r="B246" s="132">
        <v>1</v>
      </c>
      <c r="C246" s="132">
        <f t="shared" si="69"/>
        <v>190</v>
      </c>
      <c r="D246" s="132">
        <v>160</v>
      </c>
      <c r="E246" s="132">
        <v>30</v>
      </c>
      <c r="F246" s="133">
        <v>1636.43</v>
      </c>
      <c r="G246" s="133">
        <f t="shared" si="72"/>
        <v>10.2276875</v>
      </c>
      <c r="H246" s="133">
        <f t="shared" si="70"/>
        <v>613.66</v>
      </c>
      <c r="I246" s="133">
        <f t="shared" ref="I246:I248" si="73">ROUND(H246*1.2359,2)</f>
        <v>758.42</v>
      </c>
    </row>
    <row r="247" spans="1:9" x14ac:dyDescent="0.25">
      <c r="A247" s="128" t="s">
        <v>248</v>
      </c>
      <c r="B247" s="132">
        <v>1</v>
      </c>
      <c r="C247" s="132">
        <f t="shared" si="69"/>
        <v>190</v>
      </c>
      <c r="D247" s="132">
        <v>96</v>
      </c>
      <c r="E247" s="132">
        <v>94</v>
      </c>
      <c r="F247" s="133">
        <v>1636.43</v>
      </c>
      <c r="G247" s="133">
        <f t="shared" si="72"/>
        <v>10.2276875</v>
      </c>
      <c r="H247" s="133">
        <f t="shared" si="70"/>
        <v>1922.81</v>
      </c>
      <c r="I247" s="133">
        <f t="shared" si="73"/>
        <v>2376.4</v>
      </c>
    </row>
    <row r="248" spans="1:9" x14ac:dyDescent="0.25">
      <c r="A248" s="128" t="s">
        <v>248</v>
      </c>
      <c r="B248" s="132">
        <v>1</v>
      </c>
      <c r="C248" s="132">
        <f t="shared" si="69"/>
        <v>208</v>
      </c>
      <c r="D248" s="132">
        <v>104</v>
      </c>
      <c r="E248" s="132">
        <v>104</v>
      </c>
      <c r="F248" s="133">
        <v>1636.43</v>
      </c>
      <c r="G248" s="133">
        <f t="shared" si="72"/>
        <v>10.2276875</v>
      </c>
      <c r="H248" s="133">
        <f t="shared" si="70"/>
        <v>2127.36</v>
      </c>
      <c r="I248" s="133">
        <f t="shared" si="73"/>
        <v>2629.2</v>
      </c>
    </row>
    <row r="249" spans="1:9" ht="33" x14ac:dyDescent="0.25">
      <c r="A249" s="126" t="s">
        <v>433</v>
      </c>
      <c r="B249" s="141">
        <f>SUM(B250:B273)</f>
        <v>24</v>
      </c>
      <c r="C249" s="141"/>
      <c r="D249" s="141"/>
      <c r="E249" s="141">
        <f>SUM(E250:E273)</f>
        <v>396</v>
      </c>
      <c r="F249" s="122"/>
      <c r="G249" s="133"/>
      <c r="H249" s="122">
        <f>SUM(H250:H273)</f>
        <v>5270.8099999999995</v>
      </c>
      <c r="I249" s="122">
        <f>SUM(I250:I273)</f>
        <v>6503.95</v>
      </c>
    </row>
    <row r="250" spans="1:9" x14ac:dyDescent="0.25">
      <c r="A250" s="128" t="s">
        <v>234</v>
      </c>
      <c r="B250" s="132">
        <v>1</v>
      </c>
      <c r="C250" s="132">
        <f t="shared" si="69"/>
        <v>220</v>
      </c>
      <c r="D250" s="132">
        <v>160</v>
      </c>
      <c r="E250" s="132">
        <v>60</v>
      </c>
      <c r="F250" s="133">
        <v>1236.8499999999999</v>
      </c>
      <c r="G250" s="133">
        <f t="shared" si="72"/>
        <v>7.7303124999999993</v>
      </c>
      <c r="H250" s="133">
        <f t="shared" ref="H250:H251" si="74">ROUND(E250*G250*2,2)</f>
        <v>927.64</v>
      </c>
      <c r="I250" s="133">
        <f t="shared" ref="I250:I251" si="75">ROUND(H250*1.2359,2)</f>
        <v>1146.47</v>
      </c>
    </row>
    <row r="251" spans="1:9" x14ac:dyDescent="0.25">
      <c r="A251" s="128" t="s">
        <v>234</v>
      </c>
      <c r="B251" s="132">
        <v>1</v>
      </c>
      <c r="C251" s="132">
        <f t="shared" si="69"/>
        <v>170</v>
      </c>
      <c r="D251" s="132">
        <v>160</v>
      </c>
      <c r="E251" s="132">
        <v>10</v>
      </c>
      <c r="F251" s="133">
        <v>1189.28</v>
      </c>
      <c r="G251" s="133">
        <f t="shared" si="72"/>
        <v>7.4329999999999998</v>
      </c>
      <c r="H251" s="133">
        <f t="shared" si="74"/>
        <v>148.66</v>
      </c>
      <c r="I251" s="133">
        <f t="shared" si="75"/>
        <v>183.73</v>
      </c>
    </row>
    <row r="252" spans="1:9" x14ac:dyDescent="0.25">
      <c r="A252" s="128" t="s">
        <v>232</v>
      </c>
      <c r="B252" s="132">
        <v>1</v>
      </c>
      <c r="C252" s="132">
        <f t="shared" si="69"/>
        <v>168</v>
      </c>
      <c r="D252" s="132">
        <v>160</v>
      </c>
      <c r="E252" s="132">
        <v>8</v>
      </c>
      <c r="F252" s="133">
        <v>1018.02</v>
      </c>
      <c r="G252" s="133">
        <f t="shared" si="72"/>
        <v>6.3626249999999995</v>
      </c>
      <c r="H252" s="133">
        <f>ROUND(E252*G252*2,2)</f>
        <v>101.8</v>
      </c>
      <c r="I252" s="133">
        <f t="shared" si="71"/>
        <v>125.81</v>
      </c>
    </row>
    <row r="253" spans="1:9" x14ac:dyDescent="0.25">
      <c r="A253" s="128" t="s">
        <v>232</v>
      </c>
      <c r="B253" s="132">
        <v>1</v>
      </c>
      <c r="C253" s="132">
        <f t="shared" si="69"/>
        <v>166</v>
      </c>
      <c r="D253" s="132">
        <v>160</v>
      </c>
      <c r="E253" s="132">
        <v>6</v>
      </c>
      <c r="F253" s="133">
        <v>1018.02</v>
      </c>
      <c r="G253" s="133">
        <f t="shared" si="72"/>
        <v>6.3626249999999995</v>
      </c>
      <c r="H253" s="133">
        <f>ROUND(E253*G253*2,2)</f>
        <v>76.349999999999994</v>
      </c>
      <c r="I253" s="133">
        <f t="shared" si="71"/>
        <v>94.36</v>
      </c>
    </row>
    <row r="254" spans="1:9" x14ac:dyDescent="0.25">
      <c r="A254" s="128" t="s">
        <v>232</v>
      </c>
      <c r="B254" s="132">
        <v>1</v>
      </c>
      <c r="C254" s="132">
        <f t="shared" si="69"/>
        <v>188</v>
      </c>
      <c r="D254" s="132">
        <v>160</v>
      </c>
      <c r="E254" s="132">
        <v>28</v>
      </c>
      <c r="F254" s="133">
        <v>1037.04</v>
      </c>
      <c r="G254" s="133">
        <f t="shared" si="72"/>
        <v>6.4814999999999996</v>
      </c>
      <c r="H254" s="133">
        <f t="shared" ref="H254" si="76">ROUND(E254*G254*2,2)</f>
        <v>362.96</v>
      </c>
      <c r="I254" s="137">
        <f>ROUND(H254*1.2077,2)</f>
        <v>438.35</v>
      </c>
    </row>
    <row r="255" spans="1:9" x14ac:dyDescent="0.25">
      <c r="A255" s="128" t="s">
        <v>232</v>
      </c>
      <c r="B255" s="132">
        <v>1</v>
      </c>
      <c r="C255" s="132">
        <f t="shared" si="69"/>
        <v>180</v>
      </c>
      <c r="D255" s="132">
        <v>160</v>
      </c>
      <c r="E255" s="132">
        <v>20</v>
      </c>
      <c r="F255" s="133">
        <v>1037.04</v>
      </c>
      <c r="G255" s="133">
        <f t="shared" si="72"/>
        <v>6.4814999999999996</v>
      </c>
      <c r="H255" s="133">
        <f t="shared" si="70"/>
        <v>259.26</v>
      </c>
      <c r="I255" s="133">
        <f t="shared" si="71"/>
        <v>320.42</v>
      </c>
    </row>
    <row r="256" spans="1:9" x14ac:dyDescent="0.25">
      <c r="A256" s="128" t="s">
        <v>232</v>
      </c>
      <c r="B256" s="132">
        <v>1</v>
      </c>
      <c r="C256" s="132">
        <f t="shared" si="69"/>
        <v>120</v>
      </c>
      <c r="D256" s="132">
        <v>112</v>
      </c>
      <c r="E256" s="132">
        <v>8</v>
      </c>
      <c r="F256" s="133">
        <v>1018.02</v>
      </c>
      <c r="G256" s="133">
        <f t="shared" si="72"/>
        <v>6.3626249999999995</v>
      </c>
      <c r="H256" s="133">
        <f t="shared" si="70"/>
        <v>101.8</v>
      </c>
      <c r="I256" s="133">
        <f t="shared" si="71"/>
        <v>125.81</v>
      </c>
    </row>
    <row r="257" spans="1:9" x14ac:dyDescent="0.25">
      <c r="A257" s="128" t="s">
        <v>232</v>
      </c>
      <c r="B257" s="132">
        <v>1</v>
      </c>
      <c r="C257" s="132">
        <f t="shared" si="69"/>
        <v>192</v>
      </c>
      <c r="D257" s="132">
        <v>160</v>
      </c>
      <c r="E257" s="132">
        <v>32</v>
      </c>
      <c r="F257" s="133">
        <v>1018.02</v>
      </c>
      <c r="G257" s="133">
        <f t="shared" si="72"/>
        <v>6.3626249999999995</v>
      </c>
      <c r="H257" s="133">
        <f t="shared" si="70"/>
        <v>407.21</v>
      </c>
      <c r="I257" s="133">
        <f t="shared" si="71"/>
        <v>503.27</v>
      </c>
    </row>
    <row r="258" spans="1:9" x14ac:dyDescent="0.25">
      <c r="A258" s="128" t="s">
        <v>232</v>
      </c>
      <c r="B258" s="132">
        <v>1</v>
      </c>
      <c r="C258" s="132">
        <f t="shared" si="69"/>
        <v>180</v>
      </c>
      <c r="D258" s="132">
        <v>160</v>
      </c>
      <c r="E258" s="132">
        <v>20</v>
      </c>
      <c r="F258" s="133">
        <v>1037.04</v>
      </c>
      <c r="G258" s="133">
        <f t="shared" si="72"/>
        <v>6.4814999999999996</v>
      </c>
      <c r="H258" s="133">
        <f t="shared" si="70"/>
        <v>259.26</v>
      </c>
      <c r="I258" s="133">
        <f t="shared" si="71"/>
        <v>320.42</v>
      </c>
    </row>
    <row r="259" spans="1:9" x14ac:dyDescent="0.25">
      <c r="A259" s="128" t="s">
        <v>232</v>
      </c>
      <c r="B259" s="132">
        <v>1</v>
      </c>
      <c r="C259" s="132">
        <f t="shared" si="69"/>
        <v>192</v>
      </c>
      <c r="D259" s="132">
        <v>160</v>
      </c>
      <c r="E259" s="132">
        <v>32</v>
      </c>
      <c r="F259" s="133">
        <v>1018.02</v>
      </c>
      <c r="G259" s="133">
        <f t="shared" si="72"/>
        <v>6.3626249999999995</v>
      </c>
      <c r="H259" s="133">
        <f t="shared" si="70"/>
        <v>407.21</v>
      </c>
      <c r="I259" s="133">
        <f t="shared" si="71"/>
        <v>503.27</v>
      </c>
    </row>
    <row r="260" spans="1:9" x14ac:dyDescent="0.25">
      <c r="A260" s="128" t="s">
        <v>232</v>
      </c>
      <c r="B260" s="132">
        <v>1</v>
      </c>
      <c r="C260" s="132">
        <f t="shared" si="69"/>
        <v>168</v>
      </c>
      <c r="D260" s="132">
        <v>160</v>
      </c>
      <c r="E260" s="132">
        <v>8</v>
      </c>
      <c r="F260" s="133">
        <v>1037.04</v>
      </c>
      <c r="G260" s="133">
        <f t="shared" si="72"/>
        <v>6.4814999999999996</v>
      </c>
      <c r="H260" s="133">
        <f t="shared" si="70"/>
        <v>103.7</v>
      </c>
      <c r="I260" s="133">
        <f t="shared" si="71"/>
        <v>128.16</v>
      </c>
    </row>
    <row r="261" spans="1:9" x14ac:dyDescent="0.25">
      <c r="A261" s="128" t="s">
        <v>232</v>
      </c>
      <c r="B261" s="132">
        <v>1</v>
      </c>
      <c r="C261" s="132">
        <f t="shared" si="69"/>
        <v>134</v>
      </c>
      <c r="D261" s="132">
        <v>128</v>
      </c>
      <c r="E261" s="132">
        <v>6</v>
      </c>
      <c r="F261" s="133">
        <v>1018.02</v>
      </c>
      <c r="G261" s="133">
        <f t="shared" si="72"/>
        <v>6.3626249999999995</v>
      </c>
      <c r="H261" s="133">
        <f t="shared" si="70"/>
        <v>76.349999999999994</v>
      </c>
      <c r="I261" s="133">
        <f t="shared" si="71"/>
        <v>94.36</v>
      </c>
    </row>
    <row r="262" spans="1:9" x14ac:dyDescent="0.25">
      <c r="A262" s="128" t="s">
        <v>232</v>
      </c>
      <c r="B262" s="132">
        <v>1</v>
      </c>
      <c r="C262" s="132">
        <f t="shared" si="69"/>
        <v>180</v>
      </c>
      <c r="D262" s="132">
        <v>160</v>
      </c>
      <c r="E262" s="132">
        <v>20</v>
      </c>
      <c r="F262" s="133">
        <v>1037.04</v>
      </c>
      <c r="G262" s="133">
        <f t="shared" si="72"/>
        <v>6.4814999999999996</v>
      </c>
      <c r="H262" s="133">
        <f t="shared" si="70"/>
        <v>259.26</v>
      </c>
      <c r="I262" s="133">
        <f t="shared" si="71"/>
        <v>320.42</v>
      </c>
    </row>
    <row r="263" spans="1:9" x14ac:dyDescent="0.25">
      <c r="A263" s="128" t="s">
        <v>232</v>
      </c>
      <c r="B263" s="132">
        <v>1</v>
      </c>
      <c r="C263" s="132">
        <f t="shared" si="69"/>
        <v>172</v>
      </c>
      <c r="D263" s="132">
        <v>160</v>
      </c>
      <c r="E263" s="132">
        <v>12</v>
      </c>
      <c r="F263" s="133">
        <v>1037.04</v>
      </c>
      <c r="G263" s="133">
        <f t="shared" si="72"/>
        <v>6.4814999999999996</v>
      </c>
      <c r="H263" s="133">
        <f t="shared" si="70"/>
        <v>155.56</v>
      </c>
      <c r="I263" s="133">
        <f t="shared" si="71"/>
        <v>192.26</v>
      </c>
    </row>
    <row r="264" spans="1:9" x14ac:dyDescent="0.25">
      <c r="A264" s="128" t="s">
        <v>232</v>
      </c>
      <c r="B264" s="132">
        <v>1</v>
      </c>
      <c r="C264" s="132">
        <f t="shared" si="69"/>
        <v>180</v>
      </c>
      <c r="D264" s="132">
        <v>160</v>
      </c>
      <c r="E264" s="132">
        <v>20</v>
      </c>
      <c r="F264" s="133">
        <v>1037.04</v>
      </c>
      <c r="G264" s="133">
        <f t="shared" si="72"/>
        <v>6.4814999999999996</v>
      </c>
      <c r="H264" s="133">
        <f t="shared" si="70"/>
        <v>259.26</v>
      </c>
      <c r="I264" s="133">
        <f t="shared" si="71"/>
        <v>320.42</v>
      </c>
    </row>
    <row r="265" spans="1:9" x14ac:dyDescent="0.25">
      <c r="A265" s="128" t="s">
        <v>232</v>
      </c>
      <c r="B265" s="132">
        <v>1</v>
      </c>
      <c r="C265" s="132">
        <f t="shared" si="69"/>
        <v>196</v>
      </c>
      <c r="D265" s="132">
        <v>160</v>
      </c>
      <c r="E265" s="132">
        <v>36</v>
      </c>
      <c r="F265" s="133">
        <v>1018.02</v>
      </c>
      <c r="G265" s="133">
        <f t="shared" si="72"/>
        <v>6.3626249999999995</v>
      </c>
      <c r="H265" s="133">
        <f t="shared" si="70"/>
        <v>458.11</v>
      </c>
      <c r="I265" s="133">
        <f t="shared" si="71"/>
        <v>566.17999999999995</v>
      </c>
    </row>
    <row r="266" spans="1:9" x14ac:dyDescent="0.25">
      <c r="A266" s="128" t="s">
        <v>232</v>
      </c>
      <c r="B266" s="132">
        <v>1</v>
      </c>
      <c r="C266" s="132">
        <f t="shared" si="69"/>
        <v>180</v>
      </c>
      <c r="D266" s="132">
        <v>160</v>
      </c>
      <c r="E266" s="132">
        <v>20</v>
      </c>
      <c r="F266" s="133">
        <v>1037.04</v>
      </c>
      <c r="G266" s="133">
        <f t="shared" si="72"/>
        <v>6.4814999999999996</v>
      </c>
      <c r="H266" s="133">
        <f t="shared" si="70"/>
        <v>259.26</v>
      </c>
      <c r="I266" s="133">
        <f t="shared" si="71"/>
        <v>320.42</v>
      </c>
    </row>
    <row r="267" spans="1:9" x14ac:dyDescent="0.25">
      <c r="A267" s="128" t="s">
        <v>232</v>
      </c>
      <c r="B267" s="132">
        <v>1</v>
      </c>
      <c r="C267" s="132">
        <f t="shared" si="69"/>
        <v>168</v>
      </c>
      <c r="D267" s="132">
        <v>160</v>
      </c>
      <c r="E267" s="132">
        <v>8</v>
      </c>
      <c r="F267" s="133">
        <v>1018.02</v>
      </c>
      <c r="G267" s="133">
        <f t="shared" si="72"/>
        <v>6.3626249999999995</v>
      </c>
      <c r="H267" s="133">
        <f t="shared" si="70"/>
        <v>101.8</v>
      </c>
      <c r="I267" s="133">
        <f t="shared" si="71"/>
        <v>125.81</v>
      </c>
    </row>
    <row r="268" spans="1:9" x14ac:dyDescent="0.25">
      <c r="A268" s="128" t="s">
        <v>232</v>
      </c>
      <c r="B268" s="132">
        <v>1</v>
      </c>
      <c r="C268" s="132">
        <f t="shared" si="69"/>
        <v>168</v>
      </c>
      <c r="D268" s="132">
        <v>160</v>
      </c>
      <c r="E268" s="132">
        <v>8</v>
      </c>
      <c r="F268" s="133">
        <v>1037.04</v>
      </c>
      <c r="G268" s="133">
        <f t="shared" si="72"/>
        <v>6.4814999999999996</v>
      </c>
      <c r="H268" s="133">
        <f t="shared" si="70"/>
        <v>103.7</v>
      </c>
      <c r="I268" s="133">
        <f t="shared" si="71"/>
        <v>128.16</v>
      </c>
    </row>
    <row r="269" spans="1:9" x14ac:dyDescent="0.25">
      <c r="A269" s="128" t="s">
        <v>232</v>
      </c>
      <c r="B269" s="132">
        <v>1</v>
      </c>
      <c r="C269" s="132">
        <f t="shared" si="69"/>
        <v>156</v>
      </c>
      <c r="D269" s="132">
        <v>144</v>
      </c>
      <c r="E269" s="132">
        <v>12</v>
      </c>
      <c r="F269" s="133">
        <v>1037.04</v>
      </c>
      <c r="G269" s="133">
        <f t="shared" si="72"/>
        <v>6.4814999999999996</v>
      </c>
      <c r="H269" s="133">
        <f t="shared" si="70"/>
        <v>155.56</v>
      </c>
      <c r="I269" s="133">
        <f t="shared" si="71"/>
        <v>192.26</v>
      </c>
    </row>
    <row r="270" spans="1:9" x14ac:dyDescent="0.25">
      <c r="A270" s="128" t="s">
        <v>232</v>
      </c>
      <c r="B270" s="132">
        <v>1</v>
      </c>
      <c r="C270" s="132">
        <f t="shared" si="69"/>
        <v>132</v>
      </c>
      <c r="D270" s="132">
        <v>128</v>
      </c>
      <c r="E270" s="132">
        <v>4</v>
      </c>
      <c r="F270" s="133">
        <v>1018.02</v>
      </c>
      <c r="G270" s="133">
        <f t="shared" si="72"/>
        <v>6.3626249999999995</v>
      </c>
      <c r="H270" s="133">
        <f t="shared" si="70"/>
        <v>50.9</v>
      </c>
      <c r="I270" s="133">
        <f t="shared" si="71"/>
        <v>62.91</v>
      </c>
    </row>
    <row r="271" spans="1:9" x14ac:dyDescent="0.25">
      <c r="A271" s="128" t="s">
        <v>244</v>
      </c>
      <c r="B271" s="132">
        <v>1</v>
      </c>
      <c r="C271" s="132">
        <f t="shared" si="69"/>
        <v>168</v>
      </c>
      <c r="D271" s="132">
        <v>160</v>
      </c>
      <c r="E271" s="132">
        <v>8</v>
      </c>
      <c r="F271" s="133">
        <v>1070</v>
      </c>
      <c r="G271" s="133">
        <f t="shared" si="72"/>
        <v>6.6875</v>
      </c>
      <c r="H271" s="133">
        <f t="shared" si="70"/>
        <v>107</v>
      </c>
      <c r="I271" s="133">
        <f t="shared" si="71"/>
        <v>132.24</v>
      </c>
    </row>
    <row r="272" spans="1:9" x14ac:dyDescent="0.25">
      <c r="A272" s="128" t="s">
        <v>244</v>
      </c>
      <c r="B272" s="132">
        <v>1</v>
      </c>
      <c r="C272" s="132">
        <f t="shared" si="69"/>
        <v>166</v>
      </c>
      <c r="D272" s="132">
        <v>160</v>
      </c>
      <c r="E272" s="132">
        <v>6</v>
      </c>
      <c r="F272" s="133">
        <v>1018.02</v>
      </c>
      <c r="G272" s="133">
        <f t="shared" si="72"/>
        <v>6.3626249999999995</v>
      </c>
      <c r="H272" s="133">
        <f t="shared" si="70"/>
        <v>76.349999999999994</v>
      </c>
      <c r="I272" s="133">
        <f t="shared" si="71"/>
        <v>94.36</v>
      </c>
    </row>
    <row r="273" spans="1:9" x14ac:dyDescent="0.25">
      <c r="A273" s="128" t="s">
        <v>244</v>
      </c>
      <c r="B273" s="132">
        <v>1</v>
      </c>
      <c r="C273" s="132">
        <f t="shared" si="69"/>
        <v>84</v>
      </c>
      <c r="D273" s="132">
        <v>80</v>
      </c>
      <c r="E273" s="132">
        <v>4</v>
      </c>
      <c r="F273" s="133">
        <v>1037.04</v>
      </c>
      <c r="G273" s="133">
        <f t="shared" si="72"/>
        <v>6.4814999999999996</v>
      </c>
      <c r="H273" s="133">
        <f t="shared" si="70"/>
        <v>51.85</v>
      </c>
      <c r="I273" s="133">
        <f t="shared" si="71"/>
        <v>64.08</v>
      </c>
    </row>
    <row r="274" spans="1:9" ht="33" x14ac:dyDescent="0.25">
      <c r="A274" s="126" t="s">
        <v>494</v>
      </c>
      <c r="B274" s="141">
        <f>SUM(B275:B278)</f>
        <v>4</v>
      </c>
      <c r="C274" s="141"/>
      <c r="D274" s="141"/>
      <c r="E274" s="141">
        <f>SUM(E275:E278)</f>
        <v>46</v>
      </c>
      <c r="F274" s="122"/>
      <c r="G274" s="133"/>
      <c r="H274" s="122">
        <f>SUM(H275:H278)</f>
        <v>435.28999999999996</v>
      </c>
      <c r="I274" s="122">
        <f>SUM(I275:I278)</f>
        <v>537.97</v>
      </c>
    </row>
    <row r="275" spans="1:9" x14ac:dyDescent="0.25">
      <c r="A275" s="128" t="s">
        <v>27</v>
      </c>
      <c r="B275" s="132">
        <v>1</v>
      </c>
      <c r="C275" s="132">
        <f t="shared" si="69"/>
        <v>168</v>
      </c>
      <c r="D275" s="132">
        <v>160</v>
      </c>
      <c r="E275" s="132">
        <v>8</v>
      </c>
      <c r="F275" s="133">
        <v>770.66</v>
      </c>
      <c r="G275" s="133">
        <f t="shared" si="72"/>
        <v>4.8166250000000002</v>
      </c>
      <c r="H275" s="133">
        <f t="shared" si="70"/>
        <v>77.069999999999993</v>
      </c>
      <c r="I275" s="133">
        <f t="shared" si="71"/>
        <v>95.25</v>
      </c>
    </row>
    <row r="276" spans="1:9" x14ac:dyDescent="0.25">
      <c r="A276" s="128" t="s">
        <v>27</v>
      </c>
      <c r="B276" s="132">
        <v>1</v>
      </c>
      <c r="C276" s="132">
        <f t="shared" si="69"/>
        <v>182</v>
      </c>
      <c r="D276" s="132">
        <v>160</v>
      </c>
      <c r="E276" s="132">
        <v>22</v>
      </c>
      <c r="F276" s="133">
        <v>742.11</v>
      </c>
      <c r="G276" s="133">
        <f t="shared" si="72"/>
        <v>4.6381874999999999</v>
      </c>
      <c r="H276" s="133">
        <f t="shared" si="70"/>
        <v>204.08</v>
      </c>
      <c r="I276" s="133">
        <f t="shared" si="71"/>
        <v>252.22</v>
      </c>
    </row>
    <row r="277" spans="1:9" x14ac:dyDescent="0.25">
      <c r="A277" s="128" t="s">
        <v>27</v>
      </c>
      <c r="B277" s="132">
        <v>1</v>
      </c>
      <c r="C277" s="132">
        <f t="shared" si="69"/>
        <v>168</v>
      </c>
      <c r="D277" s="132">
        <v>160</v>
      </c>
      <c r="E277" s="132">
        <v>8</v>
      </c>
      <c r="F277" s="133">
        <v>770.66</v>
      </c>
      <c r="G277" s="133">
        <f t="shared" si="72"/>
        <v>4.8166250000000002</v>
      </c>
      <c r="H277" s="133">
        <f t="shared" si="70"/>
        <v>77.069999999999993</v>
      </c>
      <c r="I277" s="133">
        <f t="shared" si="71"/>
        <v>95.25</v>
      </c>
    </row>
    <row r="278" spans="1:9" x14ac:dyDescent="0.25">
      <c r="A278" s="128" t="s">
        <v>27</v>
      </c>
      <c r="B278" s="132">
        <v>1</v>
      </c>
      <c r="C278" s="132">
        <f t="shared" si="69"/>
        <v>168</v>
      </c>
      <c r="D278" s="132">
        <v>160</v>
      </c>
      <c r="E278" s="132">
        <v>8</v>
      </c>
      <c r="F278" s="133">
        <v>770.66</v>
      </c>
      <c r="G278" s="133">
        <f t="shared" si="72"/>
        <v>4.8166250000000002</v>
      </c>
      <c r="H278" s="133">
        <f t="shared" si="70"/>
        <v>77.069999999999993</v>
      </c>
      <c r="I278" s="133">
        <f t="shared" si="71"/>
        <v>95.25</v>
      </c>
    </row>
    <row r="279" spans="1:9" x14ac:dyDescent="0.25">
      <c r="C279" s="117"/>
      <c r="G279" s="118"/>
      <c r="H279" s="119"/>
      <c r="I279" s="120"/>
    </row>
    <row r="280" spans="1:9" x14ac:dyDescent="0.25">
      <c r="A280" s="495" t="s">
        <v>773</v>
      </c>
      <c r="B280" s="495"/>
      <c r="I280" s="121"/>
    </row>
  </sheetData>
  <mergeCells count="13">
    <mergeCell ref="A280:B280"/>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35433070866141736" bottom="0.35433070866141736" header="0.31496062992125984" footer="0.31496062992125984"/>
  <pageSetup paperSize="9" scale="7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FC5C6-D10C-4045-A138-AECE4A9610FA}">
  <sheetPr>
    <tabColor theme="5" tint="0.59999389629810485"/>
  </sheetPr>
  <dimension ref="A1:I252"/>
  <sheetViews>
    <sheetView zoomScale="80" zoomScaleNormal="80" workbookViewId="0">
      <selection activeCell="J2" sqref="J2"/>
    </sheetView>
  </sheetViews>
  <sheetFormatPr defaultColWidth="9.140625" defaultRowHeight="16.5" x14ac:dyDescent="0.25"/>
  <cols>
    <col min="1" max="1" width="63.42578125" style="106" customWidth="1"/>
    <col min="2" max="2" width="13.7109375" style="107" customWidth="1"/>
    <col min="3" max="3" width="14.5703125" style="106" customWidth="1"/>
    <col min="4" max="4" width="14.7109375" style="106" customWidth="1"/>
    <col min="5" max="5" width="16.42578125" style="106" customWidth="1"/>
    <col min="6" max="6" width="15.140625" style="106" customWidth="1"/>
    <col min="7" max="7" width="14" style="108" customWidth="1"/>
    <col min="8" max="8" width="15.28515625" style="106" customWidth="1"/>
    <col min="9" max="9" width="17.28515625" style="106" customWidth="1"/>
    <col min="10" max="16384" width="9.140625" style="106"/>
  </cols>
  <sheetData>
    <row r="1" spans="1:9" x14ac:dyDescent="0.25">
      <c r="H1" s="385" t="s">
        <v>783</v>
      </c>
      <c r="I1" s="385"/>
    </row>
    <row r="2" spans="1:9" s="109" customFormat="1" ht="36.75" customHeight="1" x14ac:dyDescent="0.25">
      <c r="A2" s="386" t="s">
        <v>427</v>
      </c>
      <c r="B2" s="386"/>
      <c r="C2" s="386"/>
      <c r="D2" s="386"/>
      <c r="E2" s="386"/>
      <c r="F2" s="386"/>
      <c r="G2" s="386"/>
      <c r="H2" s="386"/>
      <c r="I2" s="386"/>
    </row>
    <row r="4" spans="1:9" x14ac:dyDescent="0.25">
      <c r="A4" s="106" t="s">
        <v>513</v>
      </c>
    </row>
    <row r="5" spans="1:9" x14ac:dyDescent="0.25">
      <c r="A5" s="106" t="s">
        <v>511</v>
      </c>
    </row>
    <row r="6" spans="1:9" x14ac:dyDescent="0.25">
      <c r="E6" s="145"/>
      <c r="H6" s="146"/>
    </row>
    <row r="7" spans="1:9" ht="30" customHeight="1" x14ac:dyDescent="0.25">
      <c r="A7" s="387"/>
      <c r="B7" s="387" t="s">
        <v>3</v>
      </c>
      <c r="C7" s="393" t="s">
        <v>4</v>
      </c>
      <c r="D7" s="393"/>
      <c r="E7" s="393"/>
      <c r="F7" s="393" t="s">
        <v>2</v>
      </c>
      <c r="G7" s="393" t="s">
        <v>438</v>
      </c>
      <c r="H7" s="394" t="s">
        <v>5</v>
      </c>
      <c r="I7" s="390" t="s">
        <v>1</v>
      </c>
    </row>
    <row r="8" spans="1:9" x14ac:dyDescent="0.25">
      <c r="A8" s="387"/>
      <c r="B8" s="387"/>
      <c r="C8" s="395" t="s">
        <v>143</v>
      </c>
      <c r="D8" s="395" t="s">
        <v>437</v>
      </c>
      <c r="E8" s="393" t="s">
        <v>8</v>
      </c>
      <c r="F8" s="393"/>
      <c r="G8" s="393"/>
      <c r="H8" s="394"/>
      <c r="I8" s="390"/>
    </row>
    <row r="9" spans="1:9" ht="27.75" customHeight="1" x14ac:dyDescent="0.25">
      <c r="A9" s="387"/>
      <c r="B9" s="387"/>
      <c r="C9" s="396"/>
      <c r="D9" s="396"/>
      <c r="E9" s="393"/>
      <c r="F9" s="393"/>
      <c r="G9" s="393"/>
      <c r="H9" s="394"/>
      <c r="I9" s="390"/>
    </row>
    <row r="10" spans="1:9" x14ac:dyDescent="0.25">
      <c r="A10" s="31">
        <v>1</v>
      </c>
      <c r="B10" s="31">
        <v>2</v>
      </c>
      <c r="C10" s="31" t="s">
        <v>81</v>
      </c>
      <c r="D10" s="31">
        <v>4</v>
      </c>
      <c r="E10" s="31">
        <v>5</v>
      </c>
      <c r="F10" s="31">
        <v>6</v>
      </c>
      <c r="G10" s="31">
        <v>7</v>
      </c>
      <c r="H10" s="31">
        <v>8</v>
      </c>
      <c r="I10" s="31" t="s">
        <v>430</v>
      </c>
    </row>
    <row r="11" spans="1:9" s="109" customFormat="1" x14ac:dyDescent="0.25">
      <c r="A11" s="112" t="s">
        <v>0</v>
      </c>
      <c r="B11" s="160">
        <f>B12+B107+B116+B147+B154+B177+B182+B205+B212</f>
        <v>210</v>
      </c>
      <c r="C11" s="160"/>
      <c r="D11" s="160"/>
      <c r="E11" s="160">
        <f>E12+E107+E116+E147+E154+E177+E182+E205+E212</f>
        <v>6498.75</v>
      </c>
      <c r="F11" s="161"/>
      <c r="G11" s="161"/>
      <c r="H11" s="161">
        <f>H12+H107+H116+H147+H154+H177+H182+H205+H212</f>
        <v>110012.79</v>
      </c>
      <c r="I11" s="161">
        <f>I12+I107+I116+I147+I154+I177+I182+I205+I212</f>
        <v>135702.28</v>
      </c>
    </row>
    <row r="12" spans="1:9" s="150" customFormat="1" x14ac:dyDescent="0.25">
      <c r="A12" s="149" t="s">
        <v>211</v>
      </c>
      <c r="B12" s="162">
        <f>B13+B57+B95</f>
        <v>91</v>
      </c>
      <c r="C12" s="162"/>
      <c r="D12" s="162"/>
      <c r="E12" s="162">
        <f>E13+E57+E95</f>
        <v>3854.5</v>
      </c>
      <c r="F12" s="163"/>
      <c r="G12" s="163"/>
      <c r="H12" s="163">
        <f>H13+H57+H95</f>
        <v>70215.069999999992</v>
      </c>
      <c r="I12" s="163">
        <f>I13+I57+I95</f>
        <v>86589.54</v>
      </c>
    </row>
    <row r="13" spans="1:9" s="150" customFormat="1" ht="33" x14ac:dyDescent="0.25">
      <c r="A13" s="151" t="s">
        <v>434</v>
      </c>
      <c r="B13" s="164">
        <f>SUM(B14:B56)</f>
        <v>43</v>
      </c>
      <c r="C13" s="164"/>
      <c r="D13" s="164"/>
      <c r="E13" s="164">
        <f>SUM(E14:E56)</f>
        <v>2809</v>
      </c>
      <c r="F13" s="165"/>
      <c r="G13" s="165"/>
      <c r="H13" s="165">
        <f>SUM(H14:H56)</f>
        <v>57576.61</v>
      </c>
      <c r="I13" s="165">
        <f>SUM(I14:I56)</f>
        <v>70969.689999999988</v>
      </c>
    </row>
    <row r="14" spans="1:9" s="150" customFormat="1" x14ac:dyDescent="0.25">
      <c r="A14" s="152" t="s">
        <v>227</v>
      </c>
      <c r="B14" s="166">
        <v>1</v>
      </c>
      <c r="C14" s="166">
        <f t="shared" ref="C14:C56" si="0">D14+E14</f>
        <v>224</v>
      </c>
      <c r="D14" s="166">
        <v>184</v>
      </c>
      <c r="E14" s="166">
        <v>40</v>
      </c>
      <c r="F14" s="167">
        <v>2151.75</v>
      </c>
      <c r="G14" s="168">
        <f>F14/184</f>
        <v>11.694293478260869</v>
      </c>
      <c r="H14" s="168">
        <f t="shared" ref="H14:H56" si="1">ROUND(E14*G14*2,2)</f>
        <v>935.54</v>
      </c>
      <c r="I14" s="168">
        <f t="shared" ref="I14:I77" si="2">ROUND(H14*1.2359,2)</f>
        <v>1156.23</v>
      </c>
    </row>
    <row r="15" spans="1:9" s="150" customFormat="1" x14ac:dyDescent="0.25">
      <c r="A15" s="152" t="s">
        <v>393</v>
      </c>
      <c r="B15" s="166">
        <v>1</v>
      </c>
      <c r="C15" s="166">
        <f t="shared" si="0"/>
        <v>347.5</v>
      </c>
      <c r="D15" s="166">
        <v>184</v>
      </c>
      <c r="E15" s="166">
        <v>163.5</v>
      </c>
      <c r="F15" s="167">
        <v>1881.9</v>
      </c>
      <c r="G15" s="168">
        <f t="shared" ref="G15:G78" si="3">F15/184</f>
        <v>10.227717391304349</v>
      </c>
      <c r="H15" s="168">
        <f t="shared" si="1"/>
        <v>3344.46</v>
      </c>
      <c r="I15" s="168">
        <f t="shared" si="2"/>
        <v>4133.42</v>
      </c>
    </row>
    <row r="16" spans="1:9" s="150" customFormat="1" x14ac:dyDescent="0.25">
      <c r="A16" s="152" t="s">
        <v>393</v>
      </c>
      <c r="B16" s="166">
        <v>1</v>
      </c>
      <c r="C16" s="166">
        <f t="shared" si="0"/>
        <v>257.5</v>
      </c>
      <c r="D16" s="166">
        <v>144</v>
      </c>
      <c r="E16" s="166">
        <v>113.5</v>
      </c>
      <c r="F16" s="167">
        <v>1881.9</v>
      </c>
      <c r="G16" s="168">
        <f t="shared" si="3"/>
        <v>10.227717391304349</v>
      </c>
      <c r="H16" s="168">
        <f t="shared" si="1"/>
        <v>2321.69</v>
      </c>
      <c r="I16" s="168">
        <f t="shared" si="2"/>
        <v>2869.38</v>
      </c>
    </row>
    <row r="17" spans="1:9" s="150" customFormat="1" x14ac:dyDescent="0.25">
      <c r="A17" s="152" t="s">
        <v>393</v>
      </c>
      <c r="B17" s="166">
        <v>1</v>
      </c>
      <c r="C17" s="166">
        <f t="shared" si="0"/>
        <v>88</v>
      </c>
      <c r="D17" s="166">
        <v>64</v>
      </c>
      <c r="E17" s="166">
        <v>24</v>
      </c>
      <c r="F17" s="167">
        <v>1881.9</v>
      </c>
      <c r="G17" s="168">
        <f t="shared" si="3"/>
        <v>10.227717391304349</v>
      </c>
      <c r="H17" s="168">
        <f t="shared" si="1"/>
        <v>490.93</v>
      </c>
      <c r="I17" s="168">
        <f t="shared" si="2"/>
        <v>606.74</v>
      </c>
    </row>
    <row r="18" spans="1:9" s="150" customFormat="1" x14ac:dyDescent="0.25">
      <c r="A18" s="152" t="s">
        <v>248</v>
      </c>
      <c r="B18" s="166">
        <v>1</v>
      </c>
      <c r="C18" s="166">
        <f t="shared" si="0"/>
        <v>165</v>
      </c>
      <c r="D18" s="166">
        <v>128</v>
      </c>
      <c r="E18" s="166">
        <v>37</v>
      </c>
      <c r="F18" s="167">
        <v>1881.9</v>
      </c>
      <c r="G18" s="168">
        <f t="shared" si="3"/>
        <v>10.227717391304349</v>
      </c>
      <c r="H18" s="168">
        <f t="shared" si="1"/>
        <v>756.85</v>
      </c>
      <c r="I18" s="168">
        <f t="shared" si="2"/>
        <v>935.39</v>
      </c>
    </row>
    <row r="19" spans="1:9" s="150" customFormat="1" x14ac:dyDescent="0.25">
      <c r="A19" s="152" t="s">
        <v>248</v>
      </c>
      <c r="B19" s="166">
        <v>1</v>
      </c>
      <c r="C19" s="166">
        <f t="shared" si="0"/>
        <v>184</v>
      </c>
      <c r="D19" s="166">
        <v>128</v>
      </c>
      <c r="E19" s="166">
        <v>56</v>
      </c>
      <c r="F19" s="167">
        <v>1881.9</v>
      </c>
      <c r="G19" s="168">
        <f t="shared" si="3"/>
        <v>10.227717391304349</v>
      </c>
      <c r="H19" s="168">
        <f t="shared" si="1"/>
        <v>1145.5</v>
      </c>
      <c r="I19" s="168">
        <f t="shared" si="2"/>
        <v>1415.72</v>
      </c>
    </row>
    <row r="20" spans="1:9" s="150" customFormat="1" x14ac:dyDescent="0.25">
      <c r="A20" s="152" t="s">
        <v>248</v>
      </c>
      <c r="B20" s="166">
        <v>1</v>
      </c>
      <c r="C20" s="166">
        <f t="shared" si="0"/>
        <v>311</v>
      </c>
      <c r="D20" s="166">
        <v>176</v>
      </c>
      <c r="E20" s="166">
        <v>135</v>
      </c>
      <c r="F20" s="167">
        <v>1881.9</v>
      </c>
      <c r="G20" s="168">
        <f t="shared" si="3"/>
        <v>10.227717391304349</v>
      </c>
      <c r="H20" s="168">
        <f t="shared" si="1"/>
        <v>2761.48</v>
      </c>
      <c r="I20" s="168">
        <f t="shared" si="2"/>
        <v>3412.91</v>
      </c>
    </row>
    <row r="21" spans="1:9" s="150" customFormat="1" x14ac:dyDescent="0.25">
      <c r="A21" s="152" t="s">
        <v>248</v>
      </c>
      <c r="B21" s="166">
        <v>1</v>
      </c>
      <c r="C21" s="166">
        <f t="shared" si="0"/>
        <v>192</v>
      </c>
      <c r="D21" s="169">
        <v>144</v>
      </c>
      <c r="E21" s="169">
        <v>48</v>
      </c>
      <c r="F21" s="168">
        <v>1881.9</v>
      </c>
      <c r="G21" s="168">
        <f t="shared" si="3"/>
        <v>10.227717391304349</v>
      </c>
      <c r="H21" s="168">
        <f t="shared" si="1"/>
        <v>981.86</v>
      </c>
      <c r="I21" s="168">
        <f t="shared" si="2"/>
        <v>1213.48</v>
      </c>
    </row>
    <row r="22" spans="1:9" s="150" customFormat="1" x14ac:dyDescent="0.25">
      <c r="A22" s="152" t="s">
        <v>394</v>
      </c>
      <c r="B22" s="166">
        <v>1</v>
      </c>
      <c r="C22" s="166">
        <f t="shared" si="0"/>
        <v>278</v>
      </c>
      <c r="D22" s="169">
        <v>168</v>
      </c>
      <c r="E22" s="169">
        <v>110</v>
      </c>
      <c r="F22" s="168">
        <v>1881.9</v>
      </c>
      <c r="G22" s="168">
        <f t="shared" si="3"/>
        <v>10.227717391304349</v>
      </c>
      <c r="H22" s="168">
        <f t="shared" si="1"/>
        <v>2250.1</v>
      </c>
      <c r="I22" s="168">
        <f t="shared" si="2"/>
        <v>2780.9</v>
      </c>
    </row>
    <row r="23" spans="1:9" s="150" customFormat="1" x14ac:dyDescent="0.25">
      <c r="A23" s="130" t="s">
        <v>394</v>
      </c>
      <c r="B23" s="166">
        <v>1</v>
      </c>
      <c r="C23" s="166">
        <f t="shared" si="0"/>
        <v>152</v>
      </c>
      <c r="D23" s="169">
        <v>120</v>
      </c>
      <c r="E23" s="169">
        <v>32</v>
      </c>
      <c r="F23" s="168">
        <v>1881.9</v>
      </c>
      <c r="G23" s="168">
        <f t="shared" si="3"/>
        <v>10.227717391304349</v>
      </c>
      <c r="H23" s="168">
        <f t="shared" si="1"/>
        <v>654.57000000000005</v>
      </c>
      <c r="I23" s="168">
        <f t="shared" si="2"/>
        <v>808.98</v>
      </c>
    </row>
    <row r="24" spans="1:9" s="150" customFormat="1" x14ac:dyDescent="0.25">
      <c r="A24" s="130" t="s">
        <v>394</v>
      </c>
      <c r="B24" s="166">
        <v>1</v>
      </c>
      <c r="C24" s="166">
        <f t="shared" si="0"/>
        <v>96</v>
      </c>
      <c r="D24" s="169">
        <v>64</v>
      </c>
      <c r="E24" s="169">
        <v>32</v>
      </c>
      <c r="F24" s="168">
        <v>1881.9</v>
      </c>
      <c r="G24" s="168">
        <f t="shared" si="3"/>
        <v>10.227717391304349</v>
      </c>
      <c r="H24" s="168">
        <f t="shared" si="1"/>
        <v>654.57000000000005</v>
      </c>
      <c r="I24" s="168">
        <f t="shared" si="2"/>
        <v>808.98</v>
      </c>
    </row>
    <row r="25" spans="1:9" s="150" customFormat="1" x14ac:dyDescent="0.25">
      <c r="A25" s="130" t="s">
        <v>394</v>
      </c>
      <c r="B25" s="166">
        <v>1</v>
      </c>
      <c r="C25" s="166">
        <f t="shared" si="0"/>
        <v>176</v>
      </c>
      <c r="D25" s="169">
        <v>128</v>
      </c>
      <c r="E25" s="169">
        <v>48</v>
      </c>
      <c r="F25" s="168">
        <v>1881.9</v>
      </c>
      <c r="G25" s="168">
        <f t="shared" si="3"/>
        <v>10.227717391304349</v>
      </c>
      <c r="H25" s="168">
        <f t="shared" si="1"/>
        <v>981.86</v>
      </c>
      <c r="I25" s="168">
        <f t="shared" si="2"/>
        <v>1213.48</v>
      </c>
    </row>
    <row r="26" spans="1:9" s="150" customFormat="1" x14ac:dyDescent="0.25">
      <c r="A26" s="130" t="s">
        <v>394</v>
      </c>
      <c r="B26" s="166">
        <v>1</v>
      </c>
      <c r="C26" s="166">
        <f t="shared" si="0"/>
        <v>208</v>
      </c>
      <c r="D26" s="169">
        <v>144</v>
      </c>
      <c r="E26" s="169">
        <v>64</v>
      </c>
      <c r="F26" s="168">
        <v>1881.9</v>
      </c>
      <c r="G26" s="168">
        <f t="shared" si="3"/>
        <v>10.227717391304349</v>
      </c>
      <c r="H26" s="168">
        <f t="shared" si="1"/>
        <v>1309.1500000000001</v>
      </c>
      <c r="I26" s="168">
        <f t="shared" si="2"/>
        <v>1617.98</v>
      </c>
    </row>
    <row r="27" spans="1:9" s="150" customFormat="1" x14ac:dyDescent="0.25">
      <c r="A27" s="130" t="s">
        <v>395</v>
      </c>
      <c r="B27" s="166">
        <v>1</v>
      </c>
      <c r="C27" s="166">
        <f t="shared" si="0"/>
        <v>360</v>
      </c>
      <c r="D27" s="169">
        <v>176</v>
      </c>
      <c r="E27" s="169">
        <v>184</v>
      </c>
      <c r="F27" s="168">
        <v>1881.9</v>
      </c>
      <c r="G27" s="168">
        <f t="shared" si="3"/>
        <v>10.227717391304349</v>
      </c>
      <c r="H27" s="168">
        <f t="shared" si="1"/>
        <v>3763.8</v>
      </c>
      <c r="I27" s="168">
        <f t="shared" si="2"/>
        <v>4651.68</v>
      </c>
    </row>
    <row r="28" spans="1:9" s="150" customFormat="1" x14ac:dyDescent="0.25">
      <c r="A28" s="130" t="s">
        <v>395</v>
      </c>
      <c r="B28" s="166">
        <v>1</v>
      </c>
      <c r="C28" s="166">
        <f t="shared" si="0"/>
        <v>400</v>
      </c>
      <c r="D28" s="169">
        <v>184</v>
      </c>
      <c r="E28" s="169">
        <v>216</v>
      </c>
      <c r="F28" s="168">
        <v>1881.9</v>
      </c>
      <c r="G28" s="168">
        <f t="shared" si="3"/>
        <v>10.227717391304349</v>
      </c>
      <c r="H28" s="168">
        <f t="shared" si="1"/>
        <v>4418.37</v>
      </c>
      <c r="I28" s="168">
        <f t="shared" si="2"/>
        <v>5460.66</v>
      </c>
    </row>
    <row r="29" spans="1:9" s="150" customFormat="1" x14ac:dyDescent="0.25">
      <c r="A29" s="130" t="s">
        <v>227</v>
      </c>
      <c r="B29" s="166">
        <v>1</v>
      </c>
      <c r="C29" s="166">
        <f t="shared" si="0"/>
        <v>184.5</v>
      </c>
      <c r="D29" s="169">
        <v>184</v>
      </c>
      <c r="E29" s="169">
        <v>0.5</v>
      </c>
      <c r="F29" s="168">
        <v>1881.9</v>
      </c>
      <c r="G29" s="168">
        <f t="shared" si="3"/>
        <v>10.227717391304349</v>
      </c>
      <c r="H29" s="168">
        <f t="shared" si="1"/>
        <v>10.23</v>
      </c>
      <c r="I29" s="168">
        <f t="shared" si="2"/>
        <v>12.64</v>
      </c>
    </row>
    <row r="30" spans="1:9" s="150" customFormat="1" x14ac:dyDescent="0.25">
      <c r="A30" s="130" t="s">
        <v>396</v>
      </c>
      <c r="B30" s="166">
        <v>1</v>
      </c>
      <c r="C30" s="166">
        <f t="shared" si="0"/>
        <v>258.5</v>
      </c>
      <c r="D30" s="169">
        <v>184</v>
      </c>
      <c r="E30" s="169">
        <v>74.5</v>
      </c>
      <c r="F30" s="168">
        <v>1881.9</v>
      </c>
      <c r="G30" s="168">
        <f t="shared" si="3"/>
        <v>10.227717391304349</v>
      </c>
      <c r="H30" s="168">
        <f t="shared" si="1"/>
        <v>1523.93</v>
      </c>
      <c r="I30" s="168">
        <f t="shared" si="2"/>
        <v>1883.43</v>
      </c>
    </row>
    <row r="31" spans="1:9" s="150" customFormat="1" x14ac:dyDescent="0.25">
      <c r="A31" s="130" t="s">
        <v>396</v>
      </c>
      <c r="B31" s="166">
        <v>1</v>
      </c>
      <c r="C31" s="166">
        <f t="shared" si="0"/>
        <v>235</v>
      </c>
      <c r="D31" s="169">
        <v>184</v>
      </c>
      <c r="E31" s="169">
        <v>51</v>
      </c>
      <c r="F31" s="168">
        <v>1881.9</v>
      </c>
      <c r="G31" s="168">
        <f t="shared" si="3"/>
        <v>10.227717391304349</v>
      </c>
      <c r="H31" s="168">
        <f t="shared" si="1"/>
        <v>1043.23</v>
      </c>
      <c r="I31" s="168">
        <f t="shared" si="2"/>
        <v>1289.33</v>
      </c>
    </row>
    <row r="32" spans="1:9" s="150" customFormat="1" x14ac:dyDescent="0.25">
      <c r="A32" s="130" t="s">
        <v>396</v>
      </c>
      <c r="B32" s="166">
        <v>1</v>
      </c>
      <c r="C32" s="166">
        <f t="shared" si="0"/>
        <v>255</v>
      </c>
      <c r="D32" s="169">
        <v>133</v>
      </c>
      <c r="E32" s="169">
        <v>122</v>
      </c>
      <c r="F32" s="168">
        <v>1881.9</v>
      </c>
      <c r="G32" s="168">
        <f t="shared" si="3"/>
        <v>10.227717391304349</v>
      </c>
      <c r="H32" s="168">
        <f t="shared" si="1"/>
        <v>2495.56</v>
      </c>
      <c r="I32" s="168">
        <f t="shared" si="2"/>
        <v>3084.26</v>
      </c>
    </row>
    <row r="33" spans="1:9" s="150" customFormat="1" x14ac:dyDescent="0.25">
      <c r="A33" s="130" t="s">
        <v>396</v>
      </c>
      <c r="B33" s="166">
        <v>1</v>
      </c>
      <c r="C33" s="166">
        <f t="shared" si="0"/>
        <v>192</v>
      </c>
      <c r="D33" s="169">
        <v>136</v>
      </c>
      <c r="E33" s="169">
        <v>56</v>
      </c>
      <c r="F33" s="168">
        <v>1881.9</v>
      </c>
      <c r="G33" s="168">
        <f t="shared" si="3"/>
        <v>10.227717391304349</v>
      </c>
      <c r="H33" s="168">
        <f t="shared" si="1"/>
        <v>1145.5</v>
      </c>
      <c r="I33" s="168">
        <f t="shared" si="2"/>
        <v>1415.72</v>
      </c>
    </row>
    <row r="34" spans="1:9" s="150" customFormat="1" x14ac:dyDescent="0.25">
      <c r="A34" s="130" t="s">
        <v>396</v>
      </c>
      <c r="B34" s="166">
        <v>1</v>
      </c>
      <c r="C34" s="166">
        <f t="shared" si="0"/>
        <v>269</v>
      </c>
      <c r="D34" s="169">
        <v>184</v>
      </c>
      <c r="E34" s="169">
        <v>85</v>
      </c>
      <c r="F34" s="168">
        <v>1881.9</v>
      </c>
      <c r="G34" s="168">
        <f t="shared" si="3"/>
        <v>10.227717391304349</v>
      </c>
      <c r="H34" s="168">
        <f t="shared" si="1"/>
        <v>1738.71</v>
      </c>
      <c r="I34" s="170">
        <f>ROUND(H34*1.2077,2)</f>
        <v>2099.84</v>
      </c>
    </row>
    <row r="35" spans="1:9" s="150" customFormat="1" x14ac:dyDescent="0.25">
      <c r="A35" s="130" t="s">
        <v>396</v>
      </c>
      <c r="B35" s="166">
        <v>1</v>
      </c>
      <c r="C35" s="166">
        <f t="shared" si="0"/>
        <v>115</v>
      </c>
      <c r="D35" s="169">
        <v>91</v>
      </c>
      <c r="E35" s="169">
        <v>24</v>
      </c>
      <c r="F35" s="168">
        <v>1881.9</v>
      </c>
      <c r="G35" s="168">
        <f t="shared" si="3"/>
        <v>10.227717391304349</v>
      </c>
      <c r="H35" s="168">
        <f t="shared" si="1"/>
        <v>490.93</v>
      </c>
      <c r="I35" s="168">
        <f t="shared" si="2"/>
        <v>606.74</v>
      </c>
    </row>
    <row r="36" spans="1:9" s="150" customFormat="1" x14ac:dyDescent="0.25">
      <c r="A36" s="130" t="s">
        <v>397</v>
      </c>
      <c r="B36" s="166">
        <v>1</v>
      </c>
      <c r="C36" s="166">
        <f t="shared" si="0"/>
        <v>150</v>
      </c>
      <c r="D36" s="169">
        <v>126</v>
      </c>
      <c r="E36" s="169">
        <v>24</v>
      </c>
      <c r="F36" s="168">
        <v>1881.9</v>
      </c>
      <c r="G36" s="168">
        <f t="shared" si="3"/>
        <v>10.227717391304349</v>
      </c>
      <c r="H36" s="168">
        <f t="shared" si="1"/>
        <v>490.93</v>
      </c>
      <c r="I36" s="168">
        <f t="shared" si="2"/>
        <v>606.74</v>
      </c>
    </row>
    <row r="37" spans="1:9" s="150" customFormat="1" x14ac:dyDescent="0.25">
      <c r="A37" s="130" t="s">
        <v>397</v>
      </c>
      <c r="B37" s="166">
        <v>1</v>
      </c>
      <c r="C37" s="166">
        <f t="shared" si="0"/>
        <v>203</v>
      </c>
      <c r="D37" s="169">
        <v>147</v>
      </c>
      <c r="E37" s="169">
        <v>56</v>
      </c>
      <c r="F37" s="168">
        <v>1881.9</v>
      </c>
      <c r="G37" s="168">
        <f t="shared" si="3"/>
        <v>10.227717391304349</v>
      </c>
      <c r="H37" s="168">
        <f t="shared" si="1"/>
        <v>1145.5</v>
      </c>
      <c r="I37" s="168">
        <f t="shared" si="2"/>
        <v>1415.72</v>
      </c>
    </row>
    <row r="38" spans="1:9" s="150" customFormat="1" x14ac:dyDescent="0.25">
      <c r="A38" s="130" t="s">
        <v>397</v>
      </c>
      <c r="B38" s="166">
        <v>1</v>
      </c>
      <c r="C38" s="166">
        <f t="shared" si="0"/>
        <v>123</v>
      </c>
      <c r="D38" s="169">
        <v>91</v>
      </c>
      <c r="E38" s="169">
        <v>32</v>
      </c>
      <c r="F38" s="168">
        <v>1881.9</v>
      </c>
      <c r="G38" s="168">
        <f t="shared" si="3"/>
        <v>10.227717391304349</v>
      </c>
      <c r="H38" s="168">
        <f t="shared" si="1"/>
        <v>654.57000000000005</v>
      </c>
      <c r="I38" s="168">
        <f t="shared" si="2"/>
        <v>808.98</v>
      </c>
    </row>
    <row r="39" spans="1:9" s="150" customFormat="1" x14ac:dyDescent="0.25">
      <c r="A39" s="130" t="s">
        <v>398</v>
      </c>
      <c r="B39" s="166">
        <v>1</v>
      </c>
      <c r="C39" s="166">
        <f t="shared" si="0"/>
        <v>316.5</v>
      </c>
      <c r="D39" s="169">
        <v>184</v>
      </c>
      <c r="E39" s="169">
        <v>132.5</v>
      </c>
      <c r="F39" s="168">
        <v>1881.9</v>
      </c>
      <c r="G39" s="168">
        <f t="shared" si="3"/>
        <v>10.227717391304349</v>
      </c>
      <c r="H39" s="168">
        <f t="shared" si="1"/>
        <v>2710.35</v>
      </c>
      <c r="I39" s="168">
        <f t="shared" si="2"/>
        <v>3349.72</v>
      </c>
    </row>
    <row r="40" spans="1:9" s="150" customFormat="1" x14ac:dyDescent="0.25">
      <c r="A40" s="130" t="s">
        <v>399</v>
      </c>
      <c r="B40" s="166">
        <v>1</v>
      </c>
      <c r="C40" s="166">
        <f t="shared" si="0"/>
        <v>168</v>
      </c>
      <c r="D40" s="169">
        <v>128</v>
      </c>
      <c r="E40" s="169">
        <v>40</v>
      </c>
      <c r="F40" s="168">
        <v>1881.9</v>
      </c>
      <c r="G40" s="168">
        <f t="shared" si="3"/>
        <v>10.227717391304349</v>
      </c>
      <c r="H40" s="168">
        <f t="shared" si="1"/>
        <v>818.22</v>
      </c>
      <c r="I40" s="168">
        <f t="shared" si="2"/>
        <v>1011.24</v>
      </c>
    </row>
    <row r="41" spans="1:9" s="150" customFormat="1" x14ac:dyDescent="0.25">
      <c r="A41" s="130" t="s">
        <v>393</v>
      </c>
      <c r="B41" s="166">
        <v>1</v>
      </c>
      <c r="C41" s="166">
        <f t="shared" si="0"/>
        <v>225</v>
      </c>
      <c r="D41" s="169">
        <v>184</v>
      </c>
      <c r="E41" s="169">
        <v>41</v>
      </c>
      <c r="F41" s="168">
        <v>1881.9</v>
      </c>
      <c r="G41" s="168">
        <f t="shared" si="3"/>
        <v>10.227717391304349</v>
      </c>
      <c r="H41" s="168">
        <f t="shared" si="1"/>
        <v>838.67</v>
      </c>
      <c r="I41" s="168">
        <f t="shared" si="2"/>
        <v>1036.51</v>
      </c>
    </row>
    <row r="42" spans="1:9" s="150" customFormat="1" x14ac:dyDescent="0.25">
      <c r="A42" s="130" t="s">
        <v>394</v>
      </c>
      <c r="B42" s="166">
        <v>1</v>
      </c>
      <c r="C42" s="166">
        <f t="shared" si="0"/>
        <v>290</v>
      </c>
      <c r="D42" s="169">
        <v>184</v>
      </c>
      <c r="E42" s="169">
        <v>106</v>
      </c>
      <c r="F42" s="168">
        <v>1881.9</v>
      </c>
      <c r="G42" s="168">
        <f t="shared" si="3"/>
        <v>10.227717391304349</v>
      </c>
      <c r="H42" s="168">
        <f t="shared" si="1"/>
        <v>2168.2800000000002</v>
      </c>
      <c r="I42" s="170">
        <f>ROUND(H42*1.2077,2)</f>
        <v>2618.63</v>
      </c>
    </row>
    <row r="43" spans="1:9" s="150" customFormat="1" x14ac:dyDescent="0.25">
      <c r="A43" s="130" t="s">
        <v>396</v>
      </c>
      <c r="B43" s="166">
        <v>1</v>
      </c>
      <c r="C43" s="166">
        <f t="shared" si="0"/>
        <v>248.5</v>
      </c>
      <c r="D43" s="169">
        <v>184</v>
      </c>
      <c r="E43" s="169">
        <v>64.5</v>
      </c>
      <c r="F43" s="168">
        <v>1881.9</v>
      </c>
      <c r="G43" s="168">
        <f t="shared" si="3"/>
        <v>10.227717391304349</v>
      </c>
      <c r="H43" s="168">
        <f t="shared" si="1"/>
        <v>1319.38</v>
      </c>
      <c r="I43" s="168">
        <f t="shared" si="2"/>
        <v>1630.62</v>
      </c>
    </row>
    <row r="44" spans="1:9" s="150" customFormat="1" x14ac:dyDescent="0.25">
      <c r="A44" s="130" t="s">
        <v>400</v>
      </c>
      <c r="B44" s="166">
        <v>1</v>
      </c>
      <c r="C44" s="166">
        <f t="shared" si="0"/>
        <v>208</v>
      </c>
      <c r="D44" s="169">
        <v>184</v>
      </c>
      <c r="E44" s="169">
        <v>24</v>
      </c>
      <c r="F44" s="168">
        <v>1881.9</v>
      </c>
      <c r="G44" s="168">
        <f t="shared" si="3"/>
        <v>10.227717391304349</v>
      </c>
      <c r="H44" s="168">
        <f t="shared" si="1"/>
        <v>490.93</v>
      </c>
      <c r="I44" s="168">
        <f t="shared" si="2"/>
        <v>606.74</v>
      </c>
    </row>
    <row r="45" spans="1:9" s="150" customFormat="1" x14ac:dyDescent="0.25">
      <c r="A45" s="130" t="s">
        <v>212</v>
      </c>
      <c r="B45" s="166">
        <v>1</v>
      </c>
      <c r="C45" s="166">
        <f t="shared" si="0"/>
        <v>233</v>
      </c>
      <c r="D45" s="169">
        <v>184</v>
      </c>
      <c r="E45" s="169">
        <v>49</v>
      </c>
      <c r="F45" s="168">
        <v>1881.9</v>
      </c>
      <c r="G45" s="168">
        <f t="shared" si="3"/>
        <v>10.227717391304349</v>
      </c>
      <c r="H45" s="168">
        <f t="shared" si="1"/>
        <v>1002.32</v>
      </c>
      <c r="I45" s="168">
        <f t="shared" si="2"/>
        <v>1238.77</v>
      </c>
    </row>
    <row r="46" spans="1:9" s="150" customFormat="1" x14ac:dyDescent="0.25">
      <c r="A46" s="130" t="s">
        <v>212</v>
      </c>
      <c r="B46" s="166">
        <v>1</v>
      </c>
      <c r="C46" s="166">
        <f t="shared" si="0"/>
        <v>208</v>
      </c>
      <c r="D46" s="169">
        <v>112</v>
      </c>
      <c r="E46" s="169">
        <v>96</v>
      </c>
      <c r="F46" s="168">
        <v>1881.9</v>
      </c>
      <c r="G46" s="168">
        <f t="shared" si="3"/>
        <v>10.227717391304349</v>
      </c>
      <c r="H46" s="168">
        <f t="shared" si="1"/>
        <v>1963.72</v>
      </c>
      <c r="I46" s="170">
        <f>ROUND(H46*1.2077,2)</f>
        <v>2371.58</v>
      </c>
    </row>
    <row r="47" spans="1:9" s="150" customFormat="1" x14ac:dyDescent="0.25">
      <c r="A47" s="130" t="s">
        <v>401</v>
      </c>
      <c r="B47" s="166">
        <v>1</v>
      </c>
      <c r="C47" s="166">
        <f t="shared" si="0"/>
        <v>268</v>
      </c>
      <c r="D47" s="169">
        <v>184</v>
      </c>
      <c r="E47" s="169">
        <v>84</v>
      </c>
      <c r="F47" s="168">
        <v>1881.9</v>
      </c>
      <c r="G47" s="168">
        <f t="shared" si="3"/>
        <v>10.227717391304349</v>
      </c>
      <c r="H47" s="168">
        <f t="shared" si="1"/>
        <v>1718.26</v>
      </c>
      <c r="I47" s="168">
        <f t="shared" si="2"/>
        <v>2123.6</v>
      </c>
    </row>
    <row r="48" spans="1:9" s="150" customFormat="1" x14ac:dyDescent="0.25">
      <c r="A48" s="130" t="s">
        <v>401</v>
      </c>
      <c r="B48" s="166">
        <v>1</v>
      </c>
      <c r="C48" s="166">
        <f t="shared" si="0"/>
        <v>244</v>
      </c>
      <c r="D48" s="169">
        <v>184</v>
      </c>
      <c r="E48" s="169">
        <v>60</v>
      </c>
      <c r="F48" s="168">
        <v>1881.9</v>
      </c>
      <c r="G48" s="168">
        <f t="shared" si="3"/>
        <v>10.227717391304349</v>
      </c>
      <c r="H48" s="168">
        <f t="shared" si="1"/>
        <v>1227.33</v>
      </c>
      <c r="I48" s="168">
        <f t="shared" si="2"/>
        <v>1516.86</v>
      </c>
    </row>
    <row r="49" spans="1:9" s="150" customFormat="1" x14ac:dyDescent="0.25">
      <c r="A49" s="130" t="s">
        <v>243</v>
      </c>
      <c r="B49" s="166">
        <v>1</v>
      </c>
      <c r="C49" s="166">
        <f t="shared" si="0"/>
        <v>217</v>
      </c>
      <c r="D49" s="169">
        <v>184</v>
      </c>
      <c r="E49" s="169">
        <v>33</v>
      </c>
      <c r="F49" s="168">
        <v>1881.9</v>
      </c>
      <c r="G49" s="168">
        <f t="shared" si="3"/>
        <v>10.227717391304349</v>
      </c>
      <c r="H49" s="168">
        <f t="shared" si="1"/>
        <v>675.03</v>
      </c>
      <c r="I49" s="170">
        <f>ROUND(H49*1.2077,2)</f>
        <v>815.23</v>
      </c>
    </row>
    <row r="50" spans="1:9" s="150" customFormat="1" x14ac:dyDescent="0.25">
      <c r="A50" s="130" t="s">
        <v>243</v>
      </c>
      <c r="B50" s="166">
        <v>1</v>
      </c>
      <c r="C50" s="166">
        <f t="shared" si="0"/>
        <v>161</v>
      </c>
      <c r="D50" s="169">
        <v>144</v>
      </c>
      <c r="E50" s="169">
        <v>17</v>
      </c>
      <c r="F50" s="168">
        <v>1881.9</v>
      </c>
      <c r="G50" s="168">
        <f t="shared" si="3"/>
        <v>10.227717391304349</v>
      </c>
      <c r="H50" s="168">
        <f t="shared" si="1"/>
        <v>347.74</v>
      </c>
      <c r="I50" s="168">
        <f t="shared" si="2"/>
        <v>429.77</v>
      </c>
    </row>
    <row r="51" spans="1:9" s="150" customFormat="1" x14ac:dyDescent="0.25">
      <c r="A51" s="130" t="s">
        <v>243</v>
      </c>
      <c r="B51" s="166">
        <v>1</v>
      </c>
      <c r="C51" s="166">
        <f t="shared" si="0"/>
        <v>232</v>
      </c>
      <c r="D51" s="169">
        <v>184</v>
      </c>
      <c r="E51" s="169">
        <v>48</v>
      </c>
      <c r="F51" s="168">
        <v>1881.9</v>
      </c>
      <c r="G51" s="168">
        <f t="shared" si="3"/>
        <v>10.227717391304349</v>
      </c>
      <c r="H51" s="168">
        <f t="shared" si="1"/>
        <v>981.86</v>
      </c>
      <c r="I51" s="168">
        <f t="shared" si="2"/>
        <v>1213.48</v>
      </c>
    </row>
    <row r="52" spans="1:9" s="150" customFormat="1" x14ac:dyDescent="0.25">
      <c r="A52" s="130" t="s">
        <v>243</v>
      </c>
      <c r="B52" s="166">
        <v>1</v>
      </c>
      <c r="C52" s="166">
        <f t="shared" si="0"/>
        <v>104</v>
      </c>
      <c r="D52" s="169">
        <v>96</v>
      </c>
      <c r="E52" s="169">
        <v>8</v>
      </c>
      <c r="F52" s="168">
        <v>1881.9</v>
      </c>
      <c r="G52" s="168">
        <f t="shared" si="3"/>
        <v>10.227717391304349</v>
      </c>
      <c r="H52" s="168">
        <f t="shared" si="1"/>
        <v>163.63999999999999</v>
      </c>
      <c r="I52" s="170">
        <f>ROUND(H52*1.2077,2)</f>
        <v>197.63</v>
      </c>
    </row>
    <row r="53" spans="1:9" s="150" customFormat="1" x14ac:dyDescent="0.25">
      <c r="A53" s="130" t="s">
        <v>243</v>
      </c>
      <c r="B53" s="166">
        <v>1</v>
      </c>
      <c r="C53" s="166">
        <f t="shared" si="0"/>
        <v>224</v>
      </c>
      <c r="D53" s="169">
        <v>184</v>
      </c>
      <c r="E53" s="169">
        <v>40</v>
      </c>
      <c r="F53" s="168">
        <v>1881.9</v>
      </c>
      <c r="G53" s="168">
        <f t="shared" si="3"/>
        <v>10.227717391304349</v>
      </c>
      <c r="H53" s="168">
        <f t="shared" si="1"/>
        <v>818.22</v>
      </c>
      <c r="I53" s="168">
        <f t="shared" si="2"/>
        <v>1011.24</v>
      </c>
    </row>
    <row r="54" spans="1:9" s="150" customFormat="1" x14ac:dyDescent="0.25">
      <c r="A54" s="130" t="s">
        <v>243</v>
      </c>
      <c r="B54" s="166">
        <v>1</v>
      </c>
      <c r="C54" s="166">
        <f t="shared" si="0"/>
        <v>152</v>
      </c>
      <c r="D54" s="169">
        <v>120</v>
      </c>
      <c r="E54" s="169">
        <v>32</v>
      </c>
      <c r="F54" s="168">
        <v>1881.9</v>
      </c>
      <c r="G54" s="168">
        <f t="shared" si="3"/>
        <v>10.227717391304349</v>
      </c>
      <c r="H54" s="168">
        <f t="shared" si="1"/>
        <v>654.57000000000005</v>
      </c>
      <c r="I54" s="168">
        <f t="shared" si="2"/>
        <v>808.98</v>
      </c>
    </row>
    <row r="55" spans="1:9" s="150" customFormat="1" x14ac:dyDescent="0.25">
      <c r="A55" s="130" t="s">
        <v>243</v>
      </c>
      <c r="B55" s="166">
        <v>1</v>
      </c>
      <c r="C55" s="166">
        <f t="shared" si="0"/>
        <v>260</v>
      </c>
      <c r="D55" s="169">
        <v>184</v>
      </c>
      <c r="E55" s="169">
        <v>76</v>
      </c>
      <c r="F55" s="168">
        <v>1881.9</v>
      </c>
      <c r="G55" s="168">
        <f t="shared" si="3"/>
        <v>10.227717391304349</v>
      </c>
      <c r="H55" s="168">
        <f t="shared" si="1"/>
        <v>1554.61</v>
      </c>
      <c r="I55" s="168">
        <f t="shared" si="2"/>
        <v>1921.34</v>
      </c>
    </row>
    <row r="56" spans="1:9" s="150" customFormat="1" x14ac:dyDescent="0.25">
      <c r="A56" s="130" t="s">
        <v>243</v>
      </c>
      <c r="B56" s="166">
        <v>1</v>
      </c>
      <c r="C56" s="166">
        <f t="shared" si="0"/>
        <v>174</v>
      </c>
      <c r="D56" s="169">
        <v>144</v>
      </c>
      <c r="E56" s="169">
        <v>30</v>
      </c>
      <c r="F56" s="168">
        <v>1881.9</v>
      </c>
      <c r="G56" s="168">
        <f t="shared" si="3"/>
        <v>10.227717391304349</v>
      </c>
      <c r="H56" s="168">
        <f t="shared" si="1"/>
        <v>613.66</v>
      </c>
      <c r="I56" s="168">
        <f t="shared" si="2"/>
        <v>758.42</v>
      </c>
    </row>
    <row r="57" spans="1:9" s="150" customFormat="1" ht="33" x14ac:dyDescent="0.25">
      <c r="A57" s="153" t="s">
        <v>517</v>
      </c>
      <c r="B57" s="164">
        <f>SUM(B58:B94)</f>
        <v>37</v>
      </c>
      <c r="C57" s="164"/>
      <c r="D57" s="164"/>
      <c r="E57" s="164">
        <f>SUM(E58:E94)</f>
        <v>761.5</v>
      </c>
      <c r="F57" s="165"/>
      <c r="G57" s="168"/>
      <c r="H57" s="165">
        <f>SUM(H58:H94)</f>
        <v>10003.949999999997</v>
      </c>
      <c r="I57" s="165">
        <f>SUM(I58:I94)</f>
        <v>12363.86</v>
      </c>
    </row>
    <row r="58" spans="1:9" s="150" customFormat="1" x14ac:dyDescent="0.25">
      <c r="A58" s="130" t="s">
        <v>402</v>
      </c>
      <c r="B58" s="169">
        <v>1</v>
      </c>
      <c r="C58" s="169">
        <f>D58+E58</f>
        <v>128</v>
      </c>
      <c r="D58" s="169">
        <v>104</v>
      </c>
      <c r="E58" s="169">
        <v>24</v>
      </c>
      <c r="F58" s="168">
        <v>1498.96</v>
      </c>
      <c r="G58" s="168">
        <f t="shared" si="3"/>
        <v>8.146521739130435</v>
      </c>
      <c r="H58" s="168">
        <f t="shared" ref="H58:H94" si="4">ROUND(E58*G58*2,2)</f>
        <v>391.03</v>
      </c>
      <c r="I58" s="168">
        <f t="shared" si="2"/>
        <v>483.27</v>
      </c>
    </row>
    <row r="59" spans="1:9" s="150" customFormat="1" x14ac:dyDescent="0.25">
      <c r="A59" s="130" t="s">
        <v>402</v>
      </c>
      <c r="B59" s="169">
        <v>1</v>
      </c>
      <c r="C59" s="169">
        <f t="shared" ref="C59:C94" si="5">D59+E59</f>
        <v>202</v>
      </c>
      <c r="D59" s="169">
        <v>184</v>
      </c>
      <c r="E59" s="169">
        <v>18</v>
      </c>
      <c r="F59" s="168">
        <v>1498.96</v>
      </c>
      <c r="G59" s="168">
        <f t="shared" si="3"/>
        <v>8.146521739130435</v>
      </c>
      <c r="H59" s="168">
        <f t="shared" si="4"/>
        <v>293.27</v>
      </c>
      <c r="I59" s="168">
        <f t="shared" si="2"/>
        <v>362.45</v>
      </c>
    </row>
    <row r="60" spans="1:9" s="150" customFormat="1" x14ac:dyDescent="0.25">
      <c r="A60" s="130" t="s">
        <v>403</v>
      </c>
      <c r="B60" s="169">
        <v>1</v>
      </c>
      <c r="C60" s="169">
        <f t="shared" si="5"/>
        <v>221</v>
      </c>
      <c r="D60" s="169">
        <v>184</v>
      </c>
      <c r="E60" s="169">
        <v>37</v>
      </c>
      <c r="F60" s="168">
        <v>1498.96</v>
      </c>
      <c r="G60" s="168">
        <f t="shared" si="3"/>
        <v>8.146521739130435</v>
      </c>
      <c r="H60" s="168">
        <f t="shared" si="4"/>
        <v>602.84</v>
      </c>
      <c r="I60" s="168">
        <f t="shared" si="2"/>
        <v>745.05</v>
      </c>
    </row>
    <row r="61" spans="1:9" s="150" customFormat="1" x14ac:dyDescent="0.25">
      <c r="A61" s="130" t="s">
        <v>403</v>
      </c>
      <c r="B61" s="169">
        <v>1</v>
      </c>
      <c r="C61" s="169">
        <f t="shared" si="5"/>
        <v>158</v>
      </c>
      <c r="D61" s="169">
        <v>144</v>
      </c>
      <c r="E61" s="169">
        <v>14</v>
      </c>
      <c r="F61" s="168">
        <v>1498.96</v>
      </c>
      <c r="G61" s="168">
        <f t="shared" si="3"/>
        <v>8.146521739130435</v>
      </c>
      <c r="H61" s="168">
        <f t="shared" si="4"/>
        <v>228.1</v>
      </c>
      <c r="I61" s="168">
        <f t="shared" si="2"/>
        <v>281.91000000000003</v>
      </c>
    </row>
    <row r="62" spans="1:9" s="150" customFormat="1" x14ac:dyDescent="0.25">
      <c r="A62" s="130" t="s">
        <v>404</v>
      </c>
      <c r="B62" s="169">
        <v>1</v>
      </c>
      <c r="C62" s="169">
        <f t="shared" si="5"/>
        <v>197</v>
      </c>
      <c r="D62" s="169">
        <v>184</v>
      </c>
      <c r="E62" s="169">
        <v>13</v>
      </c>
      <c r="F62" s="168">
        <v>1170.72</v>
      </c>
      <c r="G62" s="168">
        <f t="shared" si="3"/>
        <v>6.3626086956521739</v>
      </c>
      <c r="H62" s="168">
        <f t="shared" si="4"/>
        <v>165.43</v>
      </c>
      <c r="I62" s="168">
        <f t="shared" si="2"/>
        <v>204.45</v>
      </c>
    </row>
    <row r="63" spans="1:9" s="150" customFormat="1" x14ac:dyDescent="0.25">
      <c r="A63" s="130" t="s">
        <v>404</v>
      </c>
      <c r="B63" s="169">
        <v>1</v>
      </c>
      <c r="C63" s="169">
        <f t="shared" si="5"/>
        <v>144</v>
      </c>
      <c r="D63" s="169">
        <v>136</v>
      </c>
      <c r="E63" s="169">
        <v>8</v>
      </c>
      <c r="F63" s="168">
        <v>1170.72</v>
      </c>
      <c r="G63" s="168">
        <f t="shared" si="3"/>
        <v>6.3626086956521739</v>
      </c>
      <c r="H63" s="168">
        <f t="shared" si="4"/>
        <v>101.8</v>
      </c>
      <c r="I63" s="168">
        <f t="shared" si="2"/>
        <v>125.81</v>
      </c>
    </row>
    <row r="64" spans="1:9" s="150" customFormat="1" x14ac:dyDescent="0.25">
      <c r="A64" s="130" t="s">
        <v>404</v>
      </c>
      <c r="B64" s="169">
        <v>1</v>
      </c>
      <c r="C64" s="169">
        <f t="shared" si="5"/>
        <v>192</v>
      </c>
      <c r="D64" s="169">
        <v>184</v>
      </c>
      <c r="E64" s="169">
        <v>8</v>
      </c>
      <c r="F64" s="168">
        <v>1170.72</v>
      </c>
      <c r="G64" s="168">
        <f t="shared" si="3"/>
        <v>6.3626086956521739</v>
      </c>
      <c r="H64" s="168">
        <f t="shared" si="4"/>
        <v>101.8</v>
      </c>
      <c r="I64" s="168">
        <f t="shared" si="2"/>
        <v>125.81</v>
      </c>
    </row>
    <row r="65" spans="1:9" s="150" customFormat="1" x14ac:dyDescent="0.25">
      <c r="A65" s="130" t="s">
        <v>244</v>
      </c>
      <c r="B65" s="169">
        <v>1</v>
      </c>
      <c r="C65" s="169">
        <f t="shared" si="5"/>
        <v>208</v>
      </c>
      <c r="D65" s="169">
        <v>184</v>
      </c>
      <c r="E65" s="169">
        <v>24</v>
      </c>
      <c r="F65" s="168">
        <v>1170.72</v>
      </c>
      <c r="G65" s="168">
        <f t="shared" si="3"/>
        <v>6.3626086956521739</v>
      </c>
      <c r="H65" s="168">
        <f t="shared" si="4"/>
        <v>305.41000000000003</v>
      </c>
      <c r="I65" s="168">
        <f t="shared" si="2"/>
        <v>377.46</v>
      </c>
    </row>
    <row r="66" spans="1:9" s="150" customFormat="1" x14ac:dyDescent="0.25">
      <c r="A66" s="130" t="s">
        <v>244</v>
      </c>
      <c r="B66" s="169">
        <v>1</v>
      </c>
      <c r="C66" s="169">
        <f t="shared" si="5"/>
        <v>208</v>
      </c>
      <c r="D66" s="169">
        <v>184</v>
      </c>
      <c r="E66" s="169">
        <v>24</v>
      </c>
      <c r="F66" s="168">
        <v>1170.72</v>
      </c>
      <c r="G66" s="168">
        <f t="shared" si="3"/>
        <v>6.3626086956521739</v>
      </c>
      <c r="H66" s="168">
        <f t="shared" si="4"/>
        <v>305.41000000000003</v>
      </c>
      <c r="I66" s="168">
        <f t="shared" si="2"/>
        <v>377.46</v>
      </c>
    </row>
    <row r="67" spans="1:9" s="150" customFormat="1" x14ac:dyDescent="0.25">
      <c r="A67" s="130" t="s">
        <v>244</v>
      </c>
      <c r="B67" s="169">
        <v>1</v>
      </c>
      <c r="C67" s="169">
        <f t="shared" si="5"/>
        <v>156</v>
      </c>
      <c r="D67" s="169">
        <v>152</v>
      </c>
      <c r="E67" s="169">
        <v>4</v>
      </c>
      <c r="F67" s="168">
        <v>1170.72</v>
      </c>
      <c r="G67" s="168">
        <f t="shared" si="3"/>
        <v>6.3626086956521739</v>
      </c>
      <c r="H67" s="168">
        <f t="shared" si="4"/>
        <v>50.9</v>
      </c>
      <c r="I67" s="168">
        <f t="shared" si="2"/>
        <v>62.91</v>
      </c>
    </row>
    <row r="68" spans="1:9" s="150" customFormat="1" x14ac:dyDescent="0.25">
      <c r="A68" s="130" t="s">
        <v>244</v>
      </c>
      <c r="B68" s="169">
        <v>1</v>
      </c>
      <c r="C68" s="169">
        <f t="shared" si="5"/>
        <v>204</v>
      </c>
      <c r="D68" s="169">
        <v>184</v>
      </c>
      <c r="E68" s="169">
        <v>20</v>
      </c>
      <c r="F68" s="168">
        <v>1170.72</v>
      </c>
      <c r="G68" s="168">
        <f t="shared" si="3"/>
        <v>6.3626086956521739</v>
      </c>
      <c r="H68" s="168">
        <f t="shared" si="4"/>
        <v>254.5</v>
      </c>
      <c r="I68" s="168">
        <f t="shared" si="2"/>
        <v>314.54000000000002</v>
      </c>
    </row>
    <row r="69" spans="1:9" s="150" customFormat="1" x14ac:dyDescent="0.25">
      <c r="A69" s="130" t="s">
        <v>405</v>
      </c>
      <c r="B69" s="169">
        <v>1</v>
      </c>
      <c r="C69" s="169">
        <f t="shared" si="5"/>
        <v>145</v>
      </c>
      <c r="D69" s="169">
        <v>128</v>
      </c>
      <c r="E69" s="169">
        <v>17</v>
      </c>
      <c r="F69" s="168">
        <v>1170.72</v>
      </c>
      <c r="G69" s="168">
        <f t="shared" si="3"/>
        <v>6.3626086956521739</v>
      </c>
      <c r="H69" s="168">
        <f t="shared" si="4"/>
        <v>216.33</v>
      </c>
      <c r="I69" s="168">
        <f t="shared" si="2"/>
        <v>267.36</v>
      </c>
    </row>
    <row r="70" spans="1:9" s="150" customFormat="1" x14ac:dyDescent="0.25">
      <c r="A70" s="130" t="s">
        <v>405</v>
      </c>
      <c r="B70" s="169">
        <v>1</v>
      </c>
      <c r="C70" s="169">
        <f t="shared" si="5"/>
        <v>220</v>
      </c>
      <c r="D70" s="169">
        <v>184</v>
      </c>
      <c r="E70" s="169">
        <v>36</v>
      </c>
      <c r="F70" s="168">
        <v>1170.72</v>
      </c>
      <c r="G70" s="168">
        <f t="shared" si="3"/>
        <v>6.3626086956521739</v>
      </c>
      <c r="H70" s="168">
        <f t="shared" si="4"/>
        <v>458.11</v>
      </c>
      <c r="I70" s="168">
        <f t="shared" si="2"/>
        <v>566.17999999999995</v>
      </c>
    </row>
    <row r="71" spans="1:9" s="150" customFormat="1" x14ac:dyDescent="0.25">
      <c r="A71" s="130" t="s">
        <v>405</v>
      </c>
      <c r="B71" s="169">
        <v>1</v>
      </c>
      <c r="C71" s="169">
        <f t="shared" si="5"/>
        <v>160</v>
      </c>
      <c r="D71" s="169">
        <v>152</v>
      </c>
      <c r="E71" s="169">
        <v>8</v>
      </c>
      <c r="F71" s="168">
        <v>1170.72</v>
      </c>
      <c r="G71" s="168">
        <f t="shared" si="3"/>
        <v>6.3626086956521739</v>
      </c>
      <c r="H71" s="168">
        <f t="shared" si="4"/>
        <v>101.8</v>
      </c>
      <c r="I71" s="168">
        <f t="shared" si="2"/>
        <v>125.81</v>
      </c>
    </row>
    <row r="72" spans="1:9" s="150" customFormat="1" x14ac:dyDescent="0.25">
      <c r="A72" s="130" t="s">
        <v>405</v>
      </c>
      <c r="B72" s="169">
        <v>1</v>
      </c>
      <c r="C72" s="169">
        <f t="shared" si="5"/>
        <v>185</v>
      </c>
      <c r="D72" s="169">
        <v>184</v>
      </c>
      <c r="E72" s="169">
        <v>1</v>
      </c>
      <c r="F72" s="168">
        <v>1170.72</v>
      </c>
      <c r="G72" s="168">
        <f t="shared" si="3"/>
        <v>6.3626086956521739</v>
      </c>
      <c r="H72" s="168">
        <f t="shared" si="4"/>
        <v>12.73</v>
      </c>
      <c r="I72" s="168">
        <f t="shared" si="2"/>
        <v>15.73</v>
      </c>
    </row>
    <row r="73" spans="1:9" s="150" customFormat="1" x14ac:dyDescent="0.25">
      <c r="A73" s="130" t="s">
        <v>405</v>
      </c>
      <c r="B73" s="169">
        <v>1</v>
      </c>
      <c r="C73" s="169">
        <f t="shared" si="5"/>
        <v>192</v>
      </c>
      <c r="D73" s="169">
        <v>184</v>
      </c>
      <c r="E73" s="169">
        <v>8</v>
      </c>
      <c r="F73" s="168">
        <v>1170.72</v>
      </c>
      <c r="G73" s="168">
        <f t="shared" si="3"/>
        <v>6.3626086956521739</v>
      </c>
      <c r="H73" s="168">
        <f t="shared" si="4"/>
        <v>101.8</v>
      </c>
      <c r="I73" s="168">
        <f t="shared" si="2"/>
        <v>125.81</v>
      </c>
    </row>
    <row r="74" spans="1:9" s="150" customFormat="1" x14ac:dyDescent="0.25">
      <c r="A74" s="130" t="s">
        <v>240</v>
      </c>
      <c r="B74" s="169">
        <v>1</v>
      </c>
      <c r="C74" s="169">
        <f t="shared" si="5"/>
        <v>252</v>
      </c>
      <c r="D74" s="169">
        <v>184</v>
      </c>
      <c r="E74" s="169">
        <v>68</v>
      </c>
      <c r="F74" s="168">
        <v>1170.72</v>
      </c>
      <c r="G74" s="168">
        <f t="shared" si="3"/>
        <v>6.3626086956521739</v>
      </c>
      <c r="H74" s="168">
        <f t="shared" si="4"/>
        <v>865.31</v>
      </c>
      <c r="I74" s="168">
        <f t="shared" si="2"/>
        <v>1069.44</v>
      </c>
    </row>
    <row r="75" spans="1:9" s="150" customFormat="1" x14ac:dyDescent="0.25">
      <c r="A75" s="130" t="s">
        <v>240</v>
      </c>
      <c r="B75" s="169">
        <v>1</v>
      </c>
      <c r="C75" s="169">
        <f t="shared" si="5"/>
        <v>240</v>
      </c>
      <c r="D75" s="169">
        <v>184</v>
      </c>
      <c r="E75" s="169">
        <v>56</v>
      </c>
      <c r="F75" s="168">
        <v>1170.72</v>
      </c>
      <c r="G75" s="168">
        <f t="shared" si="3"/>
        <v>6.3626086956521739</v>
      </c>
      <c r="H75" s="168">
        <f t="shared" si="4"/>
        <v>712.61</v>
      </c>
      <c r="I75" s="168">
        <f t="shared" si="2"/>
        <v>880.71</v>
      </c>
    </row>
    <row r="76" spans="1:9" s="150" customFormat="1" x14ac:dyDescent="0.25">
      <c r="A76" s="130" t="s">
        <v>240</v>
      </c>
      <c r="B76" s="169">
        <v>1</v>
      </c>
      <c r="C76" s="169">
        <f t="shared" si="5"/>
        <v>232</v>
      </c>
      <c r="D76" s="169">
        <v>184</v>
      </c>
      <c r="E76" s="169">
        <v>48</v>
      </c>
      <c r="F76" s="168">
        <v>1170.72</v>
      </c>
      <c r="G76" s="168">
        <f t="shared" si="3"/>
        <v>6.3626086956521739</v>
      </c>
      <c r="H76" s="168">
        <f t="shared" si="4"/>
        <v>610.80999999999995</v>
      </c>
      <c r="I76" s="168">
        <f t="shared" si="2"/>
        <v>754.9</v>
      </c>
    </row>
    <row r="77" spans="1:9" s="150" customFormat="1" x14ac:dyDescent="0.25">
      <c r="A77" s="130" t="s">
        <v>240</v>
      </c>
      <c r="B77" s="169">
        <v>1</v>
      </c>
      <c r="C77" s="169">
        <f t="shared" si="5"/>
        <v>180</v>
      </c>
      <c r="D77" s="169">
        <v>176</v>
      </c>
      <c r="E77" s="169">
        <v>4</v>
      </c>
      <c r="F77" s="168">
        <v>1170.72</v>
      </c>
      <c r="G77" s="168">
        <f t="shared" si="3"/>
        <v>6.3626086956521739</v>
      </c>
      <c r="H77" s="168">
        <f t="shared" si="4"/>
        <v>50.9</v>
      </c>
      <c r="I77" s="168">
        <f t="shared" si="2"/>
        <v>62.91</v>
      </c>
    </row>
    <row r="78" spans="1:9" s="150" customFormat="1" x14ac:dyDescent="0.25">
      <c r="A78" s="130" t="s">
        <v>240</v>
      </c>
      <c r="B78" s="169">
        <v>1</v>
      </c>
      <c r="C78" s="169">
        <f t="shared" si="5"/>
        <v>204</v>
      </c>
      <c r="D78" s="169">
        <v>184</v>
      </c>
      <c r="E78" s="169">
        <v>20</v>
      </c>
      <c r="F78" s="168">
        <v>1170.72</v>
      </c>
      <c r="G78" s="168">
        <f t="shared" si="3"/>
        <v>6.3626086956521739</v>
      </c>
      <c r="H78" s="168">
        <f t="shared" si="4"/>
        <v>254.5</v>
      </c>
      <c r="I78" s="168">
        <f t="shared" ref="I78:I106" si="6">ROUND(H78*1.2359,2)</f>
        <v>314.54000000000002</v>
      </c>
    </row>
    <row r="79" spans="1:9" s="150" customFormat="1" x14ac:dyDescent="0.25">
      <c r="A79" s="130" t="s">
        <v>240</v>
      </c>
      <c r="B79" s="169">
        <v>1</v>
      </c>
      <c r="C79" s="169">
        <f t="shared" si="5"/>
        <v>196</v>
      </c>
      <c r="D79" s="169">
        <v>184</v>
      </c>
      <c r="E79" s="169">
        <v>12</v>
      </c>
      <c r="F79" s="168">
        <v>1170.72</v>
      </c>
      <c r="G79" s="168">
        <f t="shared" ref="G79:G106" si="7">F79/184</f>
        <v>6.3626086956521739</v>
      </c>
      <c r="H79" s="168">
        <f t="shared" si="4"/>
        <v>152.69999999999999</v>
      </c>
      <c r="I79" s="168">
        <f t="shared" si="6"/>
        <v>188.72</v>
      </c>
    </row>
    <row r="80" spans="1:9" s="150" customFormat="1" x14ac:dyDescent="0.25">
      <c r="A80" s="130" t="s">
        <v>240</v>
      </c>
      <c r="B80" s="169">
        <v>1</v>
      </c>
      <c r="C80" s="169">
        <f t="shared" si="5"/>
        <v>268</v>
      </c>
      <c r="D80" s="169">
        <v>184</v>
      </c>
      <c r="E80" s="169">
        <v>84</v>
      </c>
      <c r="F80" s="168">
        <v>1170.72</v>
      </c>
      <c r="G80" s="168">
        <f t="shared" si="7"/>
        <v>6.3626086956521739</v>
      </c>
      <c r="H80" s="168">
        <f t="shared" si="4"/>
        <v>1068.92</v>
      </c>
      <c r="I80" s="168">
        <f t="shared" si="6"/>
        <v>1321.08</v>
      </c>
    </row>
    <row r="81" spans="1:9" s="150" customFormat="1" x14ac:dyDescent="0.25">
      <c r="A81" s="130" t="s">
        <v>240</v>
      </c>
      <c r="B81" s="169">
        <v>1</v>
      </c>
      <c r="C81" s="169">
        <f t="shared" si="5"/>
        <v>188</v>
      </c>
      <c r="D81" s="169">
        <v>184</v>
      </c>
      <c r="E81" s="169">
        <v>4</v>
      </c>
      <c r="F81" s="168">
        <v>1170.72</v>
      </c>
      <c r="G81" s="168">
        <f t="shared" si="7"/>
        <v>6.3626086956521739</v>
      </c>
      <c r="H81" s="168">
        <f t="shared" si="4"/>
        <v>50.9</v>
      </c>
      <c r="I81" s="168">
        <f t="shared" si="6"/>
        <v>62.91</v>
      </c>
    </row>
    <row r="82" spans="1:9" s="150" customFormat="1" x14ac:dyDescent="0.25">
      <c r="A82" s="130" t="s">
        <v>240</v>
      </c>
      <c r="B82" s="169">
        <v>1</v>
      </c>
      <c r="C82" s="169">
        <f t="shared" si="5"/>
        <v>108</v>
      </c>
      <c r="D82" s="169">
        <v>104</v>
      </c>
      <c r="E82" s="169">
        <v>4</v>
      </c>
      <c r="F82" s="168">
        <v>1170.72</v>
      </c>
      <c r="G82" s="168">
        <f t="shared" si="7"/>
        <v>6.3626086956521739</v>
      </c>
      <c r="H82" s="168">
        <f t="shared" si="4"/>
        <v>50.9</v>
      </c>
      <c r="I82" s="168">
        <f t="shared" si="6"/>
        <v>62.91</v>
      </c>
    </row>
    <row r="83" spans="1:9" s="150" customFormat="1" x14ac:dyDescent="0.25">
      <c r="A83" s="130" t="s">
        <v>240</v>
      </c>
      <c r="B83" s="169">
        <v>1</v>
      </c>
      <c r="C83" s="169">
        <f t="shared" si="5"/>
        <v>132</v>
      </c>
      <c r="D83" s="169">
        <v>112</v>
      </c>
      <c r="E83" s="169">
        <v>20</v>
      </c>
      <c r="F83" s="168">
        <v>1170.72</v>
      </c>
      <c r="G83" s="168">
        <f t="shared" si="7"/>
        <v>6.3626086956521739</v>
      </c>
      <c r="H83" s="168">
        <f t="shared" si="4"/>
        <v>254.5</v>
      </c>
      <c r="I83" s="168">
        <f t="shared" si="6"/>
        <v>314.54000000000002</v>
      </c>
    </row>
    <row r="84" spans="1:9" s="150" customFormat="1" x14ac:dyDescent="0.25">
      <c r="A84" s="130" t="s">
        <v>240</v>
      </c>
      <c r="B84" s="169">
        <v>1</v>
      </c>
      <c r="C84" s="169">
        <f t="shared" si="5"/>
        <v>136</v>
      </c>
      <c r="D84" s="169">
        <v>128</v>
      </c>
      <c r="E84" s="169">
        <v>8</v>
      </c>
      <c r="F84" s="168">
        <v>1170.72</v>
      </c>
      <c r="G84" s="168">
        <f t="shared" si="7"/>
        <v>6.3626086956521739</v>
      </c>
      <c r="H84" s="168">
        <f t="shared" si="4"/>
        <v>101.8</v>
      </c>
      <c r="I84" s="168">
        <f t="shared" si="6"/>
        <v>125.81</v>
      </c>
    </row>
    <row r="85" spans="1:9" s="150" customFormat="1" x14ac:dyDescent="0.25">
      <c r="A85" s="130" t="s">
        <v>240</v>
      </c>
      <c r="B85" s="169">
        <v>1</v>
      </c>
      <c r="C85" s="169">
        <f t="shared" si="5"/>
        <v>168</v>
      </c>
      <c r="D85" s="169">
        <v>112</v>
      </c>
      <c r="E85" s="169">
        <v>56</v>
      </c>
      <c r="F85" s="168">
        <v>1170.72</v>
      </c>
      <c r="G85" s="168">
        <f t="shared" si="7"/>
        <v>6.3626086956521739</v>
      </c>
      <c r="H85" s="168">
        <f t="shared" si="4"/>
        <v>712.61</v>
      </c>
      <c r="I85" s="168">
        <f t="shared" si="6"/>
        <v>880.71</v>
      </c>
    </row>
    <row r="86" spans="1:9" s="150" customFormat="1" x14ac:dyDescent="0.25">
      <c r="A86" s="130" t="s">
        <v>240</v>
      </c>
      <c r="B86" s="169">
        <v>1</v>
      </c>
      <c r="C86" s="169">
        <f t="shared" si="5"/>
        <v>192</v>
      </c>
      <c r="D86" s="169">
        <v>184</v>
      </c>
      <c r="E86" s="169">
        <v>8</v>
      </c>
      <c r="F86" s="168">
        <v>1170.72</v>
      </c>
      <c r="G86" s="168">
        <f t="shared" si="7"/>
        <v>6.3626086956521739</v>
      </c>
      <c r="H86" s="168">
        <f t="shared" si="4"/>
        <v>101.8</v>
      </c>
      <c r="I86" s="168">
        <f t="shared" si="6"/>
        <v>125.81</v>
      </c>
    </row>
    <row r="87" spans="1:9" s="150" customFormat="1" x14ac:dyDescent="0.25">
      <c r="A87" s="130" t="s">
        <v>402</v>
      </c>
      <c r="B87" s="169">
        <v>1</v>
      </c>
      <c r="C87" s="169">
        <f t="shared" si="5"/>
        <v>204</v>
      </c>
      <c r="D87" s="169">
        <v>184</v>
      </c>
      <c r="E87" s="169">
        <v>20</v>
      </c>
      <c r="F87" s="168">
        <v>1170.72</v>
      </c>
      <c r="G87" s="168">
        <f t="shared" si="7"/>
        <v>6.3626086956521739</v>
      </c>
      <c r="H87" s="168">
        <f t="shared" si="4"/>
        <v>254.5</v>
      </c>
      <c r="I87" s="168">
        <f t="shared" si="6"/>
        <v>314.54000000000002</v>
      </c>
    </row>
    <row r="88" spans="1:9" s="150" customFormat="1" x14ac:dyDescent="0.25">
      <c r="A88" s="130" t="s">
        <v>403</v>
      </c>
      <c r="B88" s="169">
        <v>1</v>
      </c>
      <c r="C88" s="169">
        <f t="shared" si="5"/>
        <v>192</v>
      </c>
      <c r="D88" s="169">
        <v>184</v>
      </c>
      <c r="E88" s="169">
        <v>8</v>
      </c>
      <c r="F88" s="168">
        <v>1170.72</v>
      </c>
      <c r="G88" s="168">
        <f t="shared" si="7"/>
        <v>6.3626086956521739</v>
      </c>
      <c r="H88" s="168">
        <f t="shared" si="4"/>
        <v>101.8</v>
      </c>
      <c r="I88" s="168">
        <f t="shared" si="6"/>
        <v>125.81</v>
      </c>
    </row>
    <row r="89" spans="1:9" s="150" customFormat="1" x14ac:dyDescent="0.25">
      <c r="A89" s="130" t="s">
        <v>403</v>
      </c>
      <c r="B89" s="169">
        <v>1</v>
      </c>
      <c r="C89" s="169">
        <f t="shared" si="5"/>
        <v>200</v>
      </c>
      <c r="D89" s="169">
        <v>184</v>
      </c>
      <c r="E89" s="169">
        <v>16</v>
      </c>
      <c r="F89" s="168">
        <v>1170.72</v>
      </c>
      <c r="G89" s="168">
        <f t="shared" si="7"/>
        <v>6.3626086956521739</v>
      </c>
      <c r="H89" s="168">
        <f t="shared" si="4"/>
        <v>203.6</v>
      </c>
      <c r="I89" s="168">
        <f t="shared" si="6"/>
        <v>251.63</v>
      </c>
    </row>
    <row r="90" spans="1:9" s="150" customFormat="1" x14ac:dyDescent="0.25">
      <c r="A90" s="130" t="s">
        <v>403</v>
      </c>
      <c r="B90" s="169">
        <v>1</v>
      </c>
      <c r="C90" s="169">
        <f t="shared" si="5"/>
        <v>196</v>
      </c>
      <c r="D90" s="169">
        <v>184</v>
      </c>
      <c r="E90" s="169">
        <v>12</v>
      </c>
      <c r="F90" s="168">
        <v>1170.72</v>
      </c>
      <c r="G90" s="168">
        <f t="shared" si="7"/>
        <v>6.3626086956521739</v>
      </c>
      <c r="H90" s="168">
        <f t="shared" si="4"/>
        <v>152.69999999999999</v>
      </c>
      <c r="I90" s="168">
        <f t="shared" si="6"/>
        <v>188.72</v>
      </c>
    </row>
    <row r="91" spans="1:9" s="150" customFormat="1" x14ac:dyDescent="0.25">
      <c r="A91" s="130" t="s">
        <v>244</v>
      </c>
      <c r="B91" s="169">
        <v>1</v>
      </c>
      <c r="C91" s="169">
        <f t="shared" si="5"/>
        <v>116</v>
      </c>
      <c r="D91" s="169">
        <v>88</v>
      </c>
      <c r="E91" s="169">
        <v>28</v>
      </c>
      <c r="F91" s="168">
        <v>1170.72</v>
      </c>
      <c r="G91" s="168">
        <f t="shared" si="7"/>
        <v>6.3626086956521739</v>
      </c>
      <c r="H91" s="168">
        <f t="shared" si="4"/>
        <v>356.31</v>
      </c>
      <c r="I91" s="168">
        <f t="shared" si="6"/>
        <v>440.36</v>
      </c>
    </row>
    <row r="92" spans="1:9" s="150" customFormat="1" x14ac:dyDescent="0.25">
      <c r="A92" s="130" t="s">
        <v>406</v>
      </c>
      <c r="B92" s="169">
        <v>1</v>
      </c>
      <c r="C92" s="169">
        <f t="shared" si="5"/>
        <v>189</v>
      </c>
      <c r="D92" s="169">
        <v>184</v>
      </c>
      <c r="E92" s="169">
        <v>5</v>
      </c>
      <c r="F92" s="168">
        <v>1170.72</v>
      </c>
      <c r="G92" s="168">
        <f t="shared" si="7"/>
        <v>6.3626086956521739</v>
      </c>
      <c r="H92" s="168">
        <f t="shared" si="4"/>
        <v>63.63</v>
      </c>
      <c r="I92" s="168">
        <f t="shared" si="6"/>
        <v>78.64</v>
      </c>
    </row>
    <row r="93" spans="1:9" s="150" customFormat="1" x14ac:dyDescent="0.25">
      <c r="A93" s="130" t="s">
        <v>244</v>
      </c>
      <c r="B93" s="169">
        <v>1</v>
      </c>
      <c r="C93" s="169">
        <f t="shared" si="5"/>
        <v>157.5</v>
      </c>
      <c r="D93" s="169">
        <v>152</v>
      </c>
      <c r="E93" s="169">
        <v>5.5</v>
      </c>
      <c r="F93" s="168">
        <v>1069.8800000000001</v>
      </c>
      <c r="G93" s="168">
        <f t="shared" si="7"/>
        <v>5.8145652173913049</v>
      </c>
      <c r="H93" s="168">
        <f t="shared" si="4"/>
        <v>63.96</v>
      </c>
      <c r="I93" s="168">
        <f t="shared" si="6"/>
        <v>79.05</v>
      </c>
    </row>
    <row r="94" spans="1:9" s="150" customFormat="1" x14ac:dyDescent="0.25">
      <c r="A94" s="130" t="s">
        <v>244</v>
      </c>
      <c r="B94" s="169">
        <v>1</v>
      </c>
      <c r="C94" s="169">
        <f t="shared" si="5"/>
        <v>195</v>
      </c>
      <c r="D94" s="169">
        <v>184</v>
      </c>
      <c r="E94" s="169">
        <v>11</v>
      </c>
      <c r="F94" s="168">
        <v>1070</v>
      </c>
      <c r="G94" s="168">
        <f t="shared" si="7"/>
        <v>5.8152173913043477</v>
      </c>
      <c r="H94" s="168">
        <f t="shared" si="4"/>
        <v>127.93</v>
      </c>
      <c r="I94" s="168">
        <f t="shared" si="6"/>
        <v>158.11000000000001</v>
      </c>
    </row>
    <row r="95" spans="1:9" s="150" customFormat="1" ht="33" x14ac:dyDescent="0.25">
      <c r="A95" s="153" t="s">
        <v>494</v>
      </c>
      <c r="B95" s="164">
        <f>SUM(B96:B106)</f>
        <v>11</v>
      </c>
      <c r="C95" s="164"/>
      <c r="D95" s="164"/>
      <c r="E95" s="164">
        <f>SUM(E96:E106)</f>
        <v>284</v>
      </c>
      <c r="F95" s="165"/>
      <c r="G95" s="168"/>
      <c r="H95" s="165">
        <f>SUM(H96:H106)</f>
        <v>2634.5099999999993</v>
      </c>
      <c r="I95" s="165">
        <f>SUM(I96:I106)</f>
        <v>3255.9900000000002</v>
      </c>
    </row>
    <row r="96" spans="1:9" s="150" customFormat="1" x14ac:dyDescent="0.25">
      <c r="A96" s="130" t="s">
        <v>407</v>
      </c>
      <c r="B96" s="169">
        <v>1</v>
      </c>
      <c r="C96" s="169">
        <f>D96+E96</f>
        <v>228</v>
      </c>
      <c r="D96" s="169">
        <v>184</v>
      </c>
      <c r="E96" s="169">
        <v>44</v>
      </c>
      <c r="F96" s="168">
        <v>853.43</v>
      </c>
      <c r="G96" s="168">
        <f t="shared" si="7"/>
        <v>4.6382065217391304</v>
      </c>
      <c r="H96" s="168">
        <f t="shared" ref="H96:H105" si="8">ROUND(E96*G96*2,2)</f>
        <v>408.16</v>
      </c>
      <c r="I96" s="168">
        <f t="shared" si="6"/>
        <v>504.44</v>
      </c>
    </row>
    <row r="97" spans="1:9" s="150" customFormat="1" x14ac:dyDescent="0.25">
      <c r="A97" s="130" t="s">
        <v>407</v>
      </c>
      <c r="B97" s="169">
        <v>1</v>
      </c>
      <c r="C97" s="169">
        <f t="shared" ref="C97:C106" si="9">D97+E97</f>
        <v>196</v>
      </c>
      <c r="D97" s="169">
        <v>184</v>
      </c>
      <c r="E97" s="169">
        <v>12</v>
      </c>
      <c r="F97" s="168">
        <v>853.43</v>
      </c>
      <c r="G97" s="168">
        <f t="shared" si="7"/>
        <v>4.6382065217391304</v>
      </c>
      <c r="H97" s="168">
        <f t="shared" si="8"/>
        <v>111.32</v>
      </c>
      <c r="I97" s="168">
        <f t="shared" si="6"/>
        <v>137.58000000000001</v>
      </c>
    </row>
    <row r="98" spans="1:9" s="150" customFormat="1" x14ac:dyDescent="0.25">
      <c r="A98" s="130" t="s">
        <v>407</v>
      </c>
      <c r="B98" s="169">
        <v>1</v>
      </c>
      <c r="C98" s="169">
        <f t="shared" si="9"/>
        <v>220</v>
      </c>
      <c r="D98" s="169">
        <v>184</v>
      </c>
      <c r="E98" s="169">
        <v>36</v>
      </c>
      <c r="F98" s="168">
        <v>853.43</v>
      </c>
      <c r="G98" s="168">
        <f t="shared" si="7"/>
        <v>4.6382065217391304</v>
      </c>
      <c r="H98" s="168">
        <f t="shared" si="8"/>
        <v>333.95</v>
      </c>
      <c r="I98" s="168">
        <f t="shared" si="6"/>
        <v>412.73</v>
      </c>
    </row>
    <row r="99" spans="1:9" s="150" customFormat="1" x14ac:dyDescent="0.25">
      <c r="A99" s="130" t="s">
        <v>407</v>
      </c>
      <c r="B99" s="169">
        <v>1</v>
      </c>
      <c r="C99" s="169">
        <f t="shared" si="9"/>
        <v>208</v>
      </c>
      <c r="D99" s="169">
        <v>184</v>
      </c>
      <c r="E99" s="169">
        <v>24</v>
      </c>
      <c r="F99" s="168">
        <v>853.43</v>
      </c>
      <c r="G99" s="168">
        <f t="shared" si="7"/>
        <v>4.6382065217391304</v>
      </c>
      <c r="H99" s="168">
        <f t="shared" si="8"/>
        <v>222.63</v>
      </c>
      <c r="I99" s="168">
        <f t="shared" si="6"/>
        <v>275.14999999999998</v>
      </c>
    </row>
    <row r="100" spans="1:9" s="150" customFormat="1" x14ac:dyDescent="0.25">
      <c r="A100" s="130" t="s">
        <v>407</v>
      </c>
      <c r="B100" s="169">
        <v>1</v>
      </c>
      <c r="C100" s="169">
        <f t="shared" si="9"/>
        <v>216</v>
      </c>
      <c r="D100" s="169">
        <v>184</v>
      </c>
      <c r="E100" s="169">
        <v>32</v>
      </c>
      <c r="F100" s="168">
        <v>853.43</v>
      </c>
      <c r="G100" s="168">
        <f t="shared" si="7"/>
        <v>4.6382065217391304</v>
      </c>
      <c r="H100" s="168">
        <f t="shared" si="8"/>
        <v>296.85000000000002</v>
      </c>
      <c r="I100" s="168">
        <f t="shared" si="6"/>
        <v>366.88</v>
      </c>
    </row>
    <row r="101" spans="1:9" s="150" customFormat="1" x14ac:dyDescent="0.25">
      <c r="A101" s="130" t="s">
        <v>407</v>
      </c>
      <c r="B101" s="169">
        <v>1</v>
      </c>
      <c r="C101" s="169">
        <f t="shared" si="9"/>
        <v>188</v>
      </c>
      <c r="D101" s="169">
        <v>184</v>
      </c>
      <c r="E101" s="169">
        <v>4</v>
      </c>
      <c r="F101" s="168">
        <v>853.43</v>
      </c>
      <c r="G101" s="168">
        <f t="shared" si="7"/>
        <v>4.6382065217391304</v>
      </c>
      <c r="H101" s="168">
        <f t="shared" si="8"/>
        <v>37.11</v>
      </c>
      <c r="I101" s="168">
        <f t="shared" si="6"/>
        <v>45.86</v>
      </c>
    </row>
    <row r="102" spans="1:9" s="150" customFormat="1" x14ac:dyDescent="0.25">
      <c r="A102" s="130" t="s">
        <v>407</v>
      </c>
      <c r="B102" s="169">
        <v>1</v>
      </c>
      <c r="C102" s="169">
        <f t="shared" si="9"/>
        <v>120</v>
      </c>
      <c r="D102" s="169">
        <v>96</v>
      </c>
      <c r="E102" s="169">
        <v>24</v>
      </c>
      <c r="F102" s="168">
        <v>853.43</v>
      </c>
      <c r="G102" s="168">
        <f t="shared" si="7"/>
        <v>4.6382065217391304</v>
      </c>
      <c r="H102" s="168">
        <f t="shared" si="8"/>
        <v>222.63</v>
      </c>
      <c r="I102" s="168">
        <f t="shared" si="6"/>
        <v>275.14999999999998</v>
      </c>
    </row>
    <row r="103" spans="1:9" s="150" customFormat="1" x14ac:dyDescent="0.25">
      <c r="A103" s="130" t="s">
        <v>407</v>
      </c>
      <c r="B103" s="169">
        <v>1</v>
      </c>
      <c r="C103" s="169">
        <f t="shared" si="9"/>
        <v>196</v>
      </c>
      <c r="D103" s="169">
        <v>184</v>
      </c>
      <c r="E103" s="169">
        <v>12</v>
      </c>
      <c r="F103" s="168">
        <v>853.43</v>
      </c>
      <c r="G103" s="168">
        <f t="shared" si="7"/>
        <v>4.6382065217391304</v>
      </c>
      <c r="H103" s="168">
        <f t="shared" si="8"/>
        <v>111.32</v>
      </c>
      <c r="I103" s="168">
        <f t="shared" si="6"/>
        <v>137.58000000000001</v>
      </c>
    </row>
    <row r="104" spans="1:9" s="150" customFormat="1" x14ac:dyDescent="0.25">
      <c r="A104" s="130" t="s">
        <v>407</v>
      </c>
      <c r="B104" s="169">
        <v>1</v>
      </c>
      <c r="C104" s="169">
        <f t="shared" si="9"/>
        <v>168</v>
      </c>
      <c r="D104" s="169">
        <v>144</v>
      </c>
      <c r="E104" s="169">
        <v>24</v>
      </c>
      <c r="F104" s="168">
        <v>853.43</v>
      </c>
      <c r="G104" s="168">
        <f t="shared" si="7"/>
        <v>4.6382065217391304</v>
      </c>
      <c r="H104" s="168">
        <f t="shared" si="8"/>
        <v>222.63</v>
      </c>
      <c r="I104" s="168">
        <f t="shared" si="6"/>
        <v>275.14999999999998</v>
      </c>
    </row>
    <row r="105" spans="1:9" s="150" customFormat="1" x14ac:dyDescent="0.25">
      <c r="A105" s="130" t="s">
        <v>407</v>
      </c>
      <c r="B105" s="169">
        <v>1</v>
      </c>
      <c r="C105" s="169">
        <f t="shared" si="9"/>
        <v>192</v>
      </c>
      <c r="D105" s="169">
        <v>152</v>
      </c>
      <c r="E105" s="169">
        <v>40</v>
      </c>
      <c r="F105" s="168">
        <v>853.43</v>
      </c>
      <c r="G105" s="168">
        <f t="shared" si="7"/>
        <v>4.6382065217391304</v>
      </c>
      <c r="H105" s="168">
        <f t="shared" si="8"/>
        <v>371.06</v>
      </c>
      <c r="I105" s="168">
        <f t="shared" si="6"/>
        <v>458.59</v>
      </c>
    </row>
    <row r="106" spans="1:9" s="150" customFormat="1" x14ac:dyDescent="0.25">
      <c r="A106" s="130" t="s">
        <v>407</v>
      </c>
      <c r="B106" s="169">
        <v>1</v>
      </c>
      <c r="C106" s="169">
        <f t="shared" si="9"/>
        <v>216</v>
      </c>
      <c r="D106" s="169">
        <v>184</v>
      </c>
      <c r="E106" s="169">
        <v>32</v>
      </c>
      <c r="F106" s="168">
        <v>853.43</v>
      </c>
      <c r="G106" s="168">
        <f t="shared" si="7"/>
        <v>4.6382065217391304</v>
      </c>
      <c r="H106" s="168">
        <f>ROUND(E106*G106*2,2)</f>
        <v>296.85000000000002</v>
      </c>
      <c r="I106" s="168">
        <f t="shared" si="6"/>
        <v>366.88</v>
      </c>
    </row>
    <row r="107" spans="1:9" s="155" customFormat="1" ht="33" x14ac:dyDescent="0.25">
      <c r="A107" s="154" t="s">
        <v>225</v>
      </c>
      <c r="B107" s="162">
        <f>B108+B112</f>
        <v>6</v>
      </c>
      <c r="C107" s="162"/>
      <c r="D107" s="162"/>
      <c r="E107" s="162">
        <f t="shared" ref="E107" si="10">E108+E112</f>
        <v>207</v>
      </c>
      <c r="F107" s="163"/>
      <c r="G107" s="163"/>
      <c r="H107" s="163">
        <f t="shared" ref="H107:I107" si="11">H108+H112</f>
        <v>4708.8599999999997</v>
      </c>
      <c r="I107" s="163">
        <f t="shared" si="11"/>
        <v>5819.68</v>
      </c>
    </row>
    <row r="108" spans="1:9" s="150" customFormat="1" ht="33" x14ac:dyDescent="0.25">
      <c r="A108" s="151" t="s">
        <v>434</v>
      </c>
      <c r="B108" s="164">
        <f>SUM(B109:B111)</f>
        <v>3</v>
      </c>
      <c r="C108" s="164"/>
      <c r="D108" s="164"/>
      <c r="E108" s="164">
        <f>SUM(E109:E111)</f>
        <v>192</v>
      </c>
      <c r="F108" s="165"/>
      <c r="G108" s="165"/>
      <c r="H108" s="165">
        <f>SUM(H109:H111)</f>
        <v>4490.6099999999997</v>
      </c>
      <c r="I108" s="165">
        <f>SUM(I109:I111)</f>
        <v>5549.9400000000005</v>
      </c>
    </row>
    <row r="109" spans="1:9" s="150" customFormat="1" x14ac:dyDescent="0.25">
      <c r="A109" s="152" t="s">
        <v>229</v>
      </c>
      <c r="B109" s="166">
        <v>1</v>
      </c>
      <c r="C109" s="166">
        <f t="shared" ref="C109" si="12">D109+E109</f>
        <v>269</v>
      </c>
      <c r="D109" s="166">
        <v>133</v>
      </c>
      <c r="E109" s="166">
        <v>136</v>
      </c>
      <c r="F109" s="167">
        <v>1882.78</v>
      </c>
      <c r="G109" s="168">
        <f>F109/161</f>
        <v>11.694285714285714</v>
      </c>
      <c r="H109" s="168">
        <f>ROUND(E109*G109*2,2)</f>
        <v>3180.85</v>
      </c>
      <c r="I109" s="168">
        <f t="shared" ref="I109:I115" si="13">ROUND(H109*1.2359,2)</f>
        <v>3931.21</v>
      </c>
    </row>
    <row r="110" spans="1:9" s="150" customFormat="1" x14ac:dyDescent="0.25">
      <c r="A110" s="152" t="s">
        <v>226</v>
      </c>
      <c r="B110" s="166">
        <v>1</v>
      </c>
      <c r="C110" s="166">
        <f>D110+E110</f>
        <v>166</v>
      </c>
      <c r="D110" s="166">
        <v>126</v>
      </c>
      <c r="E110" s="166">
        <v>40</v>
      </c>
      <c r="F110" s="167">
        <v>1882.78</v>
      </c>
      <c r="G110" s="168">
        <f t="shared" ref="G110:G115" si="14">F110/161</f>
        <v>11.694285714285714</v>
      </c>
      <c r="H110" s="168">
        <f>ROUND(E110*G110*2,2)</f>
        <v>935.54</v>
      </c>
      <c r="I110" s="168">
        <f t="shared" si="13"/>
        <v>1156.23</v>
      </c>
    </row>
    <row r="111" spans="1:9" s="150" customFormat="1" x14ac:dyDescent="0.25">
      <c r="A111" s="152" t="s">
        <v>397</v>
      </c>
      <c r="B111" s="166">
        <v>1</v>
      </c>
      <c r="C111" s="166">
        <f>D111+E111</f>
        <v>142</v>
      </c>
      <c r="D111" s="166">
        <v>126</v>
      </c>
      <c r="E111" s="166">
        <v>16</v>
      </c>
      <c r="F111" s="167">
        <v>1882.78</v>
      </c>
      <c r="G111" s="168">
        <f t="shared" si="14"/>
        <v>11.694285714285714</v>
      </c>
      <c r="H111" s="168">
        <f>ROUND(E111*G111*2,2)</f>
        <v>374.22</v>
      </c>
      <c r="I111" s="168">
        <f t="shared" si="13"/>
        <v>462.5</v>
      </c>
    </row>
    <row r="112" spans="1:9" s="155" customFormat="1" ht="33" x14ac:dyDescent="0.25">
      <c r="A112" s="151" t="s">
        <v>433</v>
      </c>
      <c r="B112" s="164">
        <f>SUM(B113:B115)</f>
        <v>3</v>
      </c>
      <c r="C112" s="164"/>
      <c r="D112" s="164"/>
      <c r="E112" s="164">
        <f>SUM(E113:E115)</f>
        <v>15</v>
      </c>
      <c r="F112" s="165"/>
      <c r="G112" s="168"/>
      <c r="H112" s="165">
        <f>SUM(H113:H115)</f>
        <v>218.25</v>
      </c>
      <c r="I112" s="165">
        <f>SUM(I113:I115)</f>
        <v>269.74</v>
      </c>
    </row>
    <row r="113" spans="1:9" s="155" customFormat="1" x14ac:dyDescent="0.25">
      <c r="A113" s="130" t="s">
        <v>244</v>
      </c>
      <c r="B113" s="169">
        <v>1</v>
      </c>
      <c r="C113" s="169">
        <f t="shared" ref="C113:C115" si="15">D113+E113</f>
        <v>168</v>
      </c>
      <c r="D113" s="169">
        <v>161</v>
      </c>
      <c r="E113" s="169">
        <v>7</v>
      </c>
      <c r="F113" s="168">
        <v>1171.28</v>
      </c>
      <c r="G113" s="168">
        <f t="shared" si="14"/>
        <v>7.2750310559006213</v>
      </c>
      <c r="H113" s="168">
        <f t="shared" ref="H113:H115" si="16">ROUND(E113*G113*2,2)</f>
        <v>101.85</v>
      </c>
      <c r="I113" s="168">
        <f t="shared" si="13"/>
        <v>125.88</v>
      </c>
    </row>
    <row r="114" spans="1:9" s="155" customFormat="1" x14ac:dyDescent="0.25">
      <c r="A114" s="130" t="s">
        <v>240</v>
      </c>
      <c r="B114" s="169">
        <v>1</v>
      </c>
      <c r="C114" s="169">
        <f t="shared" si="15"/>
        <v>116</v>
      </c>
      <c r="D114" s="169">
        <v>112</v>
      </c>
      <c r="E114" s="169">
        <v>4</v>
      </c>
      <c r="F114" s="168">
        <v>1171.28</v>
      </c>
      <c r="G114" s="168">
        <f t="shared" si="14"/>
        <v>7.2750310559006213</v>
      </c>
      <c r="H114" s="168">
        <f t="shared" si="16"/>
        <v>58.2</v>
      </c>
      <c r="I114" s="168">
        <f t="shared" si="13"/>
        <v>71.930000000000007</v>
      </c>
    </row>
    <row r="115" spans="1:9" s="155" customFormat="1" x14ac:dyDescent="0.25">
      <c r="A115" s="130" t="s">
        <v>240</v>
      </c>
      <c r="B115" s="169">
        <v>1</v>
      </c>
      <c r="C115" s="169">
        <f t="shared" si="15"/>
        <v>165</v>
      </c>
      <c r="D115" s="169">
        <v>161</v>
      </c>
      <c r="E115" s="169">
        <v>4</v>
      </c>
      <c r="F115" s="168">
        <v>1171.28</v>
      </c>
      <c r="G115" s="168">
        <f t="shared" si="14"/>
        <v>7.2750310559006213</v>
      </c>
      <c r="H115" s="168">
        <f t="shared" si="16"/>
        <v>58.2</v>
      </c>
      <c r="I115" s="168">
        <f t="shared" si="13"/>
        <v>71.930000000000007</v>
      </c>
    </row>
    <row r="116" spans="1:9" s="155" customFormat="1" ht="33" x14ac:dyDescent="0.25">
      <c r="A116" s="154" t="s">
        <v>408</v>
      </c>
      <c r="B116" s="162">
        <f>B117+B135</f>
        <v>28</v>
      </c>
      <c r="C116" s="162"/>
      <c r="D116" s="162"/>
      <c r="E116" s="162">
        <f>E117+E135</f>
        <v>484</v>
      </c>
      <c r="F116" s="163"/>
      <c r="G116" s="163"/>
      <c r="H116" s="163">
        <f t="shared" ref="H116:I116" si="17">H117+H135</f>
        <v>6307.9</v>
      </c>
      <c r="I116" s="163">
        <f t="shared" si="17"/>
        <v>7768.6500000000005</v>
      </c>
    </row>
    <row r="117" spans="1:9" s="155" customFormat="1" ht="33" x14ac:dyDescent="0.25">
      <c r="A117" s="151" t="s">
        <v>433</v>
      </c>
      <c r="B117" s="164">
        <f>SUM(B118:B134)</f>
        <v>17</v>
      </c>
      <c r="C117" s="164"/>
      <c r="D117" s="164"/>
      <c r="E117" s="164">
        <f t="shared" ref="E117" si="18">SUM(E118:E134)</f>
        <v>338</v>
      </c>
      <c r="F117" s="165"/>
      <c r="G117" s="165"/>
      <c r="H117" s="165">
        <f t="shared" ref="H117:I117" si="19">SUM(H118:H134)</f>
        <v>4796.32</v>
      </c>
      <c r="I117" s="165">
        <f t="shared" si="19"/>
        <v>5902.81</v>
      </c>
    </row>
    <row r="118" spans="1:9" s="155" customFormat="1" x14ac:dyDescent="0.25">
      <c r="A118" s="130" t="s">
        <v>240</v>
      </c>
      <c r="B118" s="169">
        <v>1</v>
      </c>
      <c r="C118" s="169">
        <f>D118+E118</f>
        <v>150</v>
      </c>
      <c r="D118" s="169">
        <v>126</v>
      </c>
      <c r="E118" s="169">
        <v>24</v>
      </c>
      <c r="F118" s="168">
        <v>1049.99</v>
      </c>
      <c r="G118" s="168">
        <f>F118/161</f>
        <v>6.5216770186335404</v>
      </c>
      <c r="H118" s="168">
        <f>ROUND(E118*G118*2,2)</f>
        <v>313.04000000000002</v>
      </c>
      <c r="I118" s="168">
        <f t="shared" ref="I118:I146" si="20">ROUND(H118*1.2359,2)</f>
        <v>386.89</v>
      </c>
    </row>
    <row r="119" spans="1:9" s="155" customFormat="1" x14ac:dyDescent="0.25">
      <c r="A119" s="130" t="s">
        <v>240</v>
      </c>
      <c r="B119" s="169">
        <v>1</v>
      </c>
      <c r="C119" s="169">
        <f t="shared" ref="C119:C134" si="21">D119+E119</f>
        <v>113</v>
      </c>
      <c r="D119" s="169">
        <v>105</v>
      </c>
      <c r="E119" s="169">
        <v>8</v>
      </c>
      <c r="F119" s="168">
        <v>1149.3800000000001</v>
      </c>
      <c r="G119" s="168">
        <f t="shared" ref="G119:G146" si="22">F119/161</f>
        <v>7.1390062111801251</v>
      </c>
      <c r="H119" s="168">
        <f t="shared" ref="H119:H134" si="23">ROUND(E119*G119*2,2)</f>
        <v>114.22</v>
      </c>
      <c r="I119" s="168">
        <f t="shared" si="20"/>
        <v>141.16</v>
      </c>
    </row>
    <row r="120" spans="1:9" s="155" customFormat="1" x14ac:dyDescent="0.25">
      <c r="A120" s="130" t="s">
        <v>240</v>
      </c>
      <c r="B120" s="169">
        <v>1</v>
      </c>
      <c r="C120" s="169">
        <f t="shared" si="21"/>
        <v>153</v>
      </c>
      <c r="D120" s="169">
        <v>133</v>
      </c>
      <c r="E120" s="169">
        <v>20</v>
      </c>
      <c r="F120" s="168">
        <v>1149.3800000000001</v>
      </c>
      <c r="G120" s="168">
        <f t="shared" si="22"/>
        <v>7.1390062111801251</v>
      </c>
      <c r="H120" s="168">
        <f t="shared" si="23"/>
        <v>285.56</v>
      </c>
      <c r="I120" s="168">
        <f t="shared" si="20"/>
        <v>352.92</v>
      </c>
    </row>
    <row r="121" spans="1:9" s="155" customFormat="1" x14ac:dyDescent="0.25">
      <c r="A121" s="130" t="s">
        <v>240</v>
      </c>
      <c r="B121" s="169">
        <v>1</v>
      </c>
      <c r="C121" s="169">
        <f t="shared" si="21"/>
        <v>161</v>
      </c>
      <c r="D121" s="169">
        <v>154</v>
      </c>
      <c r="E121" s="169">
        <v>7</v>
      </c>
      <c r="F121" s="168">
        <v>1149.3800000000001</v>
      </c>
      <c r="G121" s="168">
        <f t="shared" si="22"/>
        <v>7.1390062111801251</v>
      </c>
      <c r="H121" s="168">
        <f t="shared" si="23"/>
        <v>99.95</v>
      </c>
      <c r="I121" s="170">
        <f>ROUND(H121*1.2077,2)</f>
        <v>120.71</v>
      </c>
    </row>
    <row r="122" spans="1:9" s="155" customFormat="1" x14ac:dyDescent="0.25">
      <c r="A122" s="130" t="s">
        <v>240</v>
      </c>
      <c r="B122" s="169">
        <v>1</v>
      </c>
      <c r="C122" s="169">
        <f t="shared" si="21"/>
        <v>161</v>
      </c>
      <c r="D122" s="169">
        <v>154</v>
      </c>
      <c r="E122" s="169">
        <v>7</v>
      </c>
      <c r="F122" s="168">
        <v>1149.3800000000001</v>
      </c>
      <c r="G122" s="168">
        <f t="shared" si="22"/>
        <v>7.1390062111801251</v>
      </c>
      <c r="H122" s="168">
        <f t="shared" si="23"/>
        <v>99.95</v>
      </c>
      <c r="I122" s="170">
        <f>ROUND(H122*1.2077,2)</f>
        <v>120.71</v>
      </c>
    </row>
    <row r="123" spans="1:9" s="155" customFormat="1" x14ac:dyDescent="0.25">
      <c r="A123" s="130" t="s">
        <v>240</v>
      </c>
      <c r="B123" s="169">
        <v>1</v>
      </c>
      <c r="C123" s="169">
        <f t="shared" si="21"/>
        <v>113</v>
      </c>
      <c r="D123" s="169">
        <v>98</v>
      </c>
      <c r="E123" s="169">
        <v>15</v>
      </c>
      <c r="F123" s="168">
        <v>1149.3800000000001</v>
      </c>
      <c r="G123" s="168">
        <f t="shared" si="22"/>
        <v>7.1390062111801251</v>
      </c>
      <c r="H123" s="168">
        <f t="shared" si="23"/>
        <v>214.17</v>
      </c>
      <c r="I123" s="168">
        <f t="shared" si="20"/>
        <v>264.69</v>
      </c>
    </row>
    <row r="124" spans="1:9" s="155" customFormat="1" x14ac:dyDescent="0.25">
      <c r="A124" s="130" t="s">
        <v>240</v>
      </c>
      <c r="B124" s="169">
        <v>1</v>
      </c>
      <c r="C124" s="169">
        <f t="shared" si="21"/>
        <v>137</v>
      </c>
      <c r="D124" s="169">
        <v>133</v>
      </c>
      <c r="E124" s="169">
        <v>4</v>
      </c>
      <c r="F124" s="168">
        <v>1149.3800000000001</v>
      </c>
      <c r="G124" s="168">
        <f t="shared" si="22"/>
        <v>7.1390062111801251</v>
      </c>
      <c r="H124" s="168">
        <f t="shared" si="23"/>
        <v>57.11</v>
      </c>
      <c r="I124" s="168">
        <f t="shared" si="20"/>
        <v>70.58</v>
      </c>
    </row>
    <row r="125" spans="1:9" s="155" customFormat="1" x14ac:dyDescent="0.25">
      <c r="A125" s="130" t="s">
        <v>244</v>
      </c>
      <c r="B125" s="169">
        <v>1</v>
      </c>
      <c r="C125" s="169">
        <f t="shared" si="21"/>
        <v>137</v>
      </c>
      <c r="D125" s="169">
        <v>126</v>
      </c>
      <c r="E125" s="169">
        <v>11</v>
      </c>
      <c r="F125" s="168">
        <v>1149.3800000000001</v>
      </c>
      <c r="G125" s="168">
        <f t="shared" si="22"/>
        <v>7.1390062111801251</v>
      </c>
      <c r="H125" s="168">
        <f t="shared" si="23"/>
        <v>157.06</v>
      </c>
      <c r="I125" s="168">
        <f t="shared" si="20"/>
        <v>194.11</v>
      </c>
    </row>
    <row r="126" spans="1:9" s="155" customFormat="1" x14ac:dyDescent="0.25">
      <c r="A126" s="130" t="s">
        <v>244</v>
      </c>
      <c r="B126" s="169">
        <v>1</v>
      </c>
      <c r="C126" s="169">
        <f t="shared" si="21"/>
        <v>161</v>
      </c>
      <c r="D126" s="169">
        <v>154</v>
      </c>
      <c r="E126" s="169">
        <v>7</v>
      </c>
      <c r="F126" s="168">
        <v>1149.3800000000001</v>
      </c>
      <c r="G126" s="168">
        <f t="shared" si="22"/>
        <v>7.1390062111801251</v>
      </c>
      <c r="H126" s="168">
        <f t="shared" si="23"/>
        <v>99.95</v>
      </c>
      <c r="I126" s="168">
        <f t="shared" si="20"/>
        <v>123.53</v>
      </c>
    </row>
    <row r="127" spans="1:9" s="155" customFormat="1" x14ac:dyDescent="0.25">
      <c r="A127" s="130" t="s">
        <v>240</v>
      </c>
      <c r="B127" s="169">
        <v>1</v>
      </c>
      <c r="C127" s="169">
        <f t="shared" si="21"/>
        <v>209</v>
      </c>
      <c r="D127" s="169">
        <v>161</v>
      </c>
      <c r="E127" s="169">
        <v>48</v>
      </c>
      <c r="F127" s="168">
        <v>1149.3800000000001</v>
      </c>
      <c r="G127" s="168">
        <f t="shared" si="22"/>
        <v>7.1390062111801251</v>
      </c>
      <c r="H127" s="168">
        <f t="shared" si="23"/>
        <v>685.34</v>
      </c>
      <c r="I127" s="170">
        <f>ROUND(H127*1.2077,2)</f>
        <v>827.69</v>
      </c>
    </row>
    <row r="128" spans="1:9" s="155" customFormat="1" x14ac:dyDescent="0.25">
      <c r="A128" s="130" t="s">
        <v>240</v>
      </c>
      <c r="B128" s="169">
        <v>1</v>
      </c>
      <c r="C128" s="169">
        <f t="shared" si="21"/>
        <v>185</v>
      </c>
      <c r="D128" s="169">
        <v>161</v>
      </c>
      <c r="E128" s="169">
        <v>24</v>
      </c>
      <c r="F128" s="168">
        <v>1149.3800000000001</v>
      </c>
      <c r="G128" s="168">
        <f t="shared" si="22"/>
        <v>7.1390062111801251</v>
      </c>
      <c r="H128" s="168">
        <f t="shared" si="23"/>
        <v>342.67</v>
      </c>
      <c r="I128" s="168">
        <f t="shared" si="20"/>
        <v>423.51</v>
      </c>
    </row>
    <row r="129" spans="1:9" s="155" customFormat="1" x14ac:dyDescent="0.25">
      <c r="A129" s="130" t="s">
        <v>240</v>
      </c>
      <c r="B129" s="169">
        <v>1</v>
      </c>
      <c r="C129" s="169">
        <f t="shared" si="21"/>
        <v>164</v>
      </c>
      <c r="D129" s="169">
        <v>161</v>
      </c>
      <c r="E129" s="169">
        <v>3</v>
      </c>
      <c r="F129" s="168">
        <v>1149.3800000000001</v>
      </c>
      <c r="G129" s="168">
        <f t="shared" si="22"/>
        <v>7.1390062111801251</v>
      </c>
      <c r="H129" s="168">
        <f t="shared" si="23"/>
        <v>42.83</v>
      </c>
      <c r="I129" s="168">
        <f t="shared" si="20"/>
        <v>52.93</v>
      </c>
    </row>
    <row r="130" spans="1:9" s="155" customFormat="1" x14ac:dyDescent="0.25">
      <c r="A130" s="130" t="s">
        <v>240</v>
      </c>
      <c r="B130" s="169">
        <v>1</v>
      </c>
      <c r="C130" s="169">
        <f t="shared" si="21"/>
        <v>177</v>
      </c>
      <c r="D130" s="169">
        <v>161</v>
      </c>
      <c r="E130" s="169">
        <v>16</v>
      </c>
      <c r="F130" s="168">
        <v>1149.3800000000001</v>
      </c>
      <c r="G130" s="168">
        <f t="shared" si="22"/>
        <v>7.1390062111801251</v>
      </c>
      <c r="H130" s="168">
        <f t="shared" si="23"/>
        <v>228.45</v>
      </c>
      <c r="I130" s="168">
        <f t="shared" si="20"/>
        <v>282.33999999999997</v>
      </c>
    </row>
    <row r="131" spans="1:9" s="155" customFormat="1" x14ac:dyDescent="0.25">
      <c r="A131" s="130" t="s">
        <v>240</v>
      </c>
      <c r="B131" s="169">
        <v>1</v>
      </c>
      <c r="C131" s="169">
        <f t="shared" si="21"/>
        <v>153</v>
      </c>
      <c r="D131" s="169">
        <v>105</v>
      </c>
      <c r="E131" s="169">
        <v>48</v>
      </c>
      <c r="F131" s="168">
        <v>1149.3800000000001</v>
      </c>
      <c r="G131" s="168">
        <f t="shared" si="22"/>
        <v>7.1390062111801251</v>
      </c>
      <c r="H131" s="168">
        <f t="shared" si="23"/>
        <v>685.34</v>
      </c>
      <c r="I131" s="168">
        <f t="shared" si="20"/>
        <v>847.01</v>
      </c>
    </row>
    <row r="132" spans="1:9" s="155" customFormat="1" x14ac:dyDescent="0.25">
      <c r="A132" s="130" t="s">
        <v>240</v>
      </c>
      <c r="B132" s="169">
        <v>1</v>
      </c>
      <c r="C132" s="169">
        <f t="shared" si="21"/>
        <v>185</v>
      </c>
      <c r="D132" s="169">
        <v>161</v>
      </c>
      <c r="E132" s="169">
        <v>24</v>
      </c>
      <c r="F132" s="168">
        <v>1149.3800000000001</v>
      </c>
      <c r="G132" s="168">
        <f t="shared" si="22"/>
        <v>7.1390062111801251</v>
      </c>
      <c r="H132" s="168">
        <f t="shared" si="23"/>
        <v>342.67</v>
      </c>
      <c r="I132" s="168">
        <f t="shared" si="20"/>
        <v>423.51</v>
      </c>
    </row>
    <row r="133" spans="1:9" s="155" customFormat="1" x14ac:dyDescent="0.25">
      <c r="A133" s="130" t="s">
        <v>244</v>
      </c>
      <c r="B133" s="169">
        <v>1</v>
      </c>
      <c r="C133" s="169">
        <f t="shared" si="21"/>
        <v>185</v>
      </c>
      <c r="D133" s="169">
        <v>161</v>
      </c>
      <c r="E133" s="169">
        <v>24</v>
      </c>
      <c r="F133" s="168">
        <v>1149.3800000000001</v>
      </c>
      <c r="G133" s="168">
        <f t="shared" si="22"/>
        <v>7.1390062111801251</v>
      </c>
      <c r="H133" s="168">
        <f t="shared" si="23"/>
        <v>342.67</v>
      </c>
      <c r="I133" s="168">
        <f t="shared" si="20"/>
        <v>423.51</v>
      </c>
    </row>
    <row r="134" spans="1:9" s="155" customFormat="1" x14ac:dyDescent="0.25">
      <c r="A134" s="130" t="s">
        <v>244</v>
      </c>
      <c r="B134" s="169">
        <v>1</v>
      </c>
      <c r="C134" s="169">
        <f t="shared" si="21"/>
        <v>209</v>
      </c>
      <c r="D134" s="169">
        <v>161</v>
      </c>
      <c r="E134" s="169">
        <v>48</v>
      </c>
      <c r="F134" s="168">
        <v>1149.3800000000001</v>
      </c>
      <c r="G134" s="168">
        <f t="shared" si="22"/>
        <v>7.1390062111801251</v>
      </c>
      <c r="H134" s="168">
        <f t="shared" si="23"/>
        <v>685.34</v>
      </c>
      <c r="I134" s="168">
        <f t="shared" si="20"/>
        <v>847.01</v>
      </c>
    </row>
    <row r="135" spans="1:9" s="155" customFormat="1" ht="33" x14ac:dyDescent="0.25">
      <c r="A135" s="151" t="s">
        <v>494</v>
      </c>
      <c r="B135" s="164">
        <f>SUM(B136:B146)</f>
        <v>11</v>
      </c>
      <c r="C135" s="164"/>
      <c r="D135" s="164"/>
      <c r="E135" s="164">
        <f t="shared" ref="E135" si="24">SUM(E136:E146)</f>
        <v>146</v>
      </c>
      <c r="F135" s="168"/>
      <c r="G135" s="168"/>
      <c r="H135" s="165">
        <f t="shared" ref="H135:I135" si="25">SUM(H136:H146)</f>
        <v>1511.5799999999997</v>
      </c>
      <c r="I135" s="165">
        <f t="shared" si="25"/>
        <v>1865.8400000000001</v>
      </c>
    </row>
    <row r="136" spans="1:9" s="155" customFormat="1" x14ac:dyDescent="0.25">
      <c r="A136" s="156" t="s">
        <v>407</v>
      </c>
      <c r="B136" s="169">
        <v>1</v>
      </c>
      <c r="C136" s="169">
        <f t="shared" ref="C136:C146" si="26">D136+E136</f>
        <v>185</v>
      </c>
      <c r="D136" s="169">
        <v>161</v>
      </c>
      <c r="E136" s="169">
        <v>24</v>
      </c>
      <c r="F136" s="168">
        <v>831.94</v>
      </c>
      <c r="G136" s="168">
        <f t="shared" si="22"/>
        <v>5.1673291925465845</v>
      </c>
      <c r="H136" s="168">
        <f t="shared" ref="H136:H146" si="27">ROUND(E136*G136*2,2)</f>
        <v>248.03</v>
      </c>
      <c r="I136" s="168">
        <f t="shared" si="20"/>
        <v>306.54000000000002</v>
      </c>
    </row>
    <row r="137" spans="1:9" s="155" customFormat="1" x14ac:dyDescent="0.25">
      <c r="A137" s="156" t="s">
        <v>407</v>
      </c>
      <c r="B137" s="169">
        <v>1</v>
      </c>
      <c r="C137" s="169">
        <f t="shared" si="26"/>
        <v>169</v>
      </c>
      <c r="D137" s="169">
        <v>161</v>
      </c>
      <c r="E137" s="169">
        <v>8</v>
      </c>
      <c r="F137" s="168">
        <v>831.94</v>
      </c>
      <c r="G137" s="168">
        <f t="shared" si="22"/>
        <v>5.1673291925465845</v>
      </c>
      <c r="H137" s="168">
        <f t="shared" si="27"/>
        <v>82.68</v>
      </c>
      <c r="I137" s="170">
        <f>ROUND(H137*1.2077,2)</f>
        <v>99.85</v>
      </c>
    </row>
    <row r="138" spans="1:9" s="155" customFormat="1" x14ac:dyDescent="0.25">
      <c r="A138" s="156" t="s">
        <v>407</v>
      </c>
      <c r="B138" s="169">
        <v>1</v>
      </c>
      <c r="C138" s="169">
        <f t="shared" si="26"/>
        <v>160</v>
      </c>
      <c r="D138" s="169">
        <v>119</v>
      </c>
      <c r="E138" s="169">
        <v>41</v>
      </c>
      <c r="F138" s="168">
        <v>831.94</v>
      </c>
      <c r="G138" s="168">
        <f t="shared" si="22"/>
        <v>5.1673291925465845</v>
      </c>
      <c r="H138" s="168">
        <f t="shared" si="27"/>
        <v>423.72</v>
      </c>
      <c r="I138" s="168">
        <f t="shared" si="20"/>
        <v>523.67999999999995</v>
      </c>
    </row>
    <row r="139" spans="1:9" s="155" customFormat="1" x14ac:dyDescent="0.25">
      <c r="A139" s="156" t="s">
        <v>407</v>
      </c>
      <c r="B139" s="169">
        <v>1</v>
      </c>
      <c r="C139" s="169">
        <f t="shared" si="26"/>
        <v>103</v>
      </c>
      <c r="D139" s="169">
        <v>91</v>
      </c>
      <c r="E139" s="169">
        <v>12</v>
      </c>
      <c r="F139" s="168">
        <v>831.94</v>
      </c>
      <c r="G139" s="168">
        <f t="shared" si="22"/>
        <v>5.1673291925465845</v>
      </c>
      <c r="H139" s="168">
        <f t="shared" si="27"/>
        <v>124.02</v>
      </c>
      <c r="I139" s="168">
        <f t="shared" si="20"/>
        <v>153.28</v>
      </c>
    </row>
    <row r="140" spans="1:9" s="155" customFormat="1" x14ac:dyDescent="0.25">
      <c r="A140" s="156" t="s">
        <v>407</v>
      </c>
      <c r="B140" s="169">
        <v>1</v>
      </c>
      <c r="C140" s="169">
        <f t="shared" si="26"/>
        <v>185</v>
      </c>
      <c r="D140" s="169">
        <v>161</v>
      </c>
      <c r="E140" s="169">
        <v>24</v>
      </c>
      <c r="F140" s="168">
        <v>831.94</v>
      </c>
      <c r="G140" s="168">
        <f t="shared" si="22"/>
        <v>5.1673291925465845</v>
      </c>
      <c r="H140" s="168">
        <f t="shared" si="27"/>
        <v>248.03</v>
      </c>
      <c r="I140" s="168">
        <f t="shared" si="20"/>
        <v>306.54000000000002</v>
      </c>
    </row>
    <row r="141" spans="1:9" s="155" customFormat="1" x14ac:dyDescent="0.25">
      <c r="A141" s="156" t="s">
        <v>407</v>
      </c>
      <c r="B141" s="169">
        <v>1</v>
      </c>
      <c r="C141" s="169">
        <f t="shared" si="26"/>
        <v>126</v>
      </c>
      <c r="D141" s="169">
        <v>119</v>
      </c>
      <c r="E141" s="169">
        <v>7</v>
      </c>
      <c r="F141" s="168">
        <v>831.94</v>
      </c>
      <c r="G141" s="168">
        <f t="shared" si="22"/>
        <v>5.1673291925465845</v>
      </c>
      <c r="H141" s="168">
        <f t="shared" si="27"/>
        <v>72.34</v>
      </c>
      <c r="I141" s="168">
        <f t="shared" si="20"/>
        <v>89.41</v>
      </c>
    </row>
    <row r="142" spans="1:9" s="155" customFormat="1" x14ac:dyDescent="0.25">
      <c r="A142" s="156" t="s">
        <v>407</v>
      </c>
      <c r="B142" s="169">
        <v>1</v>
      </c>
      <c r="C142" s="169">
        <f t="shared" si="26"/>
        <v>137</v>
      </c>
      <c r="D142" s="169">
        <v>133</v>
      </c>
      <c r="E142" s="169">
        <v>4</v>
      </c>
      <c r="F142" s="168">
        <v>831.94</v>
      </c>
      <c r="G142" s="168">
        <f t="shared" si="22"/>
        <v>5.1673291925465845</v>
      </c>
      <c r="H142" s="168">
        <f t="shared" si="27"/>
        <v>41.34</v>
      </c>
      <c r="I142" s="168">
        <f t="shared" si="20"/>
        <v>51.09</v>
      </c>
    </row>
    <row r="143" spans="1:9" s="155" customFormat="1" x14ac:dyDescent="0.25">
      <c r="A143" s="156" t="s">
        <v>407</v>
      </c>
      <c r="B143" s="169">
        <v>1</v>
      </c>
      <c r="C143" s="169">
        <f t="shared" si="26"/>
        <v>153</v>
      </c>
      <c r="D143" s="169">
        <v>147</v>
      </c>
      <c r="E143" s="169">
        <v>6</v>
      </c>
      <c r="F143" s="168">
        <v>831.94</v>
      </c>
      <c r="G143" s="168">
        <f t="shared" si="22"/>
        <v>5.1673291925465845</v>
      </c>
      <c r="H143" s="168">
        <f t="shared" si="27"/>
        <v>62.01</v>
      </c>
      <c r="I143" s="168">
        <f t="shared" si="20"/>
        <v>76.64</v>
      </c>
    </row>
    <row r="144" spans="1:9" s="155" customFormat="1" x14ac:dyDescent="0.25">
      <c r="A144" s="156" t="s">
        <v>407</v>
      </c>
      <c r="B144" s="169">
        <v>1</v>
      </c>
      <c r="C144" s="169">
        <f t="shared" si="26"/>
        <v>161</v>
      </c>
      <c r="D144" s="169">
        <v>154</v>
      </c>
      <c r="E144" s="169">
        <v>7</v>
      </c>
      <c r="F144" s="168">
        <v>831.94</v>
      </c>
      <c r="G144" s="168">
        <f t="shared" si="22"/>
        <v>5.1673291925465845</v>
      </c>
      <c r="H144" s="168">
        <f t="shared" si="27"/>
        <v>72.34</v>
      </c>
      <c r="I144" s="168">
        <f t="shared" si="20"/>
        <v>89.41</v>
      </c>
    </row>
    <row r="145" spans="1:9" s="155" customFormat="1" x14ac:dyDescent="0.25">
      <c r="A145" s="156" t="s">
        <v>407</v>
      </c>
      <c r="B145" s="169">
        <v>1</v>
      </c>
      <c r="C145" s="169">
        <f t="shared" si="26"/>
        <v>149</v>
      </c>
      <c r="D145" s="169">
        <v>140</v>
      </c>
      <c r="E145" s="169">
        <v>9</v>
      </c>
      <c r="F145" s="168">
        <v>831.94</v>
      </c>
      <c r="G145" s="168">
        <f t="shared" si="22"/>
        <v>5.1673291925465845</v>
      </c>
      <c r="H145" s="168">
        <f t="shared" si="27"/>
        <v>93.01</v>
      </c>
      <c r="I145" s="168">
        <f t="shared" si="20"/>
        <v>114.95</v>
      </c>
    </row>
    <row r="146" spans="1:9" s="155" customFormat="1" x14ac:dyDescent="0.25">
      <c r="A146" s="156" t="s">
        <v>407</v>
      </c>
      <c r="B146" s="169">
        <v>1</v>
      </c>
      <c r="C146" s="169">
        <f t="shared" si="26"/>
        <v>137</v>
      </c>
      <c r="D146" s="169">
        <v>133</v>
      </c>
      <c r="E146" s="169">
        <v>4</v>
      </c>
      <c r="F146" s="168">
        <v>886.66</v>
      </c>
      <c r="G146" s="168">
        <f t="shared" si="22"/>
        <v>5.5072049689440989</v>
      </c>
      <c r="H146" s="168">
        <f t="shared" si="27"/>
        <v>44.06</v>
      </c>
      <c r="I146" s="168">
        <f t="shared" si="20"/>
        <v>54.45</v>
      </c>
    </row>
    <row r="147" spans="1:9" s="155" customFormat="1" ht="33" x14ac:dyDescent="0.25">
      <c r="A147" s="154" t="s">
        <v>231</v>
      </c>
      <c r="B147" s="162">
        <f>B148+B151</f>
        <v>4</v>
      </c>
      <c r="C147" s="162"/>
      <c r="D147" s="162"/>
      <c r="E147" s="162">
        <f>E148+E151</f>
        <v>19</v>
      </c>
      <c r="F147" s="163"/>
      <c r="G147" s="163"/>
      <c r="H147" s="163">
        <f>H148+H151</f>
        <v>218.91</v>
      </c>
      <c r="I147" s="163">
        <f>I148+I151</f>
        <v>270.55</v>
      </c>
    </row>
    <row r="148" spans="1:9" s="155" customFormat="1" ht="33" x14ac:dyDescent="0.25">
      <c r="A148" s="151" t="s">
        <v>433</v>
      </c>
      <c r="B148" s="164">
        <f>SUM(B149:B150)</f>
        <v>2</v>
      </c>
      <c r="C148" s="164"/>
      <c r="D148" s="164"/>
      <c r="E148" s="164">
        <f>SUM(E149:E150)</f>
        <v>3</v>
      </c>
      <c r="F148" s="165"/>
      <c r="G148" s="165"/>
      <c r="H148" s="165">
        <f>SUM(H149:H150)</f>
        <v>42.68</v>
      </c>
      <c r="I148" s="165">
        <f>SUM(I149:I150)</f>
        <v>52.75</v>
      </c>
    </row>
    <row r="149" spans="1:9" s="155" customFormat="1" x14ac:dyDescent="0.25">
      <c r="A149" s="156" t="s">
        <v>235</v>
      </c>
      <c r="B149" s="169">
        <v>1</v>
      </c>
      <c r="C149" s="169">
        <f t="shared" ref="C149:C153" si="28">D149+E149</f>
        <v>141</v>
      </c>
      <c r="D149" s="169">
        <v>140</v>
      </c>
      <c r="E149" s="169">
        <v>1</v>
      </c>
      <c r="F149" s="168">
        <v>1049.72</v>
      </c>
      <c r="G149" s="168">
        <f>F149/161</f>
        <v>6.5200000000000005</v>
      </c>
      <c r="H149" s="168">
        <f t="shared" ref="H149:H150" si="29">ROUND(E149*G149*2,2)</f>
        <v>13.04</v>
      </c>
      <c r="I149" s="168">
        <f t="shared" ref="I149:I153" si="30">ROUND(H149*1.2359,2)</f>
        <v>16.12</v>
      </c>
    </row>
    <row r="150" spans="1:9" s="155" customFormat="1" x14ac:dyDescent="0.25">
      <c r="A150" s="156" t="s">
        <v>244</v>
      </c>
      <c r="B150" s="169">
        <v>1</v>
      </c>
      <c r="C150" s="169">
        <f t="shared" si="28"/>
        <v>72</v>
      </c>
      <c r="D150" s="169">
        <v>70</v>
      </c>
      <c r="E150" s="169">
        <v>2</v>
      </c>
      <c r="F150" s="168">
        <v>1193.1500000000001</v>
      </c>
      <c r="G150" s="168">
        <f t="shared" ref="G150:G153" si="31">F150/161</f>
        <v>7.4108695652173919</v>
      </c>
      <c r="H150" s="168">
        <f t="shared" si="29"/>
        <v>29.64</v>
      </c>
      <c r="I150" s="168">
        <f t="shared" si="30"/>
        <v>36.630000000000003</v>
      </c>
    </row>
    <row r="151" spans="1:9" s="155" customFormat="1" ht="33" x14ac:dyDescent="0.25">
      <c r="A151" s="151" t="s">
        <v>494</v>
      </c>
      <c r="B151" s="164">
        <f>SUM(B152:B153)</f>
        <v>2</v>
      </c>
      <c r="C151" s="164"/>
      <c r="D151" s="164"/>
      <c r="E151" s="164">
        <f t="shared" ref="E151" si="32">SUM(E152:E153)</f>
        <v>16</v>
      </c>
      <c r="F151" s="165"/>
      <c r="G151" s="168"/>
      <c r="H151" s="165">
        <f t="shared" ref="H151:I151" si="33">SUM(H152:H153)</f>
        <v>176.23</v>
      </c>
      <c r="I151" s="165">
        <f t="shared" si="33"/>
        <v>217.8</v>
      </c>
    </row>
    <row r="152" spans="1:9" s="155" customFormat="1" x14ac:dyDescent="0.25">
      <c r="A152" s="156" t="s">
        <v>407</v>
      </c>
      <c r="B152" s="169">
        <v>1</v>
      </c>
      <c r="C152" s="169">
        <f t="shared" ref="C152" si="34">D152+E152</f>
        <v>137</v>
      </c>
      <c r="D152" s="169">
        <v>126</v>
      </c>
      <c r="E152" s="169">
        <v>11</v>
      </c>
      <c r="F152" s="168">
        <v>886.66</v>
      </c>
      <c r="G152" s="168">
        <f t="shared" si="31"/>
        <v>5.5072049689440989</v>
      </c>
      <c r="H152" s="168">
        <f t="shared" ref="H152:H153" si="35">ROUND(E152*G152*2,2)</f>
        <v>121.16</v>
      </c>
      <c r="I152" s="168">
        <f t="shared" si="30"/>
        <v>149.74</v>
      </c>
    </row>
    <row r="153" spans="1:9" s="155" customFormat="1" x14ac:dyDescent="0.25">
      <c r="A153" s="156" t="s">
        <v>407</v>
      </c>
      <c r="B153" s="169">
        <v>1</v>
      </c>
      <c r="C153" s="169">
        <f t="shared" si="28"/>
        <v>145</v>
      </c>
      <c r="D153" s="169">
        <v>140</v>
      </c>
      <c r="E153" s="169">
        <v>5</v>
      </c>
      <c r="F153" s="168">
        <v>886.66</v>
      </c>
      <c r="G153" s="168">
        <f t="shared" si="31"/>
        <v>5.5072049689440989</v>
      </c>
      <c r="H153" s="168">
        <f t="shared" si="35"/>
        <v>55.07</v>
      </c>
      <c r="I153" s="168">
        <f t="shared" si="30"/>
        <v>68.06</v>
      </c>
    </row>
    <row r="154" spans="1:9" s="155" customFormat="1" ht="33" x14ac:dyDescent="0.25">
      <c r="A154" s="154" t="s">
        <v>233</v>
      </c>
      <c r="B154" s="162">
        <f>B155+B158+B169</f>
        <v>19</v>
      </c>
      <c r="C154" s="162"/>
      <c r="D154" s="162"/>
      <c r="E154" s="162">
        <f>E155+E158+E169</f>
        <v>414</v>
      </c>
      <c r="F154" s="163"/>
      <c r="G154" s="163"/>
      <c r="H154" s="163">
        <f>H155+H158+H169</f>
        <v>5356.7899999999991</v>
      </c>
      <c r="I154" s="163">
        <f>I155+I158+I169</f>
        <v>6606.01</v>
      </c>
    </row>
    <row r="155" spans="1:9" s="155" customFormat="1" ht="33" x14ac:dyDescent="0.25">
      <c r="A155" s="151" t="s">
        <v>433</v>
      </c>
      <c r="B155" s="164">
        <f>SUM(B156:B157)</f>
        <v>2</v>
      </c>
      <c r="C155" s="164"/>
      <c r="D155" s="164"/>
      <c r="E155" s="164">
        <f>SUM(E156:E157)</f>
        <v>38</v>
      </c>
      <c r="F155" s="165"/>
      <c r="G155" s="165"/>
      <c r="H155" s="165">
        <f>SUM(H156:H157)</f>
        <v>893.12</v>
      </c>
      <c r="I155" s="165">
        <f>SUM(I156:I157)</f>
        <v>1089.3800000000001</v>
      </c>
    </row>
    <row r="156" spans="1:9" s="155" customFormat="1" x14ac:dyDescent="0.25">
      <c r="A156" s="156" t="s">
        <v>409</v>
      </c>
      <c r="B156" s="169">
        <v>1</v>
      </c>
      <c r="C156" s="169">
        <f>D156+E156</f>
        <v>160</v>
      </c>
      <c r="D156" s="169">
        <v>140</v>
      </c>
      <c r="E156" s="169">
        <v>20</v>
      </c>
      <c r="F156" s="168">
        <v>2057.9299999999998</v>
      </c>
      <c r="G156" s="168">
        <f>F156/161</f>
        <v>12.782173913043477</v>
      </c>
      <c r="H156" s="168">
        <f t="shared" ref="H156:H157" si="36">ROUND(E156*G156*2,2)</f>
        <v>511.29</v>
      </c>
      <c r="I156" s="170">
        <f>ROUND(H156*1.2077,2)</f>
        <v>617.48</v>
      </c>
    </row>
    <row r="157" spans="1:9" s="155" customFormat="1" x14ac:dyDescent="0.25">
      <c r="A157" s="156" t="s">
        <v>397</v>
      </c>
      <c r="B157" s="169">
        <v>1</v>
      </c>
      <c r="C157" s="169">
        <f t="shared" ref="C157" si="37">D157+E157</f>
        <v>144</v>
      </c>
      <c r="D157" s="169">
        <v>126</v>
      </c>
      <c r="E157" s="169">
        <v>18</v>
      </c>
      <c r="F157" s="168">
        <v>1707.65</v>
      </c>
      <c r="G157" s="168">
        <f t="shared" ref="G157:G176" si="38">F157/161</f>
        <v>10.606521739130436</v>
      </c>
      <c r="H157" s="168">
        <f t="shared" si="36"/>
        <v>381.83</v>
      </c>
      <c r="I157" s="168">
        <f t="shared" ref="I157:I176" si="39">ROUND(H157*1.2359,2)</f>
        <v>471.9</v>
      </c>
    </row>
    <row r="158" spans="1:9" s="155" customFormat="1" ht="33" x14ac:dyDescent="0.25">
      <c r="A158" s="151" t="s">
        <v>433</v>
      </c>
      <c r="B158" s="164">
        <f>SUM(B159:B168)</f>
        <v>10</v>
      </c>
      <c r="C158" s="164"/>
      <c r="D158" s="164"/>
      <c r="E158" s="164">
        <f t="shared" ref="E158" si="40">SUM(E159:E168)</f>
        <v>146</v>
      </c>
      <c r="F158" s="165"/>
      <c r="G158" s="168"/>
      <c r="H158" s="165">
        <f t="shared" ref="H158:I158" si="41">SUM(H159:H168)</f>
        <v>2087.58</v>
      </c>
      <c r="I158" s="165">
        <f t="shared" si="41"/>
        <v>2580.0200000000004</v>
      </c>
    </row>
    <row r="159" spans="1:9" s="155" customFormat="1" x14ac:dyDescent="0.25">
      <c r="A159" s="156" t="s">
        <v>410</v>
      </c>
      <c r="B159" s="169">
        <v>1</v>
      </c>
      <c r="C159" s="169">
        <f>D159+E159</f>
        <v>201</v>
      </c>
      <c r="D159" s="169">
        <v>161</v>
      </c>
      <c r="E159" s="169">
        <v>40</v>
      </c>
      <c r="F159" s="168">
        <v>1220</v>
      </c>
      <c r="G159" s="168">
        <f t="shared" si="38"/>
        <v>7.5776397515527947</v>
      </c>
      <c r="H159" s="168">
        <f>ROUND(E159*G159*2,2)</f>
        <v>606.21</v>
      </c>
      <c r="I159" s="168">
        <f t="shared" si="39"/>
        <v>749.21</v>
      </c>
    </row>
    <row r="160" spans="1:9" s="155" customFormat="1" x14ac:dyDescent="0.25">
      <c r="A160" s="156" t="s">
        <v>235</v>
      </c>
      <c r="B160" s="169">
        <v>1</v>
      </c>
      <c r="C160" s="169">
        <f t="shared" ref="C160:C168" si="42">D160+E160</f>
        <v>164</v>
      </c>
      <c r="D160" s="169">
        <v>161</v>
      </c>
      <c r="E160" s="169">
        <v>3</v>
      </c>
      <c r="F160" s="168">
        <v>1149.3800000000001</v>
      </c>
      <c r="G160" s="168">
        <f t="shared" si="38"/>
        <v>7.1390062111801251</v>
      </c>
      <c r="H160" s="168">
        <f t="shared" ref="H160:H168" si="43">ROUND(E160*G160*2,2)</f>
        <v>42.83</v>
      </c>
      <c r="I160" s="168">
        <f t="shared" si="39"/>
        <v>52.93</v>
      </c>
    </row>
    <row r="161" spans="1:9" s="155" customFormat="1" x14ac:dyDescent="0.25">
      <c r="A161" s="156" t="s">
        <v>240</v>
      </c>
      <c r="B161" s="169">
        <v>1</v>
      </c>
      <c r="C161" s="169">
        <f t="shared" si="42"/>
        <v>187</v>
      </c>
      <c r="D161" s="169">
        <v>161</v>
      </c>
      <c r="E161" s="169">
        <v>26</v>
      </c>
      <c r="F161" s="168">
        <v>1050</v>
      </c>
      <c r="G161" s="168">
        <f t="shared" si="38"/>
        <v>6.5217391304347823</v>
      </c>
      <c r="H161" s="168">
        <f t="shared" si="43"/>
        <v>339.13</v>
      </c>
      <c r="I161" s="168">
        <f t="shared" si="39"/>
        <v>419.13</v>
      </c>
    </row>
    <row r="162" spans="1:9" s="155" customFormat="1" x14ac:dyDescent="0.25">
      <c r="A162" s="156" t="s">
        <v>240</v>
      </c>
      <c r="B162" s="169">
        <v>1</v>
      </c>
      <c r="C162" s="169">
        <f t="shared" si="42"/>
        <v>176</v>
      </c>
      <c r="D162" s="169">
        <v>161</v>
      </c>
      <c r="E162" s="169">
        <v>15</v>
      </c>
      <c r="F162" s="168">
        <v>1149.3800000000001</v>
      </c>
      <c r="G162" s="168">
        <f t="shared" si="38"/>
        <v>7.1390062111801251</v>
      </c>
      <c r="H162" s="168">
        <f t="shared" si="43"/>
        <v>214.17</v>
      </c>
      <c r="I162" s="168">
        <f t="shared" si="39"/>
        <v>264.69</v>
      </c>
    </row>
    <row r="163" spans="1:9" s="155" customFormat="1" x14ac:dyDescent="0.25">
      <c r="A163" s="156" t="s">
        <v>240</v>
      </c>
      <c r="B163" s="169">
        <v>1</v>
      </c>
      <c r="C163" s="169">
        <f t="shared" si="42"/>
        <v>124</v>
      </c>
      <c r="D163" s="169">
        <v>105</v>
      </c>
      <c r="E163" s="169">
        <v>19</v>
      </c>
      <c r="F163" s="168">
        <v>1149.3800000000001</v>
      </c>
      <c r="G163" s="168">
        <f t="shared" si="38"/>
        <v>7.1390062111801251</v>
      </c>
      <c r="H163" s="168">
        <f t="shared" si="43"/>
        <v>271.27999999999997</v>
      </c>
      <c r="I163" s="168">
        <f t="shared" si="39"/>
        <v>335.27</v>
      </c>
    </row>
    <row r="164" spans="1:9" s="155" customFormat="1" x14ac:dyDescent="0.25">
      <c r="A164" s="156" t="s">
        <v>405</v>
      </c>
      <c r="B164" s="169">
        <v>1</v>
      </c>
      <c r="C164" s="169">
        <f t="shared" si="42"/>
        <v>180</v>
      </c>
      <c r="D164" s="169">
        <v>161</v>
      </c>
      <c r="E164" s="169">
        <v>19</v>
      </c>
      <c r="F164" s="168">
        <v>1149.3800000000001</v>
      </c>
      <c r="G164" s="168">
        <f t="shared" si="38"/>
        <v>7.1390062111801251</v>
      </c>
      <c r="H164" s="168">
        <f t="shared" si="43"/>
        <v>271.27999999999997</v>
      </c>
      <c r="I164" s="168">
        <f t="shared" si="39"/>
        <v>335.27</v>
      </c>
    </row>
    <row r="165" spans="1:9" s="155" customFormat="1" x14ac:dyDescent="0.25">
      <c r="A165" s="156" t="s">
        <v>244</v>
      </c>
      <c r="B165" s="169">
        <v>1</v>
      </c>
      <c r="C165" s="169">
        <f t="shared" si="42"/>
        <v>168</v>
      </c>
      <c r="D165" s="169">
        <v>161</v>
      </c>
      <c r="E165" s="169">
        <v>7</v>
      </c>
      <c r="F165" s="168">
        <v>1149.3800000000001</v>
      </c>
      <c r="G165" s="168">
        <f t="shared" si="38"/>
        <v>7.1390062111801251</v>
      </c>
      <c r="H165" s="168">
        <f t="shared" si="43"/>
        <v>99.95</v>
      </c>
      <c r="I165" s="168">
        <f t="shared" si="39"/>
        <v>123.53</v>
      </c>
    </row>
    <row r="166" spans="1:9" s="155" customFormat="1" x14ac:dyDescent="0.25">
      <c r="A166" s="156" t="s">
        <v>244</v>
      </c>
      <c r="B166" s="169">
        <v>1</v>
      </c>
      <c r="C166" s="169">
        <f t="shared" si="42"/>
        <v>171</v>
      </c>
      <c r="D166" s="169">
        <v>161</v>
      </c>
      <c r="E166" s="169">
        <v>10</v>
      </c>
      <c r="F166" s="168">
        <v>1149.3800000000001</v>
      </c>
      <c r="G166" s="168">
        <f t="shared" si="38"/>
        <v>7.1390062111801251</v>
      </c>
      <c r="H166" s="168">
        <f t="shared" si="43"/>
        <v>142.78</v>
      </c>
      <c r="I166" s="168">
        <f t="shared" si="39"/>
        <v>176.46</v>
      </c>
    </row>
    <row r="167" spans="1:9" s="155" customFormat="1" x14ac:dyDescent="0.25">
      <c r="A167" s="156" t="s">
        <v>244</v>
      </c>
      <c r="B167" s="169">
        <v>1</v>
      </c>
      <c r="C167" s="169">
        <f t="shared" si="42"/>
        <v>163</v>
      </c>
      <c r="D167" s="169">
        <v>161</v>
      </c>
      <c r="E167" s="169">
        <v>2</v>
      </c>
      <c r="F167" s="168">
        <v>1149.3800000000001</v>
      </c>
      <c r="G167" s="168">
        <f t="shared" si="38"/>
        <v>7.1390062111801251</v>
      </c>
      <c r="H167" s="168">
        <f t="shared" si="43"/>
        <v>28.56</v>
      </c>
      <c r="I167" s="168">
        <f t="shared" si="39"/>
        <v>35.299999999999997</v>
      </c>
    </row>
    <row r="168" spans="1:9" s="155" customFormat="1" x14ac:dyDescent="0.25">
      <c r="A168" s="156" t="s">
        <v>244</v>
      </c>
      <c r="B168" s="169">
        <v>1</v>
      </c>
      <c r="C168" s="169">
        <f t="shared" si="42"/>
        <v>96</v>
      </c>
      <c r="D168" s="169">
        <v>91</v>
      </c>
      <c r="E168" s="169">
        <v>5</v>
      </c>
      <c r="F168" s="168">
        <v>1149.3800000000001</v>
      </c>
      <c r="G168" s="168">
        <f t="shared" si="38"/>
        <v>7.1390062111801251</v>
      </c>
      <c r="H168" s="168">
        <f t="shared" si="43"/>
        <v>71.39</v>
      </c>
      <c r="I168" s="168">
        <f t="shared" si="39"/>
        <v>88.23</v>
      </c>
    </row>
    <row r="169" spans="1:9" s="155" customFormat="1" ht="33" x14ac:dyDescent="0.25">
      <c r="A169" s="151" t="s">
        <v>494</v>
      </c>
      <c r="B169" s="164">
        <f>SUM(B170:B176)</f>
        <v>7</v>
      </c>
      <c r="C169" s="164"/>
      <c r="D169" s="164"/>
      <c r="E169" s="164">
        <f t="shared" ref="E169" si="44">SUM(E170:E176)</f>
        <v>230</v>
      </c>
      <c r="F169" s="165"/>
      <c r="G169" s="168"/>
      <c r="H169" s="165">
        <f t="shared" ref="H169:I169" si="45">SUM(H170:H176)</f>
        <v>2376.0899999999997</v>
      </c>
      <c r="I169" s="165">
        <f t="shared" si="45"/>
        <v>2936.6099999999997</v>
      </c>
    </row>
    <row r="170" spans="1:9" s="155" customFormat="1" x14ac:dyDescent="0.25">
      <c r="A170" s="130" t="s">
        <v>407</v>
      </c>
      <c r="B170" s="169">
        <v>1</v>
      </c>
      <c r="C170" s="169">
        <f t="shared" ref="C170:C176" si="46">D170+E170</f>
        <v>167</v>
      </c>
      <c r="D170" s="169">
        <v>161</v>
      </c>
      <c r="E170" s="169">
        <v>6</v>
      </c>
      <c r="F170" s="168">
        <v>820</v>
      </c>
      <c r="G170" s="168">
        <f t="shared" si="38"/>
        <v>5.0931677018633543</v>
      </c>
      <c r="H170" s="168">
        <f t="shared" ref="H170:H176" si="47">ROUND(E170*G170*2,2)</f>
        <v>61.12</v>
      </c>
      <c r="I170" s="168">
        <f t="shared" si="39"/>
        <v>75.540000000000006</v>
      </c>
    </row>
    <row r="171" spans="1:9" s="155" customFormat="1" x14ac:dyDescent="0.25">
      <c r="A171" s="130" t="s">
        <v>407</v>
      </c>
      <c r="B171" s="169">
        <v>1</v>
      </c>
      <c r="C171" s="169">
        <f t="shared" si="46"/>
        <v>207</v>
      </c>
      <c r="D171" s="169">
        <v>161</v>
      </c>
      <c r="E171" s="169">
        <v>46</v>
      </c>
      <c r="F171" s="168">
        <v>831.94</v>
      </c>
      <c r="G171" s="168">
        <f t="shared" si="38"/>
        <v>5.1673291925465845</v>
      </c>
      <c r="H171" s="168">
        <f t="shared" si="47"/>
        <v>475.39</v>
      </c>
      <c r="I171" s="168">
        <f t="shared" si="39"/>
        <v>587.53</v>
      </c>
    </row>
    <row r="172" spans="1:9" s="155" customFormat="1" x14ac:dyDescent="0.25">
      <c r="A172" s="130" t="s">
        <v>407</v>
      </c>
      <c r="B172" s="169">
        <v>1</v>
      </c>
      <c r="C172" s="169">
        <f t="shared" si="46"/>
        <v>199</v>
      </c>
      <c r="D172" s="169">
        <v>161</v>
      </c>
      <c r="E172" s="169">
        <v>38</v>
      </c>
      <c r="F172" s="168">
        <v>831.94</v>
      </c>
      <c r="G172" s="168">
        <f t="shared" si="38"/>
        <v>5.1673291925465845</v>
      </c>
      <c r="H172" s="168">
        <f t="shared" si="47"/>
        <v>392.72</v>
      </c>
      <c r="I172" s="168">
        <f t="shared" si="39"/>
        <v>485.36</v>
      </c>
    </row>
    <row r="173" spans="1:9" s="155" customFormat="1" x14ac:dyDescent="0.25">
      <c r="A173" s="130" t="s">
        <v>407</v>
      </c>
      <c r="B173" s="169">
        <v>1</v>
      </c>
      <c r="C173" s="169">
        <f t="shared" si="46"/>
        <v>216</v>
      </c>
      <c r="D173" s="169">
        <v>161</v>
      </c>
      <c r="E173" s="169">
        <v>55</v>
      </c>
      <c r="F173" s="168">
        <v>831.94</v>
      </c>
      <c r="G173" s="168">
        <f t="shared" si="38"/>
        <v>5.1673291925465845</v>
      </c>
      <c r="H173" s="168">
        <f t="shared" si="47"/>
        <v>568.41</v>
      </c>
      <c r="I173" s="168">
        <f t="shared" si="39"/>
        <v>702.5</v>
      </c>
    </row>
    <row r="174" spans="1:9" s="155" customFormat="1" x14ac:dyDescent="0.25">
      <c r="A174" s="130" t="s">
        <v>407</v>
      </c>
      <c r="B174" s="169">
        <v>1</v>
      </c>
      <c r="C174" s="169">
        <f t="shared" si="46"/>
        <v>188</v>
      </c>
      <c r="D174" s="169">
        <v>161</v>
      </c>
      <c r="E174" s="169">
        <v>27</v>
      </c>
      <c r="F174" s="168">
        <v>831.94</v>
      </c>
      <c r="G174" s="168">
        <f t="shared" si="38"/>
        <v>5.1673291925465845</v>
      </c>
      <c r="H174" s="168">
        <f t="shared" si="47"/>
        <v>279.04000000000002</v>
      </c>
      <c r="I174" s="168">
        <f t="shared" si="39"/>
        <v>344.87</v>
      </c>
    </row>
    <row r="175" spans="1:9" s="155" customFormat="1" x14ac:dyDescent="0.25">
      <c r="A175" s="130" t="s">
        <v>407</v>
      </c>
      <c r="B175" s="169">
        <v>1</v>
      </c>
      <c r="C175" s="169">
        <f t="shared" si="46"/>
        <v>204</v>
      </c>
      <c r="D175" s="169">
        <v>161</v>
      </c>
      <c r="E175" s="169">
        <v>43</v>
      </c>
      <c r="F175" s="168">
        <v>831.94</v>
      </c>
      <c r="G175" s="168">
        <f t="shared" si="38"/>
        <v>5.1673291925465845</v>
      </c>
      <c r="H175" s="168">
        <f t="shared" si="47"/>
        <v>444.39</v>
      </c>
      <c r="I175" s="168">
        <f t="shared" si="39"/>
        <v>549.22</v>
      </c>
    </row>
    <row r="176" spans="1:9" s="155" customFormat="1" x14ac:dyDescent="0.25">
      <c r="A176" s="130" t="s">
        <v>407</v>
      </c>
      <c r="B176" s="169">
        <v>1</v>
      </c>
      <c r="C176" s="169">
        <f t="shared" si="46"/>
        <v>176</v>
      </c>
      <c r="D176" s="169">
        <v>161</v>
      </c>
      <c r="E176" s="169">
        <v>15</v>
      </c>
      <c r="F176" s="168">
        <v>831.94</v>
      </c>
      <c r="G176" s="168">
        <f t="shared" si="38"/>
        <v>5.1673291925465845</v>
      </c>
      <c r="H176" s="168">
        <f t="shared" si="47"/>
        <v>155.02000000000001</v>
      </c>
      <c r="I176" s="168">
        <f t="shared" si="39"/>
        <v>191.59</v>
      </c>
    </row>
    <row r="177" spans="1:9" s="155" customFormat="1" x14ac:dyDescent="0.25">
      <c r="A177" s="154" t="s">
        <v>250</v>
      </c>
      <c r="B177" s="162">
        <f>B178</f>
        <v>3</v>
      </c>
      <c r="C177" s="162"/>
      <c r="D177" s="162"/>
      <c r="E177" s="162">
        <f>E178</f>
        <v>106.75</v>
      </c>
      <c r="F177" s="163"/>
      <c r="G177" s="163"/>
      <c r="H177" s="163">
        <f>H178</f>
        <v>1452.52</v>
      </c>
      <c r="I177" s="163">
        <f>I178</f>
        <v>1795.17</v>
      </c>
    </row>
    <row r="178" spans="1:9" s="155" customFormat="1" ht="33" x14ac:dyDescent="0.25">
      <c r="A178" s="151" t="s">
        <v>433</v>
      </c>
      <c r="B178" s="164">
        <f>SUM(B179:B181)</f>
        <v>3</v>
      </c>
      <c r="C178" s="164"/>
      <c r="D178" s="164"/>
      <c r="E178" s="164">
        <f>SUM(E179:E181)</f>
        <v>106.75</v>
      </c>
      <c r="F178" s="165"/>
      <c r="G178" s="165"/>
      <c r="H178" s="165">
        <f>SUM(H179:H181)</f>
        <v>1452.52</v>
      </c>
      <c r="I178" s="165">
        <f>SUM(I179:I181)</f>
        <v>1795.17</v>
      </c>
    </row>
    <row r="179" spans="1:9" s="155" customFormat="1" x14ac:dyDescent="0.25">
      <c r="A179" s="130" t="s">
        <v>411</v>
      </c>
      <c r="B179" s="169">
        <v>1</v>
      </c>
      <c r="C179" s="169">
        <f>D179+E179</f>
        <v>131.25</v>
      </c>
      <c r="D179" s="169">
        <v>105</v>
      </c>
      <c r="E179" s="169">
        <v>26.25</v>
      </c>
      <c r="F179" s="168">
        <v>1031.99</v>
      </c>
      <c r="G179" s="168">
        <f>F179/161</f>
        <v>6.4098757763975156</v>
      </c>
      <c r="H179" s="168">
        <f t="shared" ref="H179:H181" si="48">ROUND(E179*G179*2,2)</f>
        <v>336.52</v>
      </c>
      <c r="I179" s="168">
        <f t="shared" ref="I179:I181" si="49">ROUND(H179*1.2359,2)</f>
        <v>415.91</v>
      </c>
    </row>
    <row r="180" spans="1:9" s="155" customFormat="1" x14ac:dyDescent="0.25">
      <c r="A180" s="130" t="s">
        <v>411</v>
      </c>
      <c r="B180" s="169">
        <v>1</v>
      </c>
      <c r="C180" s="169">
        <f t="shared" ref="C180:C181" si="50">D180+E180</f>
        <v>201.25</v>
      </c>
      <c r="D180" s="169">
        <v>161</v>
      </c>
      <c r="E180" s="169">
        <v>40.25</v>
      </c>
      <c r="F180" s="168">
        <v>1032</v>
      </c>
      <c r="G180" s="168">
        <f t="shared" ref="G180:G204" si="51">F180/161</f>
        <v>6.4099378881987574</v>
      </c>
      <c r="H180" s="168">
        <f t="shared" si="48"/>
        <v>516</v>
      </c>
      <c r="I180" s="168">
        <f t="shared" si="49"/>
        <v>637.72</v>
      </c>
    </row>
    <row r="181" spans="1:9" s="155" customFormat="1" x14ac:dyDescent="0.25">
      <c r="A181" s="130" t="s">
        <v>411</v>
      </c>
      <c r="B181" s="169">
        <v>1</v>
      </c>
      <c r="C181" s="169">
        <f t="shared" si="50"/>
        <v>201.25</v>
      </c>
      <c r="D181" s="169">
        <v>161</v>
      </c>
      <c r="E181" s="169">
        <v>40.25</v>
      </c>
      <c r="F181" s="168">
        <v>1200</v>
      </c>
      <c r="G181" s="168">
        <f t="shared" si="51"/>
        <v>7.4534161490683228</v>
      </c>
      <c r="H181" s="168">
        <f t="shared" si="48"/>
        <v>600</v>
      </c>
      <c r="I181" s="168">
        <f t="shared" si="49"/>
        <v>741.54</v>
      </c>
    </row>
    <row r="182" spans="1:9" s="155" customFormat="1" x14ac:dyDescent="0.25">
      <c r="A182" s="154" t="s">
        <v>237</v>
      </c>
      <c r="B182" s="162">
        <f>B183+B190</f>
        <v>20</v>
      </c>
      <c r="C182" s="162"/>
      <c r="D182" s="162"/>
      <c r="E182" s="162">
        <f>E183+E190</f>
        <v>389.5</v>
      </c>
      <c r="F182" s="163"/>
      <c r="G182" s="168"/>
      <c r="H182" s="163">
        <f>H183+H190</f>
        <v>6469.2800000000007</v>
      </c>
      <c r="I182" s="163">
        <f>I183+I190</f>
        <v>7981.18</v>
      </c>
    </row>
    <row r="183" spans="1:9" s="155" customFormat="1" ht="33" x14ac:dyDescent="0.25">
      <c r="A183" s="151" t="s">
        <v>434</v>
      </c>
      <c r="B183" s="164">
        <f>SUM(B184:B189)</f>
        <v>6</v>
      </c>
      <c r="C183" s="164"/>
      <c r="D183" s="164"/>
      <c r="E183" s="164">
        <f t="shared" ref="E183" si="52">SUM(E184:E189)</f>
        <v>107.5</v>
      </c>
      <c r="F183" s="165"/>
      <c r="G183" s="168"/>
      <c r="H183" s="165">
        <f t="shared" ref="H183:I183" si="53">SUM(H184:H189)</f>
        <v>2342.88</v>
      </c>
      <c r="I183" s="165">
        <f t="shared" si="53"/>
        <v>2890.07</v>
      </c>
    </row>
    <row r="184" spans="1:9" s="155" customFormat="1" x14ac:dyDescent="0.25">
      <c r="A184" s="130" t="s">
        <v>412</v>
      </c>
      <c r="B184" s="169">
        <v>1</v>
      </c>
      <c r="C184" s="169">
        <f t="shared" ref="C184:C189" si="54">D184+E184</f>
        <v>157.5</v>
      </c>
      <c r="D184" s="169">
        <v>147</v>
      </c>
      <c r="E184" s="169">
        <v>10.5</v>
      </c>
      <c r="F184" s="168">
        <v>1493.48</v>
      </c>
      <c r="G184" s="168">
        <f t="shared" si="51"/>
        <v>9.2762732919254667</v>
      </c>
      <c r="H184" s="168">
        <f t="shared" ref="H184:H189" si="55">ROUND(E184*G184*2,2)</f>
        <v>194.8</v>
      </c>
      <c r="I184" s="170">
        <f>ROUND(H184*1.2077,2)</f>
        <v>235.26</v>
      </c>
    </row>
    <row r="185" spans="1:9" s="155" customFormat="1" x14ac:dyDescent="0.25">
      <c r="A185" s="130" t="s">
        <v>412</v>
      </c>
      <c r="B185" s="169">
        <v>1</v>
      </c>
      <c r="C185" s="169">
        <f t="shared" si="54"/>
        <v>134</v>
      </c>
      <c r="D185" s="169">
        <v>126</v>
      </c>
      <c r="E185" s="169">
        <v>8</v>
      </c>
      <c r="F185" s="168">
        <v>1707.65</v>
      </c>
      <c r="G185" s="168">
        <f t="shared" si="51"/>
        <v>10.606521739130436</v>
      </c>
      <c r="H185" s="168">
        <f t="shared" si="55"/>
        <v>169.7</v>
      </c>
      <c r="I185" s="168">
        <f t="shared" ref="I185:I204" si="56">ROUND(H185*1.2359,2)</f>
        <v>209.73</v>
      </c>
    </row>
    <row r="186" spans="1:9" s="155" customFormat="1" x14ac:dyDescent="0.25">
      <c r="A186" s="130" t="s">
        <v>412</v>
      </c>
      <c r="B186" s="169">
        <v>1</v>
      </c>
      <c r="C186" s="169">
        <f t="shared" si="54"/>
        <v>108</v>
      </c>
      <c r="D186" s="169">
        <v>91</v>
      </c>
      <c r="E186" s="169">
        <v>17</v>
      </c>
      <c r="F186" s="168">
        <v>1707.65</v>
      </c>
      <c r="G186" s="168">
        <f t="shared" si="51"/>
        <v>10.606521739130436</v>
      </c>
      <c r="H186" s="168">
        <f t="shared" si="55"/>
        <v>360.62</v>
      </c>
      <c r="I186" s="168">
        <f t="shared" si="56"/>
        <v>445.69</v>
      </c>
    </row>
    <row r="187" spans="1:9" s="155" customFormat="1" x14ac:dyDescent="0.25">
      <c r="A187" s="130" t="s">
        <v>412</v>
      </c>
      <c r="B187" s="169">
        <v>1</v>
      </c>
      <c r="C187" s="169">
        <f t="shared" si="54"/>
        <v>205</v>
      </c>
      <c r="D187" s="169">
        <v>161</v>
      </c>
      <c r="E187" s="169">
        <v>44</v>
      </c>
      <c r="F187" s="168">
        <v>1707.65</v>
      </c>
      <c r="G187" s="168">
        <f t="shared" si="51"/>
        <v>10.606521739130436</v>
      </c>
      <c r="H187" s="168">
        <f t="shared" si="55"/>
        <v>933.37</v>
      </c>
      <c r="I187" s="168">
        <f t="shared" si="56"/>
        <v>1153.55</v>
      </c>
    </row>
    <row r="188" spans="1:9" s="155" customFormat="1" x14ac:dyDescent="0.25">
      <c r="A188" s="130" t="s">
        <v>412</v>
      </c>
      <c r="B188" s="169">
        <v>1</v>
      </c>
      <c r="C188" s="169">
        <f t="shared" si="54"/>
        <v>116</v>
      </c>
      <c r="D188" s="169">
        <v>105</v>
      </c>
      <c r="E188" s="169">
        <v>11</v>
      </c>
      <c r="F188" s="168">
        <v>1828.06</v>
      </c>
      <c r="G188" s="168">
        <f t="shared" si="51"/>
        <v>11.354409937888198</v>
      </c>
      <c r="H188" s="168">
        <f t="shared" si="55"/>
        <v>249.8</v>
      </c>
      <c r="I188" s="168">
        <f t="shared" si="56"/>
        <v>308.73</v>
      </c>
    </row>
    <row r="189" spans="1:9" s="155" customFormat="1" x14ac:dyDescent="0.25">
      <c r="A189" s="130" t="s">
        <v>412</v>
      </c>
      <c r="B189" s="169">
        <v>1</v>
      </c>
      <c r="C189" s="169">
        <f t="shared" si="54"/>
        <v>178</v>
      </c>
      <c r="D189" s="169">
        <v>161</v>
      </c>
      <c r="E189" s="169">
        <v>17</v>
      </c>
      <c r="F189" s="168">
        <v>2057.9299999999998</v>
      </c>
      <c r="G189" s="168">
        <f t="shared" si="51"/>
        <v>12.782173913043477</v>
      </c>
      <c r="H189" s="168">
        <f t="shared" si="55"/>
        <v>434.59</v>
      </c>
      <c r="I189" s="168">
        <f t="shared" si="56"/>
        <v>537.11</v>
      </c>
    </row>
    <row r="190" spans="1:9" s="155" customFormat="1" ht="33" x14ac:dyDescent="0.25">
      <c r="A190" s="151" t="s">
        <v>433</v>
      </c>
      <c r="B190" s="164">
        <f>SUM(B191:B204)</f>
        <v>14</v>
      </c>
      <c r="C190" s="164"/>
      <c r="D190" s="164"/>
      <c r="E190" s="164">
        <f t="shared" ref="E190" si="57">SUM(E191:E204)</f>
        <v>282</v>
      </c>
      <c r="F190" s="165"/>
      <c r="G190" s="168"/>
      <c r="H190" s="165">
        <f t="shared" ref="H190:I190" si="58">SUM(H191:H204)</f>
        <v>4126.4000000000005</v>
      </c>
      <c r="I190" s="165">
        <f t="shared" si="58"/>
        <v>5091.1099999999997</v>
      </c>
    </row>
    <row r="191" spans="1:9" s="155" customFormat="1" x14ac:dyDescent="0.25">
      <c r="A191" s="130" t="s">
        <v>239</v>
      </c>
      <c r="B191" s="169">
        <v>1</v>
      </c>
      <c r="C191" s="169">
        <f t="shared" ref="C191:C204" si="59">D191+E191</f>
        <v>235</v>
      </c>
      <c r="D191" s="169">
        <v>161</v>
      </c>
      <c r="E191" s="169">
        <v>74</v>
      </c>
      <c r="F191" s="168">
        <v>1313.57</v>
      </c>
      <c r="G191" s="168">
        <f t="shared" si="51"/>
        <v>8.1588198757763966</v>
      </c>
      <c r="H191" s="168">
        <f t="shared" ref="H191:H204" si="60">ROUND(E191*G191*2,2)</f>
        <v>1207.51</v>
      </c>
      <c r="I191" s="168">
        <f t="shared" si="56"/>
        <v>1492.36</v>
      </c>
    </row>
    <row r="192" spans="1:9" s="155" customFormat="1" x14ac:dyDescent="0.25">
      <c r="A192" s="130" t="s">
        <v>240</v>
      </c>
      <c r="B192" s="169">
        <v>1</v>
      </c>
      <c r="C192" s="169">
        <f t="shared" si="59"/>
        <v>184</v>
      </c>
      <c r="D192" s="169">
        <v>161</v>
      </c>
      <c r="E192" s="169">
        <v>23</v>
      </c>
      <c r="F192" s="168">
        <v>1129.67</v>
      </c>
      <c r="G192" s="168">
        <f t="shared" si="51"/>
        <v>7.0165838509316778</v>
      </c>
      <c r="H192" s="168">
        <f t="shared" si="60"/>
        <v>322.76</v>
      </c>
      <c r="I192" s="168">
        <f t="shared" si="56"/>
        <v>398.9</v>
      </c>
    </row>
    <row r="193" spans="1:9" s="155" customFormat="1" x14ac:dyDescent="0.25">
      <c r="A193" s="130" t="s">
        <v>238</v>
      </c>
      <c r="B193" s="169">
        <v>1</v>
      </c>
      <c r="C193" s="169">
        <f t="shared" si="59"/>
        <v>165</v>
      </c>
      <c r="D193" s="169">
        <v>161</v>
      </c>
      <c r="E193" s="169">
        <v>4</v>
      </c>
      <c r="F193" s="168">
        <v>1129.67</v>
      </c>
      <c r="G193" s="168">
        <f t="shared" si="51"/>
        <v>7.0165838509316778</v>
      </c>
      <c r="H193" s="168">
        <f t="shared" si="60"/>
        <v>56.13</v>
      </c>
      <c r="I193" s="168">
        <f t="shared" si="56"/>
        <v>69.37</v>
      </c>
    </row>
    <row r="194" spans="1:9" s="155" customFormat="1" x14ac:dyDescent="0.25">
      <c r="A194" s="130" t="s">
        <v>238</v>
      </c>
      <c r="B194" s="169">
        <v>1</v>
      </c>
      <c r="C194" s="169">
        <f t="shared" si="59"/>
        <v>168</v>
      </c>
      <c r="D194" s="169">
        <v>161</v>
      </c>
      <c r="E194" s="169">
        <v>7</v>
      </c>
      <c r="F194" s="168">
        <v>1129.67</v>
      </c>
      <c r="G194" s="168">
        <f t="shared" si="51"/>
        <v>7.0165838509316778</v>
      </c>
      <c r="H194" s="168">
        <f t="shared" si="60"/>
        <v>98.23</v>
      </c>
      <c r="I194" s="168">
        <f t="shared" si="56"/>
        <v>121.4</v>
      </c>
    </row>
    <row r="195" spans="1:9" s="155" customFormat="1" x14ac:dyDescent="0.25">
      <c r="A195" s="130" t="s">
        <v>239</v>
      </c>
      <c r="B195" s="169">
        <v>1</v>
      </c>
      <c r="C195" s="169">
        <f t="shared" si="59"/>
        <v>167</v>
      </c>
      <c r="D195" s="169">
        <v>161</v>
      </c>
      <c r="E195" s="169">
        <v>6</v>
      </c>
      <c r="F195" s="168">
        <v>1129.67</v>
      </c>
      <c r="G195" s="168">
        <f t="shared" si="51"/>
        <v>7.0165838509316778</v>
      </c>
      <c r="H195" s="168">
        <f t="shared" si="60"/>
        <v>84.2</v>
      </c>
      <c r="I195" s="170">
        <f>ROUND(H195*1.2077,2)</f>
        <v>101.69</v>
      </c>
    </row>
    <row r="196" spans="1:9" s="155" customFormat="1" x14ac:dyDescent="0.25">
      <c r="A196" s="130" t="s">
        <v>239</v>
      </c>
      <c r="B196" s="169">
        <v>1</v>
      </c>
      <c r="C196" s="169">
        <f t="shared" si="59"/>
        <v>177</v>
      </c>
      <c r="D196" s="169">
        <v>161</v>
      </c>
      <c r="E196" s="169">
        <v>16</v>
      </c>
      <c r="F196" s="168">
        <v>1129.67</v>
      </c>
      <c r="G196" s="168">
        <f t="shared" si="51"/>
        <v>7.0165838509316778</v>
      </c>
      <c r="H196" s="168">
        <f t="shared" si="60"/>
        <v>224.53</v>
      </c>
      <c r="I196" s="168">
        <f t="shared" si="56"/>
        <v>277.5</v>
      </c>
    </row>
    <row r="197" spans="1:9" s="155" customFormat="1" x14ac:dyDescent="0.25">
      <c r="A197" s="130" t="s">
        <v>239</v>
      </c>
      <c r="B197" s="169">
        <v>1</v>
      </c>
      <c r="C197" s="169">
        <f t="shared" si="59"/>
        <v>180</v>
      </c>
      <c r="D197" s="169">
        <v>161</v>
      </c>
      <c r="E197" s="169">
        <v>19</v>
      </c>
      <c r="F197" s="168">
        <v>1129.67</v>
      </c>
      <c r="G197" s="168">
        <f t="shared" si="51"/>
        <v>7.0165838509316778</v>
      </c>
      <c r="H197" s="168">
        <f t="shared" si="60"/>
        <v>266.63</v>
      </c>
      <c r="I197" s="168">
        <f t="shared" si="56"/>
        <v>329.53</v>
      </c>
    </row>
    <row r="198" spans="1:9" s="155" customFormat="1" x14ac:dyDescent="0.25">
      <c r="A198" s="130" t="s">
        <v>239</v>
      </c>
      <c r="B198" s="169">
        <v>1</v>
      </c>
      <c r="C198" s="169">
        <f t="shared" si="59"/>
        <v>246</v>
      </c>
      <c r="D198" s="169">
        <v>161</v>
      </c>
      <c r="E198" s="169">
        <v>85</v>
      </c>
      <c r="F198" s="168">
        <v>1129.67</v>
      </c>
      <c r="G198" s="168">
        <f t="shared" si="51"/>
        <v>7.0165838509316778</v>
      </c>
      <c r="H198" s="168">
        <f t="shared" si="60"/>
        <v>1192.82</v>
      </c>
      <c r="I198" s="168">
        <f t="shared" si="56"/>
        <v>1474.21</v>
      </c>
    </row>
    <row r="199" spans="1:9" s="155" customFormat="1" x14ac:dyDescent="0.25">
      <c r="A199" s="130" t="s">
        <v>239</v>
      </c>
      <c r="B199" s="169">
        <v>1</v>
      </c>
      <c r="C199" s="169">
        <f t="shared" si="59"/>
        <v>178</v>
      </c>
      <c r="D199" s="169">
        <v>161</v>
      </c>
      <c r="E199" s="169">
        <v>17</v>
      </c>
      <c r="F199" s="168">
        <v>1129.67</v>
      </c>
      <c r="G199" s="168">
        <f t="shared" si="51"/>
        <v>7.0165838509316778</v>
      </c>
      <c r="H199" s="168">
        <f t="shared" si="60"/>
        <v>238.56</v>
      </c>
      <c r="I199" s="168">
        <f t="shared" si="56"/>
        <v>294.83999999999997</v>
      </c>
    </row>
    <row r="200" spans="1:9" s="155" customFormat="1" x14ac:dyDescent="0.25">
      <c r="A200" s="130" t="s">
        <v>239</v>
      </c>
      <c r="B200" s="169">
        <v>1</v>
      </c>
      <c r="C200" s="169">
        <f t="shared" si="59"/>
        <v>24</v>
      </c>
      <c r="D200" s="169">
        <v>21</v>
      </c>
      <c r="E200" s="169">
        <v>3</v>
      </c>
      <c r="F200" s="168">
        <v>1129.67</v>
      </c>
      <c r="G200" s="168">
        <f t="shared" si="51"/>
        <v>7.0165838509316778</v>
      </c>
      <c r="H200" s="168">
        <f t="shared" si="60"/>
        <v>42.1</v>
      </c>
      <c r="I200" s="168">
        <f t="shared" si="56"/>
        <v>52.03</v>
      </c>
    </row>
    <row r="201" spans="1:9" s="155" customFormat="1" x14ac:dyDescent="0.25">
      <c r="A201" s="130" t="s">
        <v>239</v>
      </c>
      <c r="B201" s="169">
        <v>1</v>
      </c>
      <c r="C201" s="169">
        <f t="shared" si="59"/>
        <v>162</v>
      </c>
      <c r="D201" s="169">
        <v>161</v>
      </c>
      <c r="E201" s="169">
        <v>1</v>
      </c>
      <c r="F201" s="168">
        <v>1129.67</v>
      </c>
      <c r="G201" s="168">
        <f t="shared" si="51"/>
        <v>7.0165838509316778</v>
      </c>
      <c r="H201" s="168">
        <f t="shared" si="60"/>
        <v>14.03</v>
      </c>
      <c r="I201" s="168">
        <f t="shared" si="56"/>
        <v>17.34</v>
      </c>
    </row>
    <row r="202" spans="1:9" s="155" customFormat="1" x14ac:dyDescent="0.25">
      <c r="A202" s="130" t="s">
        <v>239</v>
      </c>
      <c r="B202" s="169">
        <v>1</v>
      </c>
      <c r="C202" s="169">
        <f t="shared" si="59"/>
        <v>177</v>
      </c>
      <c r="D202" s="169">
        <v>161</v>
      </c>
      <c r="E202" s="169">
        <v>16</v>
      </c>
      <c r="F202" s="168">
        <v>1129.67</v>
      </c>
      <c r="G202" s="168">
        <f t="shared" si="51"/>
        <v>7.0165838509316778</v>
      </c>
      <c r="H202" s="168">
        <f t="shared" si="60"/>
        <v>224.53</v>
      </c>
      <c r="I202" s="170">
        <f>ROUND(H202*1.2077,2)</f>
        <v>271.16000000000003</v>
      </c>
    </row>
    <row r="203" spans="1:9" s="155" customFormat="1" x14ac:dyDescent="0.25">
      <c r="A203" s="130" t="s">
        <v>239</v>
      </c>
      <c r="B203" s="169">
        <v>1</v>
      </c>
      <c r="C203" s="169">
        <f t="shared" si="59"/>
        <v>127</v>
      </c>
      <c r="D203" s="169">
        <v>119</v>
      </c>
      <c r="E203" s="169">
        <v>8</v>
      </c>
      <c r="F203" s="168">
        <v>1129.67</v>
      </c>
      <c r="G203" s="168">
        <f t="shared" si="51"/>
        <v>7.0165838509316778</v>
      </c>
      <c r="H203" s="168">
        <f t="shared" si="60"/>
        <v>112.27</v>
      </c>
      <c r="I203" s="168">
        <f t="shared" si="56"/>
        <v>138.75</v>
      </c>
    </row>
    <row r="204" spans="1:9" s="155" customFormat="1" x14ac:dyDescent="0.25">
      <c r="A204" s="130" t="s">
        <v>239</v>
      </c>
      <c r="B204" s="169">
        <v>1</v>
      </c>
      <c r="C204" s="169">
        <f t="shared" si="59"/>
        <v>164</v>
      </c>
      <c r="D204" s="169">
        <v>161</v>
      </c>
      <c r="E204" s="169">
        <v>3</v>
      </c>
      <c r="F204" s="168">
        <v>1129.67</v>
      </c>
      <c r="G204" s="168">
        <f t="shared" si="51"/>
        <v>7.0165838509316778</v>
      </c>
      <c r="H204" s="168">
        <f t="shared" si="60"/>
        <v>42.1</v>
      </c>
      <c r="I204" s="168">
        <f t="shared" si="56"/>
        <v>52.03</v>
      </c>
    </row>
    <row r="205" spans="1:9" s="157" customFormat="1" ht="33" x14ac:dyDescent="0.25">
      <c r="A205" s="154" t="s">
        <v>241</v>
      </c>
      <c r="B205" s="162">
        <f>B206</f>
        <v>5</v>
      </c>
      <c r="C205" s="162"/>
      <c r="D205" s="162"/>
      <c r="E205" s="162">
        <f>E206</f>
        <v>38</v>
      </c>
      <c r="F205" s="163"/>
      <c r="G205" s="163"/>
      <c r="H205" s="163">
        <f>H206</f>
        <v>533.27</v>
      </c>
      <c r="I205" s="163">
        <f>I206</f>
        <v>655.1</v>
      </c>
    </row>
    <row r="206" spans="1:9" s="155" customFormat="1" ht="33" x14ac:dyDescent="0.25">
      <c r="A206" s="151" t="s">
        <v>433</v>
      </c>
      <c r="B206" s="164">
        <f>SUM(B207:B211)</f>
        <v>5</v>
      </c>
      <c r="C206" s="164"/>
      <c r="D206" s="164"/>
      <c r="E206" s="164">
        <f t="shared" ref="E206" si="61">SUM(E207:E211)</f>
        <v>38</v>
      </c>
      <c r="F206" s="165"/>
      <c r="G206" s="165"/>
      <c r="H206" s="165">
        <f t="shared" ref="H206:I206" si="62">SUM(H207:H211)</f>
        <v>533.27</v>
      </c>
      <c r="I206" s="165">
        <f t="shared" si="62"/>
        <v>655.1</v>
      </c>
    </row>
    <row r="207" spans="1:9" s="155" customFormat="1" x14ac:dyDescent="0.25">
      <c r="A207" s="130" t="s">
        <v>238</v>
      </c>
      <c r="B207" s="169">
        <v>1</v>
      </c>
      <c r="C207" s="169">
        <f t="shared" ref="C207:C211" si="63">D207+E207</f>
        <v>167</v>
      </c>
      <c r="D207" s="169">
        <v>161</v>
      </c>
      <c r="E207" s="169">
        <v>6</v>
      </c>
      <c r="F207" s="168">
        <v>1129.67</v>
      </c>
      <c r="G207" s="168">
        <f>F207/161</f>
        <v>7.0165838509316778</v>
      </c>
      <c r="H207" s="168">
        <f t="shared" ref="H207:H211" si="64">ROUND(E207*G207*2,2)</f>
        <v>84.2</v>
      </c>
      <c r="I207" s="168">
        <f t="shared" ref="I207:I211" si="65">ROUND(H207*1.2359,2)</f>
        <v>104.06</v>
      </c>
    </row>
    <row r="208" spans="1:9" s="155" customFormat="1" x14ac:dyDescent="0.25">
      <c r="A208" s="130" t="s">
        <v>239</v>
      </c>
      <c r="B208" s="169">
        <v>1</v>
      </c>
      <c r="C208" s="169">
        <f t="shared" si="63"/>
        <v>162</v>
      </c>
      <c r="D208" s="169">
        <v>154</v>
      </c>
      <c r="E208" s="169">
        <v>8</v>
      </c>
      <c r="F208" s="168">
        <v>1129.67</v>
      </c>
      <c r="G208" s="168">
        <f t="shared" ref="G208:G211" si="66">F208/161</f>
        <v>7.0165838509316778</v>
      </c>
      <c r="H208" s="168">
        <f t="shared" si="64"/>
        <v>112.27</v>
      </c>
      <c r="I208" s="168">
        <f t="shared" si="65"/>
        <v>138.75</v>
      </c>
    </row>
    <row r="209" spans="1:9" s="155" customFormat="1" x14ac:dyDescent="0.25">
      <c r="A209" s="130" t="s">
        <v>239</v>
      </c>
      <c r="B209" s="169">
        <v>1</v>
      </c>
      <c r="C209" s="169">
        <f t="shared" si="63"/>
        <v>167</v>
      </c>
      <c r="D209" s="169">
        <v>161</v>
      </c>
      <c r="E209" s="169">
        <v>6</v>
      </c>
      <c r="F209" s="168">
        <v>1129.67</v>
      </c>
      <c r="G209" s="168">
        <f t="shared" si="66"/>
        <v>7.0165838509316778</v>
      </c>
      <c r="H209" s="168">
        <f t="shared" si="64"/>
        <v>84.2</v>
      </c>
      <c r="I209" s="168">
        <f t="shared" si="65"/>
        <v>104.06</v>
      </c>
    </row>
    <row r="210" spans="1:9" s="155" customFormat="1" x14ac:dyDescent="0.25">
      <c r="A210" s="130" t="s">
        <v>239</v>
      </c>
      <c r="B210" s="169">
        <v>1</v>
      </c>
      <c r="C210" s="169">
        <f t="shared" si="63"/>
        <v>171</v>
      </c>
      <c r="D210" s="169">
        <v>161</v>
      </c>
      <c r="E210" s="169">
        <v>10</v>
      </c>
      <c r="F210" s="168">
        <v>1129.67</v>
      </c>
      <c r="G210" s="168">
        <f t="shared" si="66"/>
        <v>7.0165838509316778</v>
      </c>
      <c r="H210" s="168">
        <f t="shared" si="64"/>
        <v>140.33000000000001</v>
      </c>
      <c r="I210" s="170">
        <f>ROUND(H210*1.2077,2)</f>
        <v>169.48</v>
      </c>
    </row>
    <row r="211" spans="1:9" s="155" customFormat="1" x14ac:dyDescent="0.25">
      <c r="A211" s="130" t="s">
        <v>239</v>
      </c>
      <c r="B211" s="169">
        <v>1</v>
      </c>
      <c r="C211" s="169">
        <f t="shared" si="63"/>
        <v>169</v>
      </c>
      <c r="D211" s="169">
        <v>161</v>
      </c>
      <c r="E211" s="169">
        <v>8</v>
      </c>
      <c r="F211" s="168">
        <v>1129.67</v>
      </c>
      <c r="G211" s="168">
        <f t="shared" si="66"/>
        <v>7.0165838509316778</v>
      </c>
      <c r="H211" s="168">
        <f t="shared" si="64"/>
        <v>112.27</v>
      </c>
      <c r="I211" s="168">
        <f t="shared" si="65"/>
        <v>138.75</v>
      </c>
    </row>
    <row r="212" spans="1:9" s="155" customFormat="1" x14ac:dyDescent="0.25">
      <c r="A212" s="154" t="s">
        <v>242</v>
      </c>
      <c r="B212" s="162">
        <f>B213+B217+B244</f>
        <v>34</v>
      </c>
      <c r="C212" s="162"/>
      <c r="D212" s="162"/>
      <c r="E212" s="162">
        <f>E213+E217+E244</f>
        <v>986</v>
      </c>
      <c r="F212" s="163"/>
      <c r="G212" s="163"/>
      <c r="H212" s="163">
        <f>H213+H217+H244</f>
        <v>14750.190000000002</v>
      </c>
      <c r="I212" s="163">
        <f>I213+I217+I244</f>
        <v>18216.399999999998</v>
      </c>
    </row>
    <row r="213" spans="1:9" s="155" customFormat="1" ht="33" x14ac:dyDescent="0.25">
      <c r="A213" s="151" t="s">
        <v>434</v>
      </c>
      <c r="B213" s="164">
        <f>SUM(B214:B216)</f>
        <v>3</v>
      </c>
      <c r="C213" s="164"/>
      <c r="D213" s="164"/>
      <c r="E213" s="164">
        <f>SUM(E214:E216)</f>
        <v>295</v>
      </c>
      <c r="F213" s="165"/>
      <c r="G213" s="165"/>
      <c r="H213" s="165">
        <f>SUM(H214:H216)</f>
        <v>6034.36</v>
      </c>
      <c r="I213" s="165">
        <f>SUM(I214:I216)</f>
        <v>7457.869999999999</v>
      </c>
    </row>
    <row r="214" spans="1:9" s="155" customFormat="1" x14ac:dyDescent="0.25">
      <c r="A214" s="130" t="s">
        <v>248</v>
      </c>
      <c r="B214" s="169">
        <v>1</v>
      </c>
      <c r="C214" s="169">
        <f t="shared" ref="C214:C249" si="67">D214+E214</f>
        <v>246</v>
      </c>
      <c r="D214" s="169">
        <v>184</v>
      </c>
      <c r="E214" s="169">
        <v>62</v>
      </c>
      <c r="F214" s="168">
        <v>1881.9</v>
      </c>
      <c r="G214" s="168">
        <f>F214/184</f>
        <v>10.227717391304349</v>
      </c>
      <c r="H214" s="168">
        <f t="shared" ref="H214:H249" si="68">ROUND(E214*G214*2,2)</f>
        <v>1268.24</v>
      </c>
      <c r="I214" s="168">
        <f t="shared" ref="I214:I249" si="69">ROUND(H214*1.2359,2)</f>
        <v>1567.42</v>
      </c>
    </row>
    <row r="215" spans="1:9" s="155" customFormat="1" x14ac:dyDescent="0.25">
      <c r="A215" s="130" t="s">
        <v>248</v>
      </c>
      <c r="B215" s="169">
        <v>1</v>
      </c>
      <c r="C215" s="169">
        <f t="shared" si="67"/>
        <v>288</v>
      </c>
      <c r="D215" s="169">
        <v>184</v>
      </c>
      <c r="E215" s="169">
        <v>104</v>
      </c>
      <c r="F215" s="168">
        <v>1881.9</v>
      </c>
      <c r="G215" s="168">
        <f t="shared" ref="G215:G249" si="70">F215/184</f>
        <v>10.227717391304349</v>
      </c>
      <c r="H215" s="168">
        <f t="shared" si="68"/>
        <v>2127.37</v>
      </c>
      <c r="I215" s="168">
        <f t="shared" si="69"/>
        <v>2629.22</v>
      </c>
    </row>
    <row r="216" spans="1:9" s="155" customFormat="1" x14ac:dyDescent="0.25">
      <c r="A216" s="130" t="s">
        <v>248</v>
      </c>
      <c r="B216" s="169">
        <v>1</v>
      </c>
      <c r="C216" s="169">
        <f t="shared" si="67"/>
        <v>289</v>
      </c>
      <c r="D216" s="169">
        <v>160</v>
      </c>
      <c r="E216" s="169">
        <v>129</v>
      </c>
      <c r="F216" s="168">
        <v>1881.9</v>
      </c>
      <c r="G216" s="168">
        <f t="shared" si="70"/>
        <v>10.227717391304349</v>
      </c>
      <c r="H216" s="168">
        <f t="shared" si="68"/>
        <v>2638.75</v>
      </c>
      <c r="I216" s="168">
        <f t="shared" si="69"/>
        <v>3261.23</v>
      </c>
    </row>
    <row r="217" spans="1:9" s="155" customFormat="1" ht="33" x14ac:dyDescent="0.25">
      <c r="A217" s="151" t="s">
        <v>433</v>
      </c>
      <c r="B217" s="164">
        <f>SUM(B218:B243)</f>
        <v>26</v>
      </c>
      <c r="C217" s="164"/>
      <c r="D217" s="164"/>
      <c r="E217" s="164">
        <f t="shared" ref="E217" si="71">SUM(E218:E243)</f>
        <v>571</v>
      </c>
      <c r="F217" s="165"/>
      <c r="G217" s="168"/>
      <c r="H217" s="165">
        <f t="shared" ref="H217:I217" si="72">SUM(H218:H243)</f>
        <v>7558.8900000000021</v>
      </c>
      <c r="I217" s="165">
        <f t="shared" si="72"/>
        <v>9328.659999999998</v>
      </c>
    </row>
    <row r="218" spans="1:9" s="155" customFormat="1" x14ac:dyDescent="0.25">
      <c r="A218" s="130" t="s">
        <v>410</v>
      </c>
      <c r="B218" s="169">
        <v>1</v>
      </c>
      <c r="C218" s="169">
        <f t="shared" ref="C218:C219" si="73">D218+E218</f>
        <v>256</v>
      </c>
      <c r="D218" s="169">
        <v>184</v>
      </c>
      <c r="E218" s="169">
        <v>72</v>
      </c>
      <c r="F218" s="168">
        <v>1422.38</v>
      </c>
      <c r="G218" s="168">
        <f t="shared" si="70"/>
        <v>7.7303260869565227</v>
      </c>
      <c r="H218" s="168">
        <f t="shared" ref="H218:H221" si="74">ROUND(E218*G218*2,2)</f>
        <v>1113.17</v>
      </c>
      <c r="I218" s="168">
        <f t="shared" si="69"/>
        <v>1375.77</v>
      </c>
    </row>
    <row r="219" spans="1:9" s="155" customFormat="1" x14ac:dyDescent="0.25">
      <c r="A219" s="130" t="s">
        <v>410</v>
      </c>
      <c r="B219" s="169">
        <v>1</v>
      </c>
      <c r="C219" s="169">
        <f t="shared" si="73"/>
        <v>201</v>
      </c>
      <c r="D219" s="169">
        <v>184</v>
      </c>
      <c r="E219" s="169">
        <v>17</v>
      </c>
      <c r="F219" s="168">
        <v>1367.67</v>
      </c>
      <c r="G219" s="168">
        <f t="shared" si="70"/>
        <v>7.432989130434783</v>
      </c>
      <c r="H219" s="168">
        <f t="shared" si="74"/>
        <v>252.72</v>
      </c>
      <c r="I219" s="168">
        <f t="shared" si="69"/>
        <v>312.33999999999997</v>
      </c>
    </row>
    <row r="220" spans="1:9" s="155" customFormat="1" x14ac:dyDescent="0.25">
      <c r="A220" s="130" t="s">
        <v>232</v>
      </c>
      <c r="B220" s="169">
        <v>1</v>
      </c>
      <c r="C220" s="169">
        <f t="shared" si="67"/>
        <v>212</v>
      </c>
      <c r="D220" s="169">
        <v>184</v>
      </c>
      <c r="E220" s="169">
        <v>28</v>
      </c>
      <c r="F220" s="168">
        <v>1192.5999999999999</v>
      </c>
      <c r="G220" s="168">
        <f t="shared" si="70"/>
        <v>6.4815217391304341</v>
      </c>
      <c r="H220" s="168">
        <f t="shared" si="74"/>
        <v>362.97</v>
      </c>
      <c r="I220" s="168">
        <f t="shared" si="69"/>
        <v>448.59</v>
      </c>
    </row>
    <row r="221" spans="1:9" s="155" customFormat="1" x14ac:dyDescent="0.25">
      <c r="A221" s="130" t="s">
        <v>232</v>
      </c>
      <c r="B221" s="169">
        <v>1</v>
      </c>
      <c r="C221" s="169">
        <f t="shared" si="67"/>
        <v>216</v>
      </c>
      <c r="D221" s="169">
        <v>184</v>
      </c>
      <c r="E221" s="169">
        <v>32</v>
      </c>
      <c r="F221" s="168">
        <v>1192.5999999999999</v>
      </c>
      <c r="G221" s="168">
        <f t="shared" si="70"/>
        <v>6.4815217391304341</v>
      </c>
      <c r="H221" s="168">
        <f t="shared" si="74"/>
        <v>414.82</v>
      </c>
      <c r="I221" s="168">
        <f t="shared" si="69"/>
        <v>512.67999999999995</v>
      </c>
    </row>
    <row r="222" spans="1:9" s="155" customFormat="1" x14ac:dyDescent="0.25">
      <c r="A222" s="130" t="s">
        <v>232</v>
      </c>
      <c r="B222" s="169">
        <v>1</v>
      </c>
      <c r="C222" s="169">
        <f t="shared" si="67"/>
        <v>204</v>
      </c>
      <c r="D222" s="169">
        <v>184</v>
      </c>
      <c r="E222" s="169">
        <v>20</v>
      </c>
      <c r="F222" s="168">
        <v>1192.5999999999999</v>
      </c>
      <c r="G222" s="168">
        <f t="shared" si="70"/>
        <v>6.4815217391304341</v>
      </c>
      <c r="H222" s="168">
        <f>ROUND(E222*G222*2,2)</f>
        <v>259.26</v>
      </c>
      <c r="I222" s="168">
        <f t="shared" si="69"/>
        <v>320.42</v>
      </c>
    </row>
    <row r="223" spans="1:9" s="155" customFormat="1" x14ac:dyDescent="0.25">
      <c r="A223" s="130" t="s">
        <v>232</v>
      </c>
      <c r="B223" s="169">
        <v>1</v>
      </c>
      <c r="C223" s="169">
        <f t="shared" si="67"/>
        <v>212</v>
      </c>
      <c r="D223" s="169">
        <v>184</v>
      </c>
      <c r="E223" s="169">
        <v>28</v>
      </c>
      <c r="F223" s="168">
        <v>1192.5999999999999</v>
      </c>
      <c r="G223" s="168">
        <f t="shared" si="70"/>
        <v>6.4815217391304341</v>
      </c>
      <c r="H223" s="168">
        <f>ROUND(E223*G223*2,2)</f>
        <v>362.97</v>
      </c>
      <c r="I223" s="168">
        <f t="shared" si="69"/>
        <v>448.59</v>
      </c>
    </row>
    <row r="224" spans="1:9" s="155" customFormat="1" x14ac:dyDescent="0.25">
      <c r="A224" s="130" t="s">
        <v>232</v>
      </c>
      <c r="B224" s="169">
        <v>1</v>
      </c>
      <c r="C224" s="169">
        <f t="shared" si="67"/>
        <v>168</v>
      </c>
      <c r="D224" s="169">
        <v>136</v>
      </c>
      <c r="E224" s="169">
        <v>32</v>
      </c>
      <c r="F224" s="168">
        <v>1192.5999999999999</v>
      </c>
      <c r="G224" s="168">
        <f t="shared" si="70"/>
        <v>6.4815217391304341</v>
      </c>
      <c r="H224" s="168">
        <f t="shared" ref="H224" si="75">ROUND(E224*G224*2,2)</f>
        <v>414.82</v>
      </c>
      <c r="I224" s="168">
        <f t="shared" si="69"/>
        <v>512.67999999999995</v>
      </c>
    </row>
    <row r="225" spans="1:9" s="155" customFormat="1" x14ac:dyDescent="0.25">
      <c r="A225" s="130" t="s">
        <v>232</v>
      </c>
      <c r="B225" s="169">
        <v>1</v>
      </c>
      <c r="C225" s="169">
        <f t="shared" si="67"/>
        <v>204</v>
      </c>
      <c r="D225" s="169">
        <v>184</v>
      </c>
      <c r="E225" s="169">
        <v>20</v>
      </c>
      <c r="F225" s="168">
        <v>1192.5999999999999</v>
      </c>
      <c r="G225" s="168">
        <f t="shared" si="70"/>
        <v>6.4815217391304341</v>
      </c>
      <c r="H225" s="168">
        <f t="shared" si="68"/>
        <v>259.26</v>
      </c>
      <c r="I225" s="168">
        <f t="shared" si="69"/>
        <v>320.42</v>
      </c>
    </row>
    <row r="226" spans="1:9" s="155" customFormat="1" x14ac:dyDescent="0.25">
      <c r="A226" s="130" t="s">
        <v>232</v>
      </c>
      <c r="B226" s="169">
        <v>1</v>
      </c>
      <c r="C226" s="169">
        <f t="shared" si="67"/>
        <v>120</v>
      </c>
      <c r="D226" s="169">
        <v>104</v>
      </c>
      <c r="E226" s="169">
        <v>16</v>
      </c>
      <c r="F226" s="168">
        <v>1192.5999999999999</v>
      </c>
      <c r="G226" s="168">
        <f t="shared" si="70"/>
        <v>6.4815217391304341</v>
      </c>
      <c r="H226" s="168">
        <f t="shared" si="68"/>
        <v>207.41</v>
      </c>
      <c r="I226" s="170">
        <f>ROUND(H226*1.2077,2)</f>
        <v>250.49</v>
      </c>
    </row>
    <row r="227" spans="1:9" s="155" customFormat="1" x14ac:dyDescent="0.25">
      <c r="A227" s="130" t="s">
        <v>232</v>
      </c>
      <c r="B227" s="169">
        <v>1</v>
      </c>
      <c r="C227" s="169">
        <f t="shared" si="67"/>
        <v>192</v>
      </c>
      <c r="D227" s="169">
        <v>184</v>
      </c>
      <c r="E227" s="169">
        <v>8</v>
      </c>
      <c r="F227" s="168">
        <v>1192.5999999999999</v>
      </c>
      <c r="G227" s="168">
        <f t="shared" si="70"/>
        <v>6.4815217391304341</v>
      </c>
      <c r="H227" s="168">
        <f t="shared" si="68"/>
        <v>103.7</v>
      </c>
      <c r="I227" s="168">
        <f t="shared" si="69"/>
        <v>128.16</v>
      </c>
    </row>
    <row r="228" spans="1:9" s="155" customFormat="1" x14ac:dyDescent="0.25">
      <c r="A228" s="130" t="s">
        <v>232</v>
      </c>
      <c r="B228" s="169">
        <v>1</v>
      </c>
      <c r="C228" s="169">
        <f t="shared" si="67"/>
        <v>208</v>
      </c>
      <c r="D228" s="169">
        <v>184</v>
      </c>
      <c r="E228" s="169">
        <v>24</v>
      </c>
      <c r="F228" s="168">
        <v>1192.5999999999999</v>
      </c>
      <c r="G228" s="168">
        <f t="shared" si="70"/>
        <v>6.4815217391304341</v>
      </c>
      <c r="H228" s="168">
        <f t="shared" si="68"/>
        <v>311.11</v>
      </c>
      <c r="I228" s="168">
        <f t="shared" si="69"/>
        <v>384.5</v>
      </c>
    </row>
    <row r="229" spans="1:9" s="155" customFormat="1" x14ac:dyDescent="0.25">
      <c r="A229" s="130" t="s">
        <v>232</v>
      </c>
      <c r="B229" s="169">
        <v>1</v>
      </c>
      <c r="C229" s="169">
        <f t="shared" si="67"/>
        <v>216</v>
      </c>
      <c r="D229" s="169">
        <v>184</v>
      </c>
      <c r="E229" s="169">
        <v>32</v>
      </c>
      <c r="F229" s="168">
        <v>1192.5999999999999</v>
      </c>
      <c r="G229" s="168">
        <f t="shared" si="70"/>
        <v>6.4815217391304341</v>
      </c>
      <c r="H229" s="168">
        <f t="shared" si="68"/>
        <v>414.82</v>
      </c>
      <c r="I229" s="168">
        <f t="shared" si="69"/>
        <v>512.67999999999995</v>
      </c>
    </row>
    <row r="230" spans="1:9" s="155" customFormat="1" x14ac:dyDescent="0.25">
      <c r="A230" s="130" t="s">
        <v>240</v>
      </c>
      <c r="B230" s="169">
        <v>1</v>
      </c>
      <c r="C230" s="169">
        <f t="shared" si="67"/>
        <v>140</v>
      </c>
      <c r="D230" s="169">
        <v>128</v>
      </c>
      <c r="E230" s="169">
        <v>12</v>
      </c>
      <c r="F230" s="168">
        <v>1192.5999999999999</v>
      </c>
      <c r="G230" s="168">
        <f t="shared" si="70"/>
        <v>6.4815217391304341</v>
      </c>
      <c r="H230" s="168">
        <f t="shared" si="68"/>
        <v>155.56</v>
      </c>
      <c r="I230" s="168">
        <f t="shared" si="69"/>
        <v>192.26</v>
      </c>
    </row>
    <row r="231" spans="1:9" s="155" customFormat="1" x14ac:dyDescent="0.25">
      <c r="A231" s="130" t="s">
        <v>232</v>
      </c>
      <c r="B231" s="169">
        <v>1</v>
      </c>
      <c r="C231" s="169">
        <f t="shared" si="67"/>
        <v>205</v>
      </c>
      <c r="D231" s="169">
        <v>184</v>
      </c>
      <c r="E231" s="169">
        <v>21</v>
      </c>
      <c r="F231" s="168">
        <v>1170.72</v>
      </c>
      <c r="G231" s="168">
        <f t="shared" si="70"/>
        <v>6.3626086956521739</v>
      </c>
      <c r="H231" s="168">
        <f t="shared" si="68"/>
        <v>267.23</v>
      </c>
      <c r="I231" s="170">
        <f>ROUND(H231*1.2077,2)</f>
        <v>322.73</v>
      </c>
    </row>
    <row r="232" spans="1:9" s="155" customFormat="1" x14ac:dyDescent="0.25">
      <c r="A232" s="130" t="s">
        <v>232</v>
      </c>
      <c r="B232" s="169">
        <v>1</v>
      </c>
      <c r="C232" s="169">
        <f t="shared" si="67"/>
        <v>199</v>
      </c>
      <c r="D232" s="169">
        <v>184</v>
      </c>
      <c r="E232" s="169">
        <v>15</v>
      </c>
      <c r="F232" s="168">
        <v>1170.72</v>
      </c>
      <c r="G232" s="168">
        <f t="shared" si="70"/>
        <v>6.3626086956521739</v>
      </c>
      <c r="H232" s="168">
        <f t="shared" si="68"/>
        <v>190.88</v>
      </c>
      <c r="I232" s="168">
        <f t="shared" si="69"/>
        <v>235.91</v>
      </c>
    </row>
    <row r="233" spans="1:9" s="155" customFormat="1" x14ac:dyDescent="0.25">
      <c r="A233" s="130" t="s">
        <v>232</v>
      </c>
      <c r="B233" s="169">
        <v>1</v>
      </c>
      <c r="C233" s="169">
        <f t="shared" si="67"/>
        <v>202</v>
      </c>
      <c r="D233" s="169">
        <v>184</v>
      </c>
      <c r="E233" s="169">
        <v>18</v>
      </c>
      <c r="F233" s="168">
        <v>1170.72</v>
      </c>
      <c r="G233" s="168">
        <f t="shared" si="70"/>
        <v>6.3626086956521739</v>
      </c>
      <c r="H233" s="168">
        <f t="shared" si="68"/>
        <v>229.05</v>
      </c>
      <c r="I233" s="168">
        <f t="shared" si="69"/>
        <v>283.08</v>
      </c>
    </row>
    <row r="234" spans="1:9" s="155" customFormat="1" x14ac:dyDescent="0.25">
      <c r="A234" s="130" t="s">
        <v>240</v>
      </c>
      <c r="B234" s="169">
        <v>1</v>
      </c>
      <c r="C234" s="169">
        <f t="shared" si="67"/>
        <v>140</v>
      </c>
      <c r="D234" s="169">
        <v>128</v>
      </c>
      <c r="E234" s="169">
        <v>12</v>
      </c>
      <c r="F234" s="168">
        <v>1192.5999999999999</v>
      </c>
      <c r="G234" s="168">
        <f t="shared" si="70"/>
        <v>6.4815217391304341</v>
      </c>
      <c r="H234" s="168">
        <f t="shared" si="68"/>
        <v>155.56</v>
      </c>
      <c r="I234" s="168">
        <f t="shared" si="69"/>
        <v>192.26</v>
      </c>
    </row>
    <row r="235" spans="1:9" s="155" customFormat="1" x14ac:dyDescent="0.25">
      <c r="A235" s="130" t="s">
        <v>244</v>
      </c>
      <c r="B235" s="169">
        <v>1</v>
      </c>
      <c r="C235" s="169">
        <f t="shared" si="67"/>
        <v>216</v>
      </c>
      <c r="D235" s="169">
        <v>184</v>
      </c>
      <c r="E235" s="169">
        <v>32</v>
      </c>
      <c r="F235" s="168">
        <v>1192.5999999999999</v>
      </c>
      <c r="G235" s="168">
        <f t="shared" si="70"/>
        <v>6.4815217391304341</v>
      </c>
      <c r="H235" s="168">
        <f t="shared" si="68"/>
        <v>414.82</v>
      </c>
      <c r="I235" s="168">
        <f t="shared" si="69"/>
        <v>512.67999999999995</v>
      </c>
    </row>
    <row r="236" spans="1:9" s="155" customFormat="1" x14ac:dyDescent="0.25">
      <c r="A236" s="130" t="s">
        <v>232</v>
      </c>
      <c r="B236" s="169">
        <v>1</v>
      </c>
      <c r="C236" s="169">
        <f t="shared" si="67"/>
        <v>206</v>
      </c>
      <c r="D236" s="169">
        <v>184</v>
      </c>
      <c r="E236" s="169">
        <v>22</v>
      </c>
      <c r="F236" s="168">
        <v>1170.72</v>
      </c>
      <c r="G236" s="168">
        <f t="shared" si="70"/>
        <v>6.3626086956521739</v>
      </c>
      <c r="H236" s="168">
        <f t="shared" si="68"/>
        <v>279.95</v>
      </c>
      <c r="I236" s="168">
        <f t="shared" si="69"/>
        <v>345.99</v>
      </c>
    </row>
    <row r="237" spans="1:9" s="155" customFormat="1" x14ac:dyDescent="0.25">
      <c r="A237" s="130" t="s">
        <v>232</v>
      </c>
      <c r="B237" s="169">
        <v>1</v>
      </c>
      <c r="C237" s="169">
        <f t="shared" si="67"/>
        <v>172</v>
      </c>
      <c r="D237" s="169">
        <v>160</v>
      </c>
      <c r="E237" s="169">
        <v>12</v>
      </c>
      <c r="F237" s="168">
        <v>1170.72</v>
      </c>
      <c r="G237" s="168">
        <f t="shared" si="70"/>
        <v>6.3626086956521739</v>
      </c>
      <c r="H237" s="168">
        <f t="shared" si="68"/>
        <v>152.69999999999999</v>
      </c>
      <c r="I237" s="168">
        <f t="shared" si="69"/>
        <v>188.72</v>
      </c>
    </row>
    <row r="238" spans="1:9" s="155" customFormat="1" x14ac:dyDescent="0.25">
      <c r="A238" s="130" t="s">
        <v>232</v>
      </c>
      <c r="B238" s="169">
        <v>1</v>
      </c>
      <c r="C238" s="169">
        <f t="shared" si="67"/>
        <v>200</v>
      </c>
      <c r="D238" s="169">
        <v>184</v>
      </c>
      <c r="E238" s="169">
        <v>16</v>
      </c>
      <c r="F238" s="168">
        <v>1170.72</v>
      </c>
      <c r="G238" s="168">
        <f t="shared" si="70"/>
        <v>6.3626086956521739</v>
      </c>
      <c r="H238" s="168">
        <f t="shared" si="68"/>
        <v>203.6</v>
      </c>
      <c r="I238" s="168">
        <f t="shared" si="69"/>
        <v>251.63</v>
      </c>
    </row>
    <row r="239" spans="1:9" s="155" customFormat="1" x14ac:dyDescent="0.25">
      <c r="A239" s="130" t="s">
        <v>232</v>
      </c>
      <c r="B239" s="169">
        <v>1</v>
      </c>
      <c r="C239" s="169">
        <f t="shared" si="67"/>
        <v>220</v>
      </c>
      <c r="D239" s="169">
        <v>184</v>
      </c>
      <c r="E239" s="169">
        <v>36</v>
      </c>
      <c r="F239" s="168">
        <v>1170.72</v>
      </c>
      <c r="G239" s="168">
        <f t="shared" si="70"/>
        <v>6.3626086956521739</v>
      </c>
      <c r="H239" s="168">
        <f t="shared" si="68"/>
        <v>458.11</v>
      </c>
      <c r="I239" s="168">
        <f t="shared" si="69"/>
        <v>566.17999999999995</v>
      </c>
    </row>
    <row r="240" spans="1:9" s="155" customFormat="1" x14ac:dyDescent="0.25">
      <c r="A240" s="130" t="s">
        <v>232</v>
      </c>
      <c r="B240" s="169">
        <v>1</v>
      </c>
      <c r="C240" s="169">
        <f t="shared" si="67"/>
        <v>152</v>
      </c>
      <c r="D240" s="169">
        <v>144</v>
      </c>
      <c r="E240" s="169">
        <v>8</v>
      </c>
      <c r="F240" s="168">
        <v>1170.72</v>
      </c>
      <c r="G240" s="168">
        <f t="shared" si="70"/>
        <v>6.3626086956521739</v>
      </c>
      <c r="H240" s="168">
        <f t="shared" si="68"/>
        <v>101.8</v>
      </c>
      <c r="I240" s="168">
        <f t="shared" si="69"/>
        <v>125.81</v>
      </c>
    </row>
    <row r="241" spans="1:9" s="155" customFormat="1" x14ac:dyDescent="0.25">
      <c r="A241" s="130" t="s">
        <v>232</v>
      </c>
      <c r="B241" s="169">
        <v>1</v>
      </c>
      <c r="C241" s="169">
        <f t="shared" si="67"/>
        <v>200</v>
      </c>
      <c r="D241" s="169">
        <v>184</v>
      </c>
      <c r="E241" s="169">
        <v>16</v>
      </c>
      <c r="F241" s="168">
        <v>1170.72</v>
      </c>
      <c r="G241" s="168">
        <f t="shared" si="70"/>
        <v>6.3626086956521739</v>
      </c>
      <c r="H241" s="168">
        <f t="shared" si="68"/>
        <v>203.6</v>
      </c>
      <c r="I241" s="168">
        <f t="shared" si="69"/>
        <v>251.63</v>
      </c>
    </row>
    <row r="242" spans="1:9" s="155" customFormat="1" x14ac:dyDescent="0.25">
      <c r="A242" s="130" t="s">
        <v>244</v>
      </c>
      <c r="B242" s="169">
        <v>1</v>
      </c>
      <c r="C242" s="169">
        <f t="shared" si="67"/>
        <v>146</v>
      </c>
      <c r="D242" s="169">
        <v>136</v>
      </c>
      <c r="E242" s="169">
        <v>10</v>
      </c>
      <c r="F242" s="168">
        <v>1069.96</v>
      </c>
      <c r="G242" s="168">
        <f t="shared" si="70"/>
        <v>5.8150000000000004</v>
      </c>
      <c r="H242" s="168">
        <f t="shared" si="68"/>
        <v>116.3</v>
      </c>
      <c r="I242" s="168">
        <f t="shared" si="69"/>
        <v>143.74</v>
      </c>
    </row>
    <row r="243" spans="1:9" s="155" customFormat="1" x14ac:dyDescent="0.25">
      <c r="A243" s="130" t="s">
        <v>244</v>
      </c>
      <c r="B243" s="169">
        <v>1</v>
      </c>
      <c r="C243" s="169">
        <f t="shared" si="67"/>
        <v>148</v>
      </c>
      <c r="D243" s="169">
        <v>136</v>
      </c>
      <c r="E243" s="169">
        <v>12</v>
      </c>
      <c r="F243" s="168">
        <v>1170.72</v>
      </c>
      <c r="G243" s="168">
        <f t="shared" si="70"/>
        <v>6.3626086956521739</v>
      </c>
      <c r="H243" s="168">
        <f t="shared" si="68"/>
        <v>152.69999999999999</v>
      </c>
      <c r="I243" s="168">
        <f t="shared" si="69"/>
        <v>188.72</v>
      </c>
    </row>
    <row r="244" spans="1:9" s="155" customFormat="1" ht="33" x14ac:dyDescent="0.25">
      <c r="A244" s="151" t="s">
        <v>494</v>
      </c>
      <c r="B244" s="164">
        <f>SUM(B245:B249)</f>
        <v>5</v>
      </c>
      <c r="C244" s="164"/>
      <c r="D244" s="164"/>
      <c r="E244" s="164">
        <f t="shared" ref="E244" si="76">SUM(E245:E249)</f>
        <v>120</v>
      </c>
      <c r="F244" s="165"/>
      <c r="G244" s="168"/>
      <c r="H244" s="165">
        <f t="shared" ref="H244:I244" si="77">SUM(H245:H249)</f>
        <v>1156.94</v>
      </c>
      <c r="I244" s="165">
        <f t="shared" si="77"/>
        <v>1429.8700000000001</v>
      </c>
    </row>
    <row r="245" spans="1:9" s="155" customFormat="1" x14ac:dyDescent="0.25">
      <c r="A245" s="130" t="s">
        <v>407</v>
      </c>
      <c r="B245" s="169">
        <v>1</v>
      </c>
      <c r="C245" s="169">
        <f t="shared" si="67"/>
        <v>224</v>
      </c>
      <c r="D245" s="169">
        <v>184</v>
      </c>
      <c r="E245" s="169">
        <v>40</v>
      </c>
      <c r="F245" s="168">
        <v>886.25</v>
      </c>
      <c r="G245" s="168">
        <f t="shared" si="70"/>
        <v>4.8165760869565215</v>
      </c>
      <c r="H245" s="168">
        <f t="shared" si="68"/>
        <v>385.33</v>
      </c>
      <c r="I245" s="168">
        <f t="shared" si="69"/>
        <v>476.23</v>
      </c>
    </row>
    <row r="246" spans="1:9" s="155" customFormat="1" x14ac:dyDescent="0.25">
      <c r="A246" s="130" t="s">
        <v>407</v>
      </c>
      <c r="B246" s="169">
        <v>1</v>
      </c>
      <c r="C246" s="169">
        <f t="shared" si="67"/>
        <v>212</v>
      </c>
      <c r="D246" s="169">
        <v>184</v>
      </c>
      <c r="E246" s="169">
        <v>28</v>
      </c>
      <c r="F246" s="168">
        <v>886.25</v>
      </c>
      <c r="G246" s="168">
        <f t="shared" si="70"/>
        <v>4.8165760869565215</v>
      </c>
      <c r="H246" s="168">
        <f t="shared" si="68"/>
        <v>269.73</v>
      </c>
      <c r="I246" s="168">
        <f t="shared" si="69"/>
        <v>333.36</v>
      </c>
    </row>
    <row r="247" spans="1:9" s="155" customFormat="1" x14ac:dyDescent="0.25">
      <c r="A247" s="130" t="s">
        <v>407</v>
      </c>
      <c r="B247" s="169">
        <v>1</v>
      </c>
      <c r="C247" s="169">
        <f t="shared" si="67"/>
        <v>220</v>
      </c>
      <c r="D247" s="169">
        <v>184</v>
      </c>
      <c r="E247" s="169">
        <v>36</v>
      </c>
      <c r="F247" s="168">
        <v>886.25</v>
      </c>
      <c r="G247" s="168">
        <f t="shared" si="70"/>
        <v>4.8165760869565215</v>
      </c>
      <c r="H247" s="168">
        <f t="shared" si="68"/>
        <v>346.79</v>
      </c>
      <c r="I247" s="168">
        <f t="shared" si="69"/>
        <v>428.6</v>
      </c>
    </row>
    <row r="248" spans="1:9" s="155" customFormat="1" x14ac:dyDescent="0.25">
      <c r="A248" s="130" t="s">
        <v>407</v>
      </c>
      <c r="B248" s="169">
        <v>1</v>
      </c>
      <c r="C248" s="169">
        <f t="shared" si="67"/>
        <v>192</v>
      </c>
      <c r="D248" s="169">
        <v>184</v>
      </c>
      <c r="E248" s="169">
        <v>8</v>
      </c>
      <c r="F248" s="168">
        <v>853.43</v>
      </c>
      <c r="G248" s="168">
        <f t="shared" si="70"/>
        <v>4.6382065217391304</v>
      </c>
      <c r="H248" s="168">
        <f t="shared" si="68"/>
        <v>74.209999999999994</v>
      </c>
      <c r="I248" s="168">
        <f t="shared" si="69"/>
        <v>91.72</v>
      </c>
    </row>
    <row r="249" spans="1:9" s="155" customFormat="1" x14ac:dyDescent="0.25">
      <c r="A249" s="130" t="s">
        <v>407</v>
      </c>
      <c r="B249" s="169">
        <v>1</v>
      </c>
      <c r="C249" s="169">
        <f t="shared" si="67"/>
        <v>192</v>
      </c>
      <c r="D249" s="169">
        <v>184</v>
      </c>
      <c r="E249" s="169">
        <v>8</v>
      </c>
      <c r="F249" s="168">
        <v>930.12</v>
      </c>
      <c r="G249" s="168">
        <f t="shared" si="70"/>
        <v>5.0549999999999997</v>
      </c>
      <c r="H249" s="168">
        <f t="shared" si="68"/>
        <v>80.88</v>
      </c>
      <c r="I249" s="168">
        <f t="shared" si="69"/>
        <v>99.96</v>
      </c>
    </row>
    <row r="250" spans="1:9" x14ac:dyDescent="0.25">
      <c r="B250" s="108"/>
      <c r="C250" s="158"/>
      <c r="D250" s="108"/>
      <c r="E250" s="108"/>
      <c r="F250" s="108"/>
      <c r="G250" s="118"/>
      <c r="H250" s="118"/>
      <c r="I250" s="159"/>
    </row>
    <row r="251" spans="1:9" x14ac:dyDescent="0.25">
      <c r="A251" s="495" t="s">
        <v>773</v>
      </c>
      <c r="B251" s="495"/>
      <c r="I251" s="148"/>
    </row>
    <row r="252" spans="1:9" x14ac:dyDescent="0.25">
      <c r="I252" s="147"/>
    </row>
  </sheetData>
  <mergeCells count="13">
    <mergeCell ref="A251:B251"/>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74803149606299213" bottom="0.74803149606299213" header="0.31496062992125984" footer="0.31496062992125984"/>
  <pageSetup paperSize="9" scale="7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AD4C2-DE57-470C-9A5A-07016EBC5EBE}">
  <sheetPr>
    <tabColor theme="5" tint="0.59999389629810485"/>
  </sheetPr>
  <dimension ref="A1:I309"/>
  <sheetViews>
    <sheetView zoomScale="80" zoomScaleNormal="80" workbookViewId="0">
      <selection activeCell="M8" sqref="M8"/>
    </sheetView>
  </sheetViews>
  <sheetFormatPr defaultColWidth="9.140625" defaultRowHeight="16.5" x14ac:dyDescent="0.25"/>
  <cols>
    <col min="1" max="1" width="72.42578125" style="27" customWidth="1"/>
    <col min="2" max="2" width="15.28515625" style="171" customWidth="1"/>
    <col min="3" max="3" width="14.5703125" style="27" customWidth="1"/>
    <col min="4" max="4" width="14.7109375" style="27" customWidth="1"/>
    <col min="5" max="5" width="15.85546875" style="27" customWidth="1"/>
    <col min="6" max="6" width="15.140625" style="27" customWidth="1"/>
    <col min="7" max="7" width="16.28515625" style="172" customWidth="1"/>
    <col min="8" max="8" width="20.7109375" style="27" customWidth="1"/>
    <col min="9" max="9" width="19.85546875" style="27" customWidth="1"/>
    <col min="10" max="16384" width="9.140625" style="27"/>
  </cols>
  <sheetData>
    <row r="1" spans="1:9" x14ac:dyDescent="0.25">
      <c r="H1" s="373" t="s">
        <v>784</v>
      </c>
      <c r="I1" s="373"/>
    </row>
    <row r="2" spans="1:9" s="28" customFormat="1" ht="35.25" customHeight="1" x14ac:dyDescent="0.25">
      <c r="A2" s="374" t="s">
        <v>427</v>
      </c>
      <c r="B2" s="374"/>
      <c r="C2" s="374"/>
      <c r="D2" s="374"/>
      <c r="E2" s="374"/>
      <c r="F2" s="374"/>
      <c r="G2" s="374"/>
      <c r="H2" s="374"/>
      <c r="I2" s="374"/>
    </row>
    <row r="4" spans="1:9" x14ac:dyDescent="0.25">
      <c r="A4" s="27" t="s">
        <v>515</v>
      </c>
    </row>
    <row r="5" spans="1:9" x14ac:dyDescent="0.25">
      <c r="A5" s="27" t="s">
        <v>512</v>
      </c>
    </row>
    <row r="6" spans="1:9" x14ac:dyDescent="0.25">
      <c r="E6" s="173"/>
      <c r="H6" s="174"/>
    </row>
    <row r="7" spans="1:9" ht="30.75" customHeight="1" x14ac:dyDescent="0.25">
      <c r="A7" s="375"/>
      <c r="B7" s="375" t="s">
        <v>3</v>
      </c>
      <c r="C7" s="399" t="s">
        <v>4</v>
      </c>
      <c r="D7" s="399"/>
      <c r="E7" s="399"/>
      <c r="F7" s="399" t="s">
        <v>2</v>
      </c>
      <c r="G7" s="399" t="s">
        <v>438</v>
      </c>
      <c r="H7" s="400" t="s">
        <v>5</v>
      </c>
      <c r="I7" s="377" t="s">
        <v>1</v>
      </c>
    </row>
    <row r="8" spans="1:9" ht="20.25" customHeight="1" x14ac:dyDescent="0.25">
      <c r="A8" s="375"/>
      <c r="B8" s="375"/>
      <c r="C8" s="397" t="s">
        <v>143</v>
      </c>
      <c r="D8" s="397" t="s">
        <v>437</v>
      </c>
      <c r="E8" s="399" t="s">
        <v>8</v>
      </c>
      <c r="F8" s="399"/>
      <c r="G8" s="399"/>
      <c r="H8" s="400"/>
      <c r="I8" s="377"/>
    </row>
    <row r="9" spans="1:9" ht="44.25" customHeight="1" x14ac:dyDescent="0.25">
      <c r="A9" s="375"/>
      <c r="B9" s="375"/>
      <c r="C9" s="398"/>
      <c r="D9" s="398"/>
      <c r="E9" s="399"/>
      <c r="F9" s="399"/>
      <c r="G9" s="399"/>
      <c r="H9" s="400"/>
      <c r="I9" s="377"/>
    </row>
    <row r="10" spans="1:9" x14ac:dyDescent="0.25">
      <c r="A10" s="31">
        <v>1</v>
      </c>
      <c r="B10" s="31">
        <v>2</v>
      </c>
      <c r="C10" s="31" t="s">
        <v>81</v>
      </c>
      <c r="D10" s="31">
        <v>4</v>
      </c>
      <c r="E10" s="31">
        <v>5</v>
      </c>
      <c r="F10" s="31">
        <v>6</v>
      </c>
      <c r="G10" s="31">
        <v>7</v>
      </c>
      <c r="H10" s="31">
        <v>8</v>
      </c>
      <c r="I10" s="31" t="s">
        <v>430</v>
      </c>
    </row>
    <row r="11" spans="1:9" s="180" customFormat="1" x14ac:dyDescent="0.25">
      <c r="A11" s="179" t="s">
        <v>0</v>
      </c>
      <c r="B11" s="200">
        <f>B12+B124+B141+B221+B230+B250+B269</f>
        <v>270</v>
      </c>
      <c r="C11" s="200"/>
      <c r="D11" s="200"/>
      <c r="E11" s="200">
        <f t="shared" ref="E11:I11" si="0">E12+E124+E141+E221+E230+E250+E269</f>
        <v>9196</v>
      </c>
      <c r="F11" s="194"/>
      <c r="G11" s="194"/>
      <c r="H11" s="194">
        <f t="shared" si="0"/>
        <v>145363.66999999998</v>
      </c>
      <c r="I11" s="194">
        <f t="shared" si="0"/>
        <v>179294.81000000003</v>
      </c>
    </row>
    <row r="12" spans="1:9" s="180" customFormat="1" x14ac:dyDescent="0.25">
      <c r="A12" s="181" t="s">
        <v>211</v>
      </c>
      <c r="B12" s="201">
        <f>B13+B69+B111</f>
        <v>108</v>
      </c>
      <c r="C12" s="201"/>
      <c r="D12" s="201"/>
      <c r="E12" s="201">
        <f>E13+E69+E111</f>
        <v>5043.5</v>
      </c>
      <c r="F12" s="195"/>
      <c r="G12" s="195"/>
      <c r="H12" s="195">
        <f>H13+H69+H111</f>
        <v>85961.989999999976</v>
      </c>
      <c r="I12" s="195">
        <f>I13+I69+I111</f>
        <v>106024.68000000001</v>
      </c>
    </row>
    <row r="13" spans="1:9" s="180" customFormat="1" x14ac:dyDescent="0.25">
      <c r="A13" s="182" t="s">
        <v>434</v>
      </c>
      <c r="B13" s="202">
        <f>SUM(B14:B68)</f>
        <v>55</v>
      </c>
      <c r="C13" s="202"/>
      <c r="D13" s="202"/>
      <c r="E13" s="202">
        <f t="shared" ref="E13" si="1">SUM(E14:E68)</f>
        <v>2937.5</v>
      </c>
      <c r="F13" s="183"/>
      <c r="G13" s="183"/>
      <c r="H13" s="183">
        <f>SUM(H14:H68)</f>
        <v>60398.529999999984</v>
      </c>
      <c r="I13" s="183">
        <f>SUM(I14:I68)</f>
        <v>74430.77</v>
      </c>
    </row>
    <row r="14" spans="1:9" s="180" customFormat="1" x14ac:dyDescent="0.25">
      <c r="A14" s="184" t="s">
        <v>393</v>
      </c>
      <c r="B14" s="196">
        <v>1</v>
      </c>
      <c r="C14" s="196">
        <f t="shared" ref="C14:C68" si="2">D14+E14</f>
        <v>191</v>
      </c>
      <c r="D14" s="196">
        <v>151</v>
      </c>
      <c r="E14" s="196">
        <v>40</v>
      </c>
      <c r="F14" s="197">
        <v>1544.38</v>
      </c>
      <c r="G14" s="191">
        <f>F14/151</f>
        <v>10.2276821192053</v>
      </c>
      <c r="H14" s="191">
        <f t="shared" ref="H14:H68" si="3">ROUND(E14*G14*2,2)</f>
        <v>818.21</v>
      </c>
      <c r="I14" s="191">
        <f t="shared" ref="I14:I98" si="4">ROUND(H14*1.2359,2)</f>
        <v>1011.23</v>
      </c>
    </row>
    <row r="15" spans="1:9" s="180" customFormat="1" x14ac:dyDescent="0.25">
      <c r="A15" s="184" t="s">
        <v>393</v>
      </c>
      <c r="B15" s="196">
        <v>1</v>
      </c>
      <c r="C15" s="196">
        <f t="shared" si="2"/>
        <v>193</v>
      </c>
      <c r="D15" s="196">
        <v>151</v>
      </c>
      <c r="E15" s="196">
        <v>42</v>
      </c>
      <c r="F15" s="197">
        <v>1544.38</v>
      </c>
      <c r="G15" s="191">
        <f t="shared" ref="G15:G78" si="5">F15/151</f>
        <v>10.2276821192053</v>
      </c>
      <c r="H15" s="191">
        <f t="shared" si="3"/>
        <v>859.13</v>
      </c>
      <c r="I15" s="191">
        <f t="shared" si="4"/>
        <v>1061.8</v>
      </c>
    </row>
    <row r="16" spans="1:9" s="180" customFormat="1" x14ac:dyDescent="0.25">
      <c r="A16" s="184" t="s">
        <v>393</v>
      </c>
      <c r="B16" s="196">
        <v>1</v>
      </c>
      <c r="C16" s="196">
        <f t="shared" si="2"/>
        <v>232</v>
      </c>
      <c r="D16" s="196">
        <v>151</v>
      </c>
      <c r="E16" s="196">
        <v>81</v>
      </c>
      <c r="F16" s="197">
        <v>1544.38</v>
      </c>
      <c r="G16" s="191">
        <f t="shared" si="5"/>
        <v>10.2276821192053</v>
      </c>
      <c r="H16" s="191">
        <f t="shared" si="3"/>
        <v>1656.88</v>
      </c>
      <c r="I16" s="191">
        <f t="shared" si="4"/>
        <v>2047.74</v>
      </c>
    </row>
    <row r="17" spans="1:9" s="180" customFormat="1" x14ac:dyDescent="0.25">
      <c r="A17" s="184" t="s">
        <v>393</v>
      </c>
      <c r="B17" s="196">
        <v>1</v>
      </c>
      <c r="C17" s="196">
        <f t="shared" si="2"/>
        <v>224</v>
      </c>
      <c r="D17" s="196">
        <v>111</v>
      </c>
      <c r="E17" s="196">
        <v>113</v>
      </c>
      <c r="F17" s="197">
        <v>1544.38</v>
      </c>
      <c r="G17" s="191">
        <f t="shared" si="5"/>
        <v>10.2276821192053</v>
      </c>
      <c r="H17" s="191">
        <f t="shared" si="3"/>
        <v>2311.46</v>
      </c>
      <c r="I17" s="191">
        <f t="shared" si="4"/>
        <v>2856.73</v>
      </c>
    </row>
    <row r="18" spans="1:9" s="180" customFormat="1" x14ac:dyDescent="0.25">
      <c r="A18" s="184" t="s">
        <v>248</v>
      </c>
      <c r="B18" s="196">
        <v>1</v>
      </c>
      <c r="C18" s="196">
        <f t="shared" si="2"/>
        <v>188</v>
      </c>
      <c r="D18" s="196">
        <v>143</v>
      </c>
      <c r="E18" s="196">
        <v>45</v>
      </c>
      <c r="F18" s="197">
        <v>1544.38</v>
      </c>
      <c r="G18" s="191">
        <f t="shared" si="5"/>
        <v>10.2276821192053</v>
      </c>
      <c r="H18" s="191">
        <f t="shared" si="3"/>
        <v>920.49</v>
      </c>
      <c r="I18" s="191">
        <f t="shared" si="4"/>
        <v>1137.6300000000001</v>
      </c>
    </row>
    <row r="19" spans="1:9" s="180" customFormat="1" x14ac:dyDescent="0.25">
      <c r="A19" s="184" t="s">
        <v>248</v>
      </c>
      <c r="B19" s="196">
        <v>1</v>
      </c>
      <c r="C19" s="196">
        <f t="shared" si="2"/>
        <v>135</v>
      </c>
      <c r="D19" s="196">
        <v>103</v>
      </c>
      <c r="E19" s="196">
        <v>32</v>
      </c>
      <c r="F19" s="197">
        <v>1544.38</v>
      </c>
      <c r="G19" s="191">
        <f t="shared" si="5"/>
        <v>10.2276821192053</v>
      </c>
      <c r="H19" s="191">
        <f t="shared" si="3"/>
        <v>654.57000000000005</v>
      </c>
      <c r="I19" s="191">
        <f t="shared" si="4"/>
        <v>808.98</v>
      </c>
    </row>
    <row r="20" spans="1:9" s="180" customFormat="1" x14ac:dyDescent="0.25">
      <c r="A20" s="184" t="s">
        <v>248</v>
      </c>
      <c r="B20" s="196">
        <v>1</v>
      </c>
      <c r="C20" s="196">
        <f t="shared" si="2"/>
        <v>231</v>
      </c>
      <c r="D20" s="196">
        <v>143</v>
      </c>
      <c r="E20" s="196">
        <v>88</v>
      </c>
      <c r="F20" s="197">
        <v>1544.38</v>
      </c>
      <c r="G20" s="191">
        <f t="shared" si="5"/>
        <v>10.2276821192053</v>
      </c>
      <c r="H20" s="191">
        <f t="shared" si="3"/>
        <v>1800.07</v>
      </c>
      <c r="I20" s="191">
        <f t="shared" si="4"/>
        <v>2224.71</v>
      </c>
    </row>
    <row r="21" spans="1:9" s="180" customFormat="1" x14ac:dyDescent="0.25">
      <c r="A21" s="185" t="s">
        <v>227</v>
      </c>
      <c r="B21" s="196">
        <v>1</v>
      </c>
      <c r="C21" s="196">
        <f t="shared" si="2"/>
        <v>184</v>
      </c>
      <c r="D21" s="190">
        <v>151</v>
      </c>
      <c r="E21" s="190">
        <v>33</v>
      </c>
      <c r="F21" s="191">
        <v>1544.38</v>
      </c>
      <c r="G21" s="191">
        <f t="shared" si="5"/>
        <v>10.2276821192053</v>
      </c>
      <c r="H21" s="191">
        <f t="shared" si="3"/>
        <v>675.03</v>
      </c>
      <c r="I21" s="191">
        <f t="shared" si="4"/>
        <v>834.27</v>
      </c>
    </row>
    <row r="22" spans="1:9" s="180" customFormat="1" x14ac:dyDescent="0.25">
      <c r="A22" s="185" t="s">
        <v>227</v>
      </c>
      <c r="B22" s="196">
        <v>1</v>
      </c>
      <c r="C22" s="196">
        <f t="shared" si="2"/>
        <v>152</v>
      </c>
      <c r="D22" s="190">
        <v>151</v>
      </c>
      <c r="E22" s="190">
        <v>1</v>
      </c>
      <c r="F22" s="191">
        <v>1544.38</v>
      </c>
      <c r="G22" s="191">
        <f t="shared" si="5"/>
        <v>10.2276821192053</v>
      </c>
      <c r="H22" s="191">
        <f t="shared" si="3"/>
        <v>20.46</v>
      </c>
      <c r="I22" s="191">
        <f t="shared" si="4"/>
        <v>25.29</v>
      </c>
    </row>
    <row r="23" spans="1:9" s="180" customFormat="1" x14ac:dyDescent="0.25">
      <c r="A23" s="185" t="s">
        <v>227</v>
      </c>
      <c r="B23" s="196">
        <v>1</v>
      </c>
      <c r="C23" s="196">
        <f t="shared" si="2"/>
        <v>160</v>
      </c>
      <c r="D23" s="190">
        <v>151</v>
      </c>
      <c r="E23" s="190">
        <v>9</v>
      </c>
      <c r="F23" s="191">
        <v>1544.38</v>
      </c>
      <c r="G23" s="191">
        <f t="shared" si="5"/>
        <v>10.2276821192053</v>
      </c>
      <c r="H23" s="191">
        <f t="shared" si="3"/>
        <v>184.1</v>
      </c>
      <c r="I23" s="191">
        <f t="shared" si="4"/>
        <v>227.53</v>
      </c>
    </row>
    <row r="24" spans="1:9" s="180" customFormat="1" x14ac:dyDescent="0.25">
      <c r="A24" s="185" t="s">
        <v>396</v>
      </c>
      <c r="B24" s="196">
        <v>1</v>
      </c>
      <c r="C24" s="196">
        <f t="shared" si="2"/>
        <v>193.5</v>
      </c>
      <c r="D24" s="190">
        <v>151</v>
      </c>
      <c r="E24" s="190">
        <v>42.5</v>
      </c>
      <c r="F24" s="191">
        <v>1544.38</v>
      </c>
      <c r="G24" s="191">
        <f t="shared" si="5"/>
        <v>10.2276821192053</v>
      </c>
      <c r="H24" s="191">
        <f t="shared" si="3"/>
        <v>869.35</v>
      </c>
      <c r="I24" s="191">
        <f t="shared" si="4"/>
        <v>1074.43</v>
      </c>
    </row>
    <row r="25" spans="1:9" s="180" customFormat="1" x14ac:dyDescent="0.25">
      <c r="A25" s="185" t="s">
        <v>396</v>
      </c>
      <c r="B25" s="196">
        <v>1</v>
      </c>
      <c r="C25" s="196">
        <f t="shared" si="2"/>
        <v>202</v>
      </c>
      <c r="D25" s="190">
        <v>151</v>
      </c>
      <c r="E25" s="190">
        <v>51</v>
      </c>
      <c r="F25" s="191">
        <v>1544.38</v>
      </c>
      <c r="G25" s="191">
        <f t="shared" si="5"/>
        <v>10.2276821192053</v>
      </c>
      <c r="H25" s="191">
        <f t="shared" si="3"/>
        <v>1043.22</v>
      </c>
      <c r="I25" s="191">
        <f t="shared" si="4"/>
        <v>1289.32</v>
      </c>
    </row>
    <row r="26" spans="1:9" s="180" customFormat="1" x14ac:dyDescent="0.25">
      <c r="A26" s="185" t="s">
        <v>396</v>
      </c>
      <c r="B26" s="196">
        <v>1</v>
      </c>
      <c r="C26" s="196">
        <f t="shared" si="2"/>
        <v>199</v>
      </c>
      <c r="D26" s="190">
        <v>151</v>
      </c>
      <c r="E26" s="190">
        <v>48</v>
      </c>
      <c r="F26" s="191">
        <v>1544.38</v>
      </c>
      <c r="G26" s="191">
        <f t="shared" si="5"/>
        <v>10.2276821192053</v>
      </c>
      <c r="H26" s="191">
        <f t="shared" si="3"/>
        <v>981.86</v>
      </c>
      <c r="I26" s="191">
        <f t="shared" si="4"/>
        <v>1213.48</v>
      </c>
    </row>
    <row r="27" spans="1:9" s="180" customFormat="1" x14ac:dyDescent="0.25">
      <c r="A27" s="185" t="s">
        <v>396</v>
      </c>
      <c r="B27" s="196">
        <v>1</v>
      </c>
      <c r="C27" s="196">
        <f t="shared" si="2"/>
        <v>292</v>
      </c>
      <c r="D27" s="190">
        <v>132</v>
      </c>
      <c r="E27" s="190">
        <v>160</v>
      </c>
      <c r="F27" s="191">
        <v>1544.38</v>
      </c>
      <c r="G27" s="191">
        <f t="shared" si="5"/>
        <v>10.2276821192053</v>
      </c>
      <c r="H27" s="191">
        <f t="shared" si="3"/>
        <v>3272.86</v>
      </c>
      <c r="I27" s="191">
        <f t="shared" si="4"/>
        <v>4044.93</v>
      </c>
    </row>
    <row r="28" spans="1:9" s="180" customFormat="1" x14ac:dyDescent="0.25">
      <c r="A28" s="185" t="s">
        <v>396</v>
      </c>
      <c r="B28" s="196">
        <v>1</v>
      </c>
      <c r="C28" s="196">
        <f t="shared" si="2"/>
        <v>146</v>
      </c>
      <c r="D28" s="190">
        <v>97</v>
      </c>
      <c r="E28" s="190">
        <v>49</v>
      </c>
      <c r="F28" s="191">
        <v>1544.38</v>
      </c>
      <c r="G28" s="191">
        <f t="shared" si="5"/>
        <v>10.2276821192053</v>
      </c>
      <c r="H28" s="191">
        <f t="shared" si="3"/>
        <v>1002.31</v>
      </c>
      <c r="I28" s="191">
        <f t="shared" si="4"/>
        <v>1238.75</v>
      </c>
    </row>
    <row r="29" spans="1:9" s="180" customFormat="1" x14ac:dyDescent="0.25">
      <c r="A29" s="185" t="s">
        <v>396</v>
      </c>
      <c r="B29" s="196">
        <v>1</v>
      </c>
      <c r="C29" s="196">
        <f t="shared" si="2"/>
        <v>224.5</v>
      </c>
      <c r="D29" s="190">
        <v>151</v>
      </c>
      <c r="E29" s="190">
        <v>73.5</v>
      </c>
      <c r="F29" s="191">
        <v>1544.38</v>
      </c>
      <c r="G29" s="191">
        <f t="shared" si="5"/>
        <v>10.2276821192053</v>
      </c>
      <c r="H29" s="191">
        <f t="shared" si="3"/>
        <v>1503.47</v>
      </c>
      <c r="I29" s="191">
        <f t="shared" si="4"/>
        <v>1858.14</v>
      </c>
    </row>
    <row r="30" spans="1:9" s="180" customFormat="1" x14ac:dyDescent="0.25">
      <c r="A30" s="185" t="s">
        <v>396</v>
      </c>
      <c r="B30" s="196">
        <v>1</v>
      </c>
      <c r="C30" s="196">
        <f t="shared" si="2"/>
        <v>219</v>
      </c>
      <c r="D30" s="190">
        <v>151</v>
      </c>
      <c r="E30" s="190">
        <v>68</v>
      </c>
      <c r="F30" s="191">
        <v>1544.38</v>
      </c>
      <c r="G30" s="191">
        <f t="shared" si="5"/>
        <v>10.2276821192053</v>
      </c>
      <c r="H30" s="191">
        <f t="shared" si="3"/>
        <v>1390.96</v>
      </c>
      <c r="I30" s="203">
        <f t="shared" ref="I30" si="6">ROUND(H30*1.2077,2)</f>
        <v>1679.86</v>
      </c>
    </row>
    <row r="31" spans="1:9" s="180" customFormat="1" x14ac:dyDescent="0.25">
      <c r="A31" s="185" t="s">
        <v>397</v>
      </c>
      <c r="B31" s="196">
        <v>1</v>
      </c>
      <c r="C31" s="196">
        <f t="shared" si="2"/>
        <v>247</v>
      </c>
      <c r="D31" s="190">
        <v>143</v>
      </c>
      <c r="E31" s="190">
        <v>104</v>
      </c>
      <c r="F31" s="191">
        <v>1544.38</v>
      </c>
      <c r="G31" s="191">
        <f t="shared" si="5"/>
        <v>10.2276821192053</v>
      </c>
      <c r="H31" s="191">
        <f t="shared" si="3"/>
        <v>2127.36</v>
      </c>
      <c r="I31" s="191">
        <f t="shared" si="4"/>
        <v>2629.2</v>
      </c>
    </row>
    <row r="32" spans="1:9" s="180" customFormat="1" x14ac:dyDescent="0.25">
      <c r="A32" s="185" t="s">
        <v>397</v>
      </c>
      <c r="B32" s="196">
        <v>1</v>
      </c>
      <c r="C32" s="196">
        <f t="shared" si="2"/>
        <v>172</v>
      </c>
      <c r="D32" s="190">
        <v>132</v>
      </c>
      <c r="E32" s="190">
        <v>40</v>
      </c>
      <c r="F32" s="191">
        <v>1544.38</v>
      </c>
      <c r="G32" s="191">
        <f t="shared" si="5"/>
        <v>10.2276821192053</v>
      </c>
      <c r="H32" s="191">
        <f t="shared" si="3"/>
        <v>818.21</v>
      </c>
      <c r="I32" s="191">
        <f t="shared" si="4"/>
        <v>1011.23</v>
      </c>
    </row>
    <row r="33" spans="1:9" s="180" customFormat="1" x14ac:dyDescent="0.25">
      <c r="A33" s="185" t="s">
        <v>397</v>
      </c>
      <c r="B33" s="196">
        <v>1</v>
      </c>
      <c r="C33" s="196">
        <f t="shared" si="2"/>
        <v>215</v>
      </c>
      <c r="D33" s="190">
        <v>151</v>
      </c>
      <c r="E33" s="190">
        <v>64</v>
      </c>
      <c r="F33" s="191">
        <v>1544.38</v>
      </c>
      <c r="G33" s="191">
        <f t="shared" si="5"/>
        <v>10.2276821192053</v>
      </c>
      <c r="H33" s="191">
        <f t="shared" si="3"/>
        <v>1309.1400000000001</v>
      </c>
      <c r="I33" s="203">
        <f t="shared" ref="I33" si="7">ROUND(H33*1.2077,2)</f>
        <v>1581.05</v>
      </c>
    </row>
    <row r="34" spans="1:9" s="180" customFormat="1" x14ac:dyDescent="0.25">
      <c r="A34" s="185" t="s">
        <v>397</v>
      </c>
      <c r="B34" s="196">
        <v>1</v>
      </c>
      <c r="C34" s="196">
        <f t="shared" si="2"/>
        <v>122</v>
      </c>
      <c r="D34" s="190">
        <v>90</v>
      </c>
      <c r="E34" s="190">
        <v>32</v>
      </c>
      <c r="F34" s="191">
        <v>1544.38</v>
      </c>
      <c r="G34" s="191">
        <f t="shared" si="5"/>
        <v>10.2276821192053</v>
      </c>
      <c r="H34" s="191">
        <f t="shared" si="3"/>
        <v>654.57000000000005</v>
      </c>
      <c r="I34" s="191">
        <f t="shared" si="4"/>
        <v>808.98</v>
      </c>
    </row>
    <row r="35" spans="1:9" s="180" customFormat="1" x14ac:dyDescent="0.25">
      <c r="A35" s="185" t="s">
        <v>397</v>
      </c>
      <c r="B35" s="196">
        <v>1</v>
      </c>
      <c r="C35" s="196">
        <f t="shared" si="2"/>
        <v>204</v>
      </c>
      <c r="D35" s="190">
        <v>132</v>
      </c>
      <c r="E35" s="190">
        <v>72</v>
      </c>
      <c r="F35" s="191">
        <v>1544.38</v>
      </c>
      <c r="G35" s="191">
        <f t="shared" si="5"/>
        <v>10.2276821192053</v>
      </c>
      <c r="H35" s="191">
        <f t="shared" si="3"/>
        <v>1472.79</v>
      </c>
      <c r="I35" s="191">
        <f t="shared" si="4"/>
        <v>1820.22</v>
      </c>
    </row>
    <row r="36" spans="1:9" s="180" customFormat="1" x14ac:dyDescent="0.25">
      <c r="A36" s="185" t="s">
        <v>397</v>
      </c>
      <c r="B36" s="196">
        <v>1</v>
      </c>
      <c r="C36" s="196">
        <f t="shared" si="2"/>
        <v>64</v>
      </c>
      <c r="D36" s="190">
        <v>48</v>
      </c>
      <c r="E36" s="190">
        <v>16</v>
      </c>
      <c r="F36" s="191">
        <v>1544.38</v>
      </c>
      <c r="G36" s="191">
        <f t="shared" si="5"/>
        <v>10.2276821192053</v>
      </c>
      <c r="H36" s="191">
        <f t="shared" si="3"/>
        <v>327.29000000000002</v>
      </c>
      <c r="I36" s="191">
        <f t="shared" si="4"/>
        <v>404.5</v>
      </c>
    </row>
    <row r="37" spans="1:9" s="180" customFormat="1" x14ac:dyDescent="0.25">
      <c r="A37" s="185" t="s">
        <v>398</v>
      </c>
      <c r="B37" s="196">
        <v>1</v>
      </c>
      <c r="C37" s="196">
        <f t="shared" si="2"/>
        <v>271</v>
      </c>
      <c r="D37" s="190">
        <v>143</v>
      </c>
      <c r="E37" s="190">
        <v>128</v>
      </c>
      <c r="F37" s="191">
        <v>1544.38</v>
      </c>
      <c r="G37" s="191">
        <f t="shared" si="5"/>
        <v>10.2276821192053</v>
      </c>
      <c r="H37" s="191">
        <f t="shared" si="3"/>
        <v>2618.29</v>
      </c>
      <c r="I37" s="191">
        <f t="shared" si="4"/>
        <v>3235.94</v>
      </c>
    </row>
    <row r="38" spans="1:9" s="180" customFormat="1" x14ac:dyDescent="0.25">
      <c r="A38" s="185" t="s">
        <v>399</v>
      </c>
      <c r="B38" s="196">
        <v>1</v>
      </c>
      <c r="C38" s="196">
        <f t="shared" si="2"/>
        <v>247</v>
      </c>
      <c r="D38" s="190">
        <v>151</v>
      </c>
      <c r="E38" s="190">
        <v>96</v>
      </c>
      <c r="F38" s="191">
        <v>1544.38</v>
      </c>
      <c r="G38" s="191">
        <f t="shared" si="5"/>
        <v>10.2276821192053</v>
      </c>
      <c r="H38" s="191">
        <f t="shared" si="3"/>
        <v>1963.71</v>
      </c>
      <c r="I38" s="191">
        <f t="shared" si="4"/>
        <v>2426.9499999999998</v>
      </c>
    </row>
    <row r="39" spans="1:9" s="180" customFormat="1" x14ac:dyDescent="0.25">
      <c r="A39" s="185" t="s">
        <v>394</v>
      </c>
      <c r="B39" s="196">
        <v>1</v>
      </c>
      <c r="C39" s="196">
        <f t="shared" si="2"/>
        <v>184</v>
      </c>
      <c r="D39" s="190">
        <v>143</v>
      </c>
      <c r="E39" s="190">
        <v>41</v>
      </c>
      <c r="F39" s="191">
        <v>1544.38</v>
      </c>
      <c r="G39" s="191">
        <f t="shared" si="5"/>
        <v>10.2276821192053</v>
      </c>
      <c r="H39" s="191">
        <f t="shared" si="3"/>
        <v>838.67</v>
      </c>
      <c r="I39" s="191">
        <f t="shared" si="4"/>
        <v>1036.51</v>
      </c>
    </row>
    <row r="40" spans="1:9" s="180" customFormat="1" x14ac:dyDescent="0.25">
      <c r="A40" s="185" t="s">
        <v>394</v>
      </c>
      <c r="B40" s="196">
        <v>1</v>
      </c>
      <c r="C40" s="196">
        <f t="shared" si="2"/>
        <v>247</v>
      </c>
      <c r="D40" s="190">
        <v>151</v>
      </c>
      <c r="E40" s="190">
        <v>96</v>
      </c>
      <c r="F40" s="191">
        <v>1544.38</v>
      </c>
      <c r="G40" s="191">
        <f t="shared" si="5"/>
        <v>10.2276821192053</v>
      </c>
      <c r="H40" s="191">
        <f t="shared" si="3"/>
        <v>1963.71</v>
      </c>
      <c r="I40" s="203">
        <f t="shared" ref="I40" si="8">ROUND(H40*1.2077,2)</f>
        <v>2371.5700000000002</v>
      </c>
    </row>
    <row r="41" spans="1:9" s="180" customFormat="1" x14ac:dyDescent="0.25">
      <c r="A41" s="185" t="s">
        <v>394</v>
      </c>
      <c r="B41" s="196">
        <v>1</v>
      </c>
      <c r="C41" s="196">
        <f t="shared" si="2"/>
        <v>230</v>
      </c>
      <c r="D41" s="190">
        <v>151</v>
      </c>
      <c r="E41" s="190">
        <v>79</v>
      </c>
      <c r="F41" s="191">
        <v>1544.38</v>
      </c>
      <c r="G41" s="191">
        <f t="shared" si="5"/>
        <v>10.2276821192053</v>
      </c>
      <c r="H41" s="191">
        <f t="shared" si="3"/>
        <v>1615.97</v>
      </c>
      <c r="I41" s="191">
        <f t="shared" si="4"/>
        <v>1997.18</v>
      </c>
    </row>
    <row r="42" spans="1:9" s="180" customFormat="1" x14ac:dyDescent="0.25">
      <c r="A42" s="185" t="s">
        <v>394</v>
      </c>
      <c r="B42" s="196">
        <v>1</v>
      </c>
      <c r="C42" s="196">
        <f t="shared" si="2"/>
        <v>127</v>
      </c>
      <c r="D42" s="190">
        <v>79</v>
      </c>
      <c r="E42" s="190">
        <v>48</v>
      </c>
      <c r="F42" s="191">
        <v>1544.38</v>
      </c>
      <c r="G42" s="191">
        <f t="shared" si="5"/>
        <v>10.2276821192053</v>
      </c>
      <c r="H42" s="191">
        <f t="shared" si="3"/>
        <v>981.86</v>
      </c>
      <c r="I42" s="191">
        <f t="shared" si="4"/>
        <v>1213.48</v>
      </c>
    </row>
    <row r="43" spans="1:9" s="180" customFormat="1" x14ac:dyDescent="0.25">
      <c r="A43" s="185" t="s">
        <v>394</v>
      </c>
      <c r="B43" s="196">
        <v>1</v>
      </c>
      <c r="C43" s="196">
        <f t="shared" si="2"/>
        <v>167</v>
      </c>
      <c r="D43" s="190">
        <v>151</v>
      </c>
      <c r="E43" s="190">
        <v>16</v>
      </c>
      <c r="F43" s="191">
        <v>1544.38</v>
      </c>
      <c r="G43" s="191">
        <f t="shared" si="5"/>
        <v>10.2276821192053</v>
      </c>
      <c r="H43" s="191">
        <f t="shared" si="3"/>
        <v>327.29000000000002</v>
      </c>
      <c r="I43" s="191">
        <f t="shared" si="4"/>
        <v>404.5</v>
      </c>
    </row>
    <row r="44" spans="1:9" s="180" customFormat="1" x14ac:dyDescent="0.25">
      <c r="A44" s="185" t="s">
        <v>394</v>
      </c>
      <c r="B44" s="196">
        <v>1</v>
      </c>
      <c r="C44" s="196">
        <f t="shared" si="2"/>
        <v>184</v>
      </c>
      <c r="D44" s="190">
        <v>151</v>
      </c>
      <c r="E44" s="190">
        <v>33</v>
      </c>
      <c r="F44" s="191">
        <v>1544.38</v>
      </c>
      <c r="G44" s="191">
        <f t="shared" si="5"/>
        <v>10.2276821192053</v>
      </c>
      <c r="H44" s="191">
        <f t="shared" si="3"/>
        <v>675.03</v>
      </c>
      <c r="I44" s="191">
        <f t="shared" si="4"/>
        <v>834.27</v>
      </c>
    </row>
    <row r="45" spans="1:9" s="180" customFormat="1" x14ac:dyDescent="0.25">
      <c r="A45" s="185" t="s">
        <v>518</v>
      </c>
      <c r="B45" s="196">
        <v>1</v>
      </c>
      <c r="C45" s="196">
        <f t="shared" si="2"/>
        <v>56</v>
      </c>
      <c r="D45" s="190">
        <v>48</v>
      </c>
      <c r="E45" s="190">
        <v>8</v>
      </c>
      <c r="F45" s="191">
        <v>1544.38</v>
      </c>
      <c r="G45" s="191">
        <f t="shared" si="5"/>
        <v>10.2276821192053</v>
      </c>
      <c r="H45" s="191">
        <f t="shared" si="3"/>
        <v>163.63999999999999</v>
      </c>
      <c r="I45" s="191">
        <f t="shared" si="4"/>
        <v>202.24</v>
      </c>
    </row>
    <row r="46" spans="1:9" s="180" customFormat="1" x14ac:dyDescent="0.25">
      <c r="A46" s="185" t="s">
        <v>518</v>
      </c>
      <c r="B46" s="196">
        <v>1</v>
      </c>
      <c r="C46" s="196">
        <f t="shared" si="2"/>
        <v>255</v>
      </c>
      <c r="D46" s="190">
        <v>135</v>
      </c>
      <c r="E46" s="190">
        <v>120</v>
      </c>
      <c r="F46" s="191">
        <v>1544.38</v>
      </c>
      <c r="G46" s="191">
        <f t="shared" si="5"/>
        <v>10.2276821192053</v>
      </c>
      <c r="H46" s="191">
        <f t="shared" si="3"/>
        <v>2454.64</v>
      </c>
      <c r="I46" s="191">
        <f t="shared" si="4"/>
        <v>3033.69</v>
      </c>
    </row>
    <row r="47" spans="1:9" s="180" customFormat="1" x14ac:dyDescent="0.25">
      <c r="A47" s="185" t="s">
        <v>400</v>
      </c>
      <c r="B47" s="196">
        <v>1</v>
      </c>
      <c r="C47" s="196">
        <f t="shared" si="2"/>
        <v>175</v>
      </c>
      <c r="D47" s="190">
        <v>151</v>
      </c>
      <c r="E47" s="190">
        <v>24</v>
      </c>
      <c r="F47" s="191">
        <v>1544.38</v>
      </c>
      <c r="G47" s="191">
        <f t="shared" si="5"/>
        <v>10.2276821192053</v>
      </c>
      <c r="H47" s="191">
        <f t="shared" si="3"/>
        <v>490.93</v>
      </c>
      <c r="I47" s="191">
        <f t="shared" si="4"/>
        <v>606.74</v>
      </c>
    </row>
    <row r="48" spans="1:9" s="180" customFormat="1" x14ac:dyDescent="0.25">
      <c r="A48" s="185" t="s">
        <v>400</v>
      </c>
      <c r="B48" s="196">
        <v>1</v>
      </c>
      <c r="C48" s="196">
        <f t="shared" si="2"/>
        <v>271</v>
      </c>
      <c r="D48" s="190">
        <v>151</v>
      </c>
      <c r="E48" s="190">
        <v>120</v>
      </c>
      <c r="F48" s="191">
        <v>1544.38</v>
      </c>
      <c r="G48" s="191">
        <f t="shared" si="5"/>
        <v>10.2276821192053</v>
      </c>
      <c r="H48" s="191">
        <f t="shared" si="3"/>
        <v>2454.64</v>
      </c>
      <c r="I48" s="191">
        <f t="shared" si="4"/>
        <v>3033.69</v>
      </c>
    </row>
    <row r="49" spans="1:9" s="180" customFormat="1" x14ac:dyDescent="0.25">
      <c r="A49" s="185" t="s">
        <v>400</v>
      </c>
      <c r="B49" s="196">
        <v>1</v>
      </c>
      <c r="C49" s="196">
        <f t="shared" si="2"/>
        <v>176</v>
      </c>
      <c r="D49" s="190">
        <v>151</v>
      </c>
      <c r="E49" s="190">
        <v>25</v>
      </c>
      <c r="F49" s="191">
        <v>1544.38</v>
      </c>
      <c r="G49" s="191">
        <f t="shared" si="5"/>
        <v>10.2276821192053</v>
      </c>
      <c r="H49" s="191">
        <f t="shared" si="3"/>
        <v>511.38</v>
      </c>
      <c r="I49" s="203">
        <f t="shared" ref="I49" si="9">ROUND(H49*1.2077,2)</f>
        <v>617.59</v>
      </c>
    </row>
    <row r="50" spans="1:9" s="180" customFormat="1" x14ac:dyDescent="0.25">
      <c r="A50" s="185" t="s">
        <v>400</v>
      </c>
      <c r="B50" s="196">
        <v>1</v>
      </c>
      <c r="C50" s="196">
        <f t="shared" si="2"/>
        <v>167</v>
      </c>
      <c r="D50" s="190">
        <v>151</v>
      </c>
      <c r="E50" s="190">
        <v>16</v>
      </c>
      <c r="F50" s="191">
        <v>1544.38</v>
      </c>
      <c r="G50" s="191">
        <f t="shared" si="5"/>
        <v>10.2276821192053</v>
      </c>
      <c r="H50" s="191">
        <f t="shared" si="3"/>
        <v>327.29000000000002</v>
      </c>
      <c r="I50" s="191">
        <f t="shared" si="4"/>
        <v>404.5</v>
      </c>
    </row>
    <row r="51" spans="1:9" s="180" customFormat="1" x14ac:dyDescent="0.25">
      <c r="A51" s="185" t="s">
        <v>400</v>
      </c>
      <c r="B51" s="196">
        <v>1</v>
      </c>
      <c r="C51" s="196">
        <f t="shared" si="2"/>
        <v>177</v>
      </c>
      <c r="D51" s="190">
        <v>151</v>
      </c>
      <c r="E51" s="190">
        <v>26</v>
      </c>
      <c r="F51" s="191">
        <v>1544.38</v>
      </c>
      <c r="G51" s="191">
        <f t="shared" si="5"/>
        <v>10.2276821192053</v>
      </c>
      <c r="H51" s="191">
        <f t="shared" si="3"/>
        <v>531.84</v>
      </c>
      <c r="I51" s="191">
        <f t="shared" si="4"/>
        <v>657.3</v>
      </c>
    </row>
    <row r="52" spans="1:9" s="180" customFormat="1" x14ac:dyDescent="0.25">
      <c r="A52" s="185" t="s">
        <v>400</v>
      </c>
      <c r="B52" s="196">
        <v>1</v>
      </c>
      <c r="C52" s="196">
        <f t="shared" si="2"/>
        <v>240</v>
      </c>
      <c r="D52" s="190">
        <v>151</v>
      </c>
      <c r="E52" s="190">
        <v>89</v>
      </c>
      <c r="F52" s="191">
        <v>1544.38</v>
      </c>
      <c r="G52" s="191">
        <f t="shared" si="5"/>
        <v>10.2276821192053</v>
      </c>
      <c r="H52" s="191">
        <f t="shared" si="3"/>
        <v>1820.53</v>
      </c>
      <c r="I52" s="191">
        <f t="shared" si="4"/>
        <v>2249.9899999999998</v>
      </c>
    </row>
    <row r="53" spans="1:9" s="180" customFormat="1" x14ac:dyDescent="0.25">
      <c r="A53" s="185" t="s">
        <v>212</v>
      </c>
      <c r="B53" s="196">
        <v>1</v>
      </c>
      <c r="C53" s="196">
        <f t="shared" si="2"/>
        <v>218.5</v>
      </c>
      <c r="D53" s="190">
        <v>151</v>
      </c>
      <c r="E53" s="190">
        <v>67.5</v>
      </c>
      <c r="F53" s="191">
        <v>1544.38</v>
      </c>
      <c r="G53" s="191">
        <f t="shared" si="5"/>
        <v>10.2276821192053</v>
      </c>
      <c r="H53" s="191">
        <f t="shared" si="3"/>
        <v>1380.74</v>
      </c>
      <c r="I53" s="191">
        <f t="shared" si="4"/>
        <v>1706.46</v>
      </c>
    </row>
    <row r="54" spans="1:9" s="180" customFormat="1" x14ac:dyDescent="0.25">
      <c r="A54" s="185" t="s">
        <v>212</v>
      </c>
      <c r="B54" s="196">
        <v>1</v>
      </c>
      <c r="C54" s="196">
        <f t="shared" si="2"/>
        <v>240</v>
      </c>
      <c r="D54" s="190">
        <v>151</v>
      </c>
      <c r="E54" s="190">
        <v>89</v>
      </c>
      <c r="F54" s="191">
        <v>1544.38</v>
      </c>
      <c r="G54" s="191">
        <f t="shared" si="5"/>
        <v>10.2276821192053</v>
      </c>
      <c r="H54" s="191">
        <f t="shared" si="3"/>
        <v>1820.53</v>
      </c>
      <c r="I54" s="203">
        <f>ROUND(H54*1.2077,2)</f>
        <v>2198.65</v>
      </c>
    </row>
    <row r="55" spans="1:9" s="180" customFormat="1" x14ac:dyDescent="0.25">
      <c r="A55" s="185" t="s">
        <v>401</v>
      </c>
      <c r="B55" s="196">
        <v>1</v>
      </c>
      <c r="C55" s="196">
        <f t="shared" si="2"/>
        <v>203</v>
      </c>
      <c r="D55" s="190">
        <v>151</v>
      </c>
      <c r="E55" s="190">
        <v>52</v>
      </c>
      <c r="F55" s="191">
        <v>1544.38</v>
      </c>
      <c r="G55" s="191">
        <f t="shared" si="5"/>
        <v>10.2276821192053</v>
      </c>
      <c r="H55" s="191">
        <f t="shared" si="3"/>
        <v>1063.68</v>
      </c>
      <c r="I55" s="191">
        <f t="shared" si="4"/>
        <v>1314.6</v>
      </c>
    </row>
    <row r="56" spans="1:9" s="180" customFormat="1" x14ac:dyDescent="0.25">
      <c r="A56" s="185" t="s">
        <v>401</v>
      </c>
      <c r="B56" s="196">
        <v>1</v>
      </c>
      <c r="C56" s="196">
        <f t="shared" si="2"/>
        <v>183</v>
      </c>
      <c r="D56" s="190">
        <v>151</v>
      </c>
      <c r="E56" s="190">
        <v>32</v>
      </c>
      <c r="F56" s="191">
        <v>1544.38</v>
      </c>
      <c r="G56" s="191">
        <f t="shared" si="5"/>
        <v>10.2276821192053</v>
      </c>
      <c r="H56" s="191">
        <f t="shared" si="3"/>
        <v>654.57000000000005</v>
      </c>
      <c r="I56" s="191">
        <f t="shared" si="4"/>
        <v>808.98</v>
      </c>
    </row>
    <row r="57" spans="1:9" s="180" customFormat="1" x14ac:dyDescent="0.25">
      <c r="A57" s="185" t="s">
        <v>412</v>
      </c>
      <c r="B57" s="190">
        <v>1</v>
      </c>
      <c r="C57" s="190">
        <f t="shared" si="2"/>
        <v>151</v>
      </c>
      <c r="D57" s="190">
        <v>132</v>
      </c>
      <c r="E57" s="190">
        <v>19</v>
      </c>
      <c r="F57" s="191">
        <v>1765.84</v>
      </c>
      <c r="G57" s="191">
        <f t="shared" si="5"/>
        <v>11.694304635761588</v>
      </c>
      <c r="H57" s="191">
        <f t="shared" si="3"/>
        <v>444.38</v>
      </c>
      <c r="I57" s="191">
        <f t="shared" si="4"/>
        <v>549.21</v>
      </c>
    </row>
    <row r="58" spans="1:9" s="180" customFormat="1" x14ac:dyDescent="0.25">
      <c r="A58" s="185" t="s">
        <v>412</v>
      </c>
      <c r="B58" s="190">
        <v>1</v>
      </c>
      <c r="C58" s="190">
        <f t="shared" si="2"/>
        <v>180</v>
      </c>
      <c r="D58" s="190">
        <v>132</v>
      </c>
      <c r="E58" s="190">
        <v>48</v>
      </c>
      <c r="F58" s="191">
        <v>1765.84</v>
      </c>
      <c r="G58" s="191">
        <f t="shared" si="5"/>
        <v>11.694304635761588</v>
      </c>
      <c r="H58" s="191">
        <f t="shared" si="3"/>
        <v>1122.6500000000001</v>
      </c>
      <c r="I58" s="191">
        <f t="shared" si="4"/>
        <v>1387.48</v>
      </c>
    </row>
    <row r="59" spans="1:9" s="180" customFormat="1" x14ac:dyDescent="0.25">
      <c r="A59" s="185" t="s">
        <v>412</v>
      </c>
      <c r="B59" s="190">
        <v>1</v>
      </c>
      <c r="C59" s="190">
        <f t="shared" si="2"/>
        <v>117</v>
      </c>
      <c r="D59" s="190">
        <v>104</v>
      </c>
      <c r="E59" s="190">
        <v>13</v>
      </c>
      <c r="F59" s="191">
        <v>1765.84</v>
      </c>
      <c r="G59" s="191">
        <f t="shared" si="5"/>
        <v>11.694304635761588</v>
      </c>
      <c r="H59" s="191">
        <f t="shared" si="3"/>
        <v>304.05</v>
      </c>
      <c r="I59" s="191">
        <f t="shared" si="4"/>
        <v>375.78</v>
      </c>
    </row>
    <row r="60" spans="1:9" s="180" customFormat="1" x14ac:dyDescent="0.25">
      <c r="A60" s="185" t="s">
        <v>412</v>
      </c>
      <c r="B60" s="190">
        <v>1</v>
      </c>
      <c r="C60" s="190">
        <f t="shared" si="2"/>
        <v>131</v>
      </c>
      <c r="D60" s="190">
        <v>105</v>
      </c>
      <c r="E60" s="190">
        <v>26</v>
      </c>
      <c r="F60" s="191">
        <v>1765.84</v>
      </c>
      <c r="G60" s="191">
        <f t="shared" si="5"/>
        <v>11.694304635761588</v>
      </c>
      <c r="H60" s="191">
        <f t="shared" si="3"/>
        <v>608.1</v>
      </c>
      <c r="I60" s="191">
        <f t="shared" si="4"/>
        <v>751.55</v>
      </c>
    </row>
    <row r="61" spans="1:9" s="193" customFormat="1" x14ac:dyDescent="0.25">
      <c r="A61" s="192" t="s">
        <v>243</v>
      </c>
      <c r="B61" s="198">
        <v>1</v>
      </c>
      <c r="C61" s="198">
        <f t="shared" si="2"/>
        <v>183</v>
      </c>
      <c r="D61" s="198">
        <v>151</v>
      </c>
      <c r="E61" s="198">
        <v>32</v>
      </c>
      <c r="F61" s="199">
        <v>1544.38</v>
      </c>
      <c r="G61" s="191">
        <f t="shared" si="5"/>
        <v>10.2276821192053</v>
      </c>
      <c r="H61" s="199">
        <f t="shared" si="3"/>
        <v>654.57000000000005</v>
      </c>
      <c r="I61" s="203">
        <f t="shared" ref="I61" si="10">ROUND(H61*1.2077,2)</f>
        <v>790.52</v>
      </c>
    </row>
    <row r="62" spans="1:9" s="180" customFormat="1" x14ac:dyDescent="0.25">
      <c r="A62" s="185" t="s">
        <v>243</v>
      </c>
      <c r="B62" s="190">
        <v>1</v>
      </c>
      <c r="C62" s="190">
        <f t="shared" si="2"/>
        <v>176</v>
      </c>
      <c r="D62" s="190">
        <v>151</v>
      </c>
      <c r="E62" s="190">
        <v>25</v>
      </c>
      <c r="F62" s="191">
        <v>1544.38</v>
      </c>
      <c r="G62" s="191">
        <f t="shared" si="5"/>
        <v>10.2276821192053</v>
      </c>
      <c r="H62" s="191">
        <f t="shared" si="3"/>
        <v>511.38</v>
      </c>
      <c r="I62" s="191">
        <f t="shared" ref="I62:I68" si="11">ROUND(H62*1.2359,2)</f>
        <v>632.01</v>
      </c>
    </row>
    <row r="63" spans="1:9" s="180" customFormat="1" x14ac:dyDescent="0.25">
      <c r="A63" s="185" t="s">
        <v>243</v>
      </c>
      <c r="B63" s="190">
        <v>1</v>
      </c>
      <c r="C63" s="190">
        <f t="shared" si="2"/>
        <v>200</v>
      </c>
      <c r="D63" s="190">
        <v>151</v>
      </c>
      <c r="E63" s="190">
        <v>49</v>
      </c>
      <c r="F63" s="191">
        <v>1544.38</v>
      </c>
      <c r="G63" s="191">
        <f t="shared" si="5"/>
        <v>10.2276821192053</v>
      </c>
      <c r="H63" s="191">
        <f t="shared" si="3"/>
        <v>1002.31</v>
      </c>
      <c r="I63" s="191">
        <f t="shared" si="11"/>
        <v>1238.75</v>
      </c>
    </row>
    <row r="64" spans="1:9" s="193" customFormat="1" x14ac:dyDescent="0.25">
      <c r="A64" s="192" t="s">
        <v>243</v>
      </c>
      <c r="B64" s="198">
        <v>1</v>
      </c>
      <c r="C64" s="198">
        <f t="shared" si="2"/>
        <v>159</v>
      </c>
      <c r="D64" s="198">
        <v>127</v>
      </c>
      <c r="E64" s="198">
        <v>32</v>
      </c>
      <c r="F64" s="199">
        <v>1544.38</v>
      </c>
      <c r="G64" s="191">
        <f t="shared" si="5"/>
        <v>10.2276821192053</v>
      </c>
      <c r="H64" s="199">
        <f t="shared" si="3"/>
        <v>654.57000000000005</v>
      </c>
      <c r="I64" s="199">
        <f t="shared" si="11"/>
        <v>808.98</v>
      </c>
    </row>
    <row r="65" spans="1:9" s="180" customFormat="1" x14ac:dyDescent="0.25">
      <c r="A65" s="185" t="s">
        <v>243</v>
      </c>
      <c r="B65" s="190">
        <v>1</v>
      </c>
      <c r="C65" s="190">
        <f t="shared" si="2"/>
        <v>207</v>
      </c>
      <c r="D65" s="190">
        <v>151</v>
      </c>
      <c r="E65" s="190">
        <v>56</v>
      </c>
      <c r="F65" s="191">
        <v>1544.38</v>
      </c>
      <c r="G65" s="191">
        <f t="shared" si="5"/>
        <v>10.2276821192053</v>
      </c>
      <c r="H65" s="191">
        <f t="shared" si="3"/>
        <v>1145.5</v>
      </c>
      <c r="I65" s="191">
        <f t="shared" si="11"/>
        <v>1415.72</v>
      </c>
    </row>
    <row r="66" spans="1:9" s="180" customFormat="1" x14ac:dyDescent="0.25">
      <c r="A66" s="185" t="s">
        <v>243</v>
      </c>
      <c r="B66" s="190">
        <v>1</v>
      </c>
      <c r="C66" s="190">
        <f t="shared" si="2"/>
        <v>208</v>
      </c>
      <c r="D66" s="190">
        <v>151</v>
      </c>
      <c r="E66" s="190">
        <v>57</v>
      </c>
      <c r="F66" s="191">
        <v>1544.38</v>
      </c>
      <c r="G66" s="191">
        <f t="shared" si="5"/>
        <v>10.2276821192053</v>
      </c>
      <c r="H66" s="191">
        <f t="shared" si="3"/>
        <v>1165.96</v>
      </c>
      <c r="I66" s="191">
        <f t="shared" si="11"/>
        <v>1441.01</v>
      </c>
    </row>
    <row r="67" spans="1:9" s="180" customFormat="1" x14ac:dyDescent="0.25">
      <c r="A67" s="185" t="s">
        <v>243</v>
      </c>
      <c r="B67" s="190">
        <v>1</v>
      </c>
      <c r="C67" s="190">
        <f t="shared" si="2"/>
        <v>111</v>
      </c>
      <c r="D67" s="190">
        <v>64</v>
      </c>
      <c r="E67" s="190">
        <v>47</v>
      </c>
      <c r="F67" s="191">
        <v>1544.38</v>
      </c>
      <c r="G67" s="191">
        <f t="shared" si="5"/>
        <v>10.2276821192053</v>
      </c>
      <c r="H67" s="191">
        <f t="shared" si="3"/>
        <v>961.4</v>
      </c>
      <c r="I67" s="191">
        <f t="shared" si="11"/>
        <v>1188.19</v>
      </c>
    </row>
    <row r="68" spans="1:9" s="193" customFormat="1" x14ac:dyDescent="0.25">
      <c r="A68" s="192" t="s">
        <v>243</v>
      </c>
      <c r="B68" s="198">
        <v>1</v>
      </c>
      <c r="C68" s="198">
        <f t="shared" si="2"/>
        <v>175</v>
      </c>
      <c r="D68" s="198">
        <v>151</v>
      </c>
      <c r="E68" s="198">
        <v>24</v>
      </c>
      <c r="F68" s="199">
        <v>1544.38</v>
      </c>
      <c r="G68" s="191">
        <f t="shared" si="5"/>
        <v>10.2276821192053</v>
      </c>
      <c r="H68" s="199">
        <f t="shared" si="3"/>
        <v>490.93</v>
      </c>
      <c r="I68" s="199">
        <f t="shared" si="11"/>
        <v>606.74</v>
      </c>
    </row>
    <row r="69" spans="1:9" s="180" customFormat="1" ht="33" x14ac:dyDescent="0.25">
      <c r="A69" s="186" t="s">
        <v>433</v>
      </c>
      <c r="B69" s="202">
        <f>SUM(B70:B110)</f>
        <v>41</v>
      </c>
      <c r="C69" s="202">
        <f>SUM(C70:C110)</f>
        <v>7040</v>
      </c>
      <c r="D69" s="202">
        <f>SUM(D70:D110)</f>
        <v>5465</v>
      </c>
      <c r="E69" s="202">
        <f>SUM(E70:E110)</f>
        <v>1575</v>
      </c>
      <c r="F69" s="183">
        <v>0</v>
      </c>
      <c r="G69" s="191">
        <f t="shared" si="5"/>
        <v>0</v>
      </c>
      <c r="H69" s="183">
        <f>SUM(H70:H110)</f>
        <v>20637.659999999996</v>
      </c>
      <c r="I69" s="183">
        <f>SUM(I70:I110)</f>
        <v>25506.130000000005</v>
      </c>
    </row>
    <row r="70" spans="1:9" s="180" customFormat="1" x14ac:dyDescent="0.25">
      <c r="A70" s="185" t="s">
        <v>519</v>
      </c>
      <c r="B70" s="190">
        <v>1</v>
      </c>
      <c r="C70" s="190">
        <f>D70+E70</f>
        <v>144</v>
      </c>
      <c r="D70" s="190">
        <v>87</v>
      </c>
      <c r="E70" s="190">
        <v>57</v>
      </c>
      <c r="F70" s="191">
        <v>1230.1199999999999</v>
      </c>
      <c r="G70" s="191">
        <f t="shared" si="5"/>
        <v>8.146490066225164</v>
      </c>
      <c r="H70" s="191">
        <f t="shared" ref="H70:H110" si="12">ROUND(E70*G70*2,2)</f>
        <v>928.7</v>
      </c>
      <c r="I70" s="191">
        <f t="shared" si="4"/>
        <v>1147.78</v>
      </c>
    </row>
    <row r="71" spans="1:9" s="180" customFormat="1" x14ac:dyDescent="0.25">
      <c r="A71" s="185" t="s">
        <v>519</v>
      </c>
      <c r="B71" s="190">
        <v>1</v>
      </c>
      <c r="C71" s="190">
        <f t="shared" ref="C71:C110" si="13">D71+E71</f>
        <v>98</v>
      </c>
      <c r="D71" s="190">
        <v>79</v>
      </c>
      <c r="E71" s="190">
        <v>19</v>
      </c>
      <c r="F71" s="191">
        <v>1230.1199999999999</v>
      </c>
      <c r="G71" s="191">
        <f t="shared" si="5"/>
        <v>8.146490066225164</v>
      </c>
      <c r="H71" s="191">
        <f t="shared" si="12"/>
        <v>309.57</v>
      </c>
      <c r="I71" s="191">
        <f t="shared" si="4"/>
        <v>382.6</v>
      </c>
    </row>
    <row r="72" spans="1:9" s="180" customFormat="1" x14ac:dyDescent="0.25">
      <c r="A72" s="185" t="s">
        <v>519</v>
      </c>
      <c r="B72" s="190">
        <v>1</v>
      </c>
      <c r="C72" s="190">
        <f t="shared" si="13"/>
        <v>208</v>
      </c>
      <c r="D72" s="190">
        <v>151</v>
      </c>
      <c r="E72" s="190">
        <v>57</v>
      </c>
      <c r="F72" s="191">
        <v>960.75</v>
      </c>
      <c r="G72" s="191">
        <f t="shared" si="5"/>
        <v>6.362582781456954</v>
      </c>
      <c r="H72" s="191">
        <f t="shared" si="12"/>
        <v>725.33</v>
      </c>
      <c r="I72" s="191">
        <f t="shared" si="4"/>
        <v>896.44</v>
      </c>
    </row>
    <row r="73" spans="1:9" s="180" customFormat="1" x14ac:dyDescent="0.25">
      <c r="A73" s="185" t="s">
        <v>519</v>
      </c>
      <c r="B73" s="190">
        <v>1</v>
      </c>
      <c r="C73" s="190">
        <f t="shared" si="13"/>
        <v>157</v>
      </c>
      <c r="D73" s="190">
        <v>111</v>
      </c>
      <c r="E73" s="190">
        <v>46</v>
      </c>
      <c r="F73" s="191">
        <v>1230.1199999999999</v>
      </c>
      <c r="G73" s="191">
        <f t="shared" si="5"/>
        <v>8.146490066225164</v>
      </c>
      <c r="H73" s="191">
        <f t="shared" si="12"/>
        <v>749.48</v>
      </c>
      <c r="I73" s="191">
        <f t="shared" si="4"/>
        <v>926.28</v>
      </c>
    </row>
    <row r="74" spans="1:9" s="180" customFormat="1" x14ac:dyDescent="0.25">
      <c r="A74" s="185" t="s">
        <v>519</v>
      </c>
      <c r="B74" s="190">
        <v>1</v>
      </c>
      <c r="C74" s="190">
        <f t="shared" si="13"/>
        <v>204</v>
      </c>
      <c r="D74" s="190">
        <v>151</v>
      </c>
      <c r="E74" s="190">
        <v>53</v>
      </c>
      <c r="F74" s="191">
        <v>960.75</v>
      </c>
      <c r="G74" s="191">
        <f t="shared" si="5"/>
        <v>6.362582781456954</v>
      </c>
      <c r="H74" s="191">
        <f t="shared" si="12"/>
        <v>674.43</v>
      </c>
      <c r="I74" s="191">
        <f t="shared" si="4"/>
        <v>833.53</v>
      </c>
    </row>
    <row r="75" spans="1:9" s="180" customFormat="1" x14ac:dyDescent="0.25">
      <c r="A75" s="185" t="s">
        <v>519</v>
      </c>
      <c r="B75" s="190">
        <v>1</v>
      </c>
      <c r="C75" s="190">
        <f t="shared" si="13"/>
        <v>192</v>
      </c>
      <c r="D75" s="190">
        <v>151</v>
      </c>
      <c r="E75" s="190">
        <v>41</v>
      </c>
      <c r="F75" s="191">
        <v>960.75</v>
      </c>
      <c r="G75" s="191">
        <f t="shared" si="5"/>
        <v>6.362582781456954</v>
      </c>
      <c r="H75" s="191">
        <f t="shared" si="12"/>
        <v>521.73</v>
      </c>
      <c r="I75" s="191">
        <f t="shared" si="4"/>
        <v>644.80999999999995</v>
      </c>
    </row>
    <row r="76" spans="1:9" s="180" customFormat="1" x14ac:dyDescent="0.25">
      <c r="A76" s="185" t="s">
        <v>519</v>
      </c>
      <c r="B76" s="190">
        <v>1</v>
      </c>
      <c r="C76" s="190">
        <f t="shared" si="13"/>
        <v>171</v>
      </c>
      <c r="D76" s="190">
        <v>135</v>
      </c>
      <c r="E76" s="190">
        <v>36</v>
      </c>
      <c r="F76" s="191">
        <v>1230.1199999999999</v>
      </c>
      <c r="G76" s="191">
        <f t="shared" si="5"/>
        <v>8.146490066225164</v>
      </c>
      <c r="H76" s="191">
        <f t="shared" si="12"/>
        <v>586.54999999999995</v>
      </c>
      <c r="I76" s="191">
        <f t="shared" si="4"/>
        <v>724.92</v>
      </c>
    </row>
    <row r="77" spans="1:9" s="180" customFormat="1" x14ac:dyDescent="0.25">
      <c r="A77" s="185" t="s">
        <v>519</v>
      </c>
      <c r="B77" s="190">
        <v>1</v>
      </c>
      <c r="C77" s="190">
        <f t="shared" si="13"/>
        <v>96</v>
      </c>
      <c r="D77" s="190">
        <v>79</v>
      </c>
      <c r="E77" s="190">
        <v>17</v>
      </c>
      <c r="F77" s="191">
        <v>960.75</v>
      </c>
      <c r="G77" s="191">
        <f t="shared" si="5"/>
        <v>6.362582781456954</v>
      </c>
      <c r="H77" s="191">
        <f t="shared" si="12"/>
        <v>216.33</v>
      </c>
      <c r="I77" s="191">
        <f t="shared" si="4"/>
        <v>267.36</v>
      </c>
    </row>
    <row r="78" spans="1:9" s="180" customFormat="1" x14ac:dyDescent="0.25">
      <c r="A78" s="185" t="s">
        <v>404</v>
      </c>
      <c r="B78" s="190">
        <v>1</v>
      </c>
      <c r="C78" s="190">
        <f t="shared" si="13"/>
        <v>184</v>
      </c>
      <c r="D78" s="190">
        <v>151</v>
      </c>
      <c r="E78" s="190">
        <v>33</v>
      </c>
      <c r="F78" s="191">
        <v>960.75</v>
      </c>
      <c r="G78" s="191">
        <f t="shared" si="5"/>
        <v>6.362582781456954</v>
      </c>
      <c r="H78" s="191">
        <f t="shared" si="12"/>
        <v>419.93</v>
      </c>
      <c r="I78" s="191">
        <f t="shared" si="4"/>
        <v>518.99</v>
      </c>
    </row>
    <row r="79" spans="1:9" s="180" customFormat="1" x14ac:dyDescent="0.25">
      <c r="A79" s="185" t="s">
        <v>404</v>
      </c>
      <c r="B79" s="190">
        <v>1</v>
      </c>
      <c r="C79" s="190">
        <f t="shared" si="13"/>
        <v>184</v>
      </c>
      <c r="D79" s="190">
        <v>151</v>
      </c>
      <c r="E79" s="190">
        <v>33</v>
      </c>
      <c r="F79" s="191">
        <v>960.75</v>
      </c>
      <c r="G79" s="191">
        <f t="shared" ref="G79:G123" si="14">F79/151</f>
        <v>6.362582781456954</v>
      </c>
      <c r="H79" s="191">
        <f t="shared" si="12"/>
        <v>419.93</v>
      </c>
      <c r="I79" s="191">
        <f t="shared" si="4"/>
        <v>518.99</v>
      </c>
    </row>
    <row r="80" spans="1:9" s="180" customFormat="1" x14ac:dyDescent="0.25">
      <c r="A80" s="185" t="s">
        <v>244</v>
      </c>
      <c r="B80" s="190">
        <v>1</v>
      </c>
      <c r="C80" s="190">
        <f t="shared" si="13"/>
        <v>200</v>
      </c>
      <c r="D80" s="190">
        <v>151</v>
      </c>
      <c r="E80" s="190">
        <v>49</v>
      </c>
      <c r="F80" s="191">
        <v>960.75</v>
      </c>
      <c r="G80" s="191">
        <f t="shared" si="14"/>
        <v>6.362582781456954</v>
      </c>
      <c r="H80" s="191">
        <f t="shared" si="12"/>
        <v>623.53</v>
      </c>
      <c r="I80" s="191">
        <f t="shared" si="4"/>
        <v>770.62</v>
      </c>
    </row>
    <row r="81" spans="1:9" s="180" customFormat="1" x14ac:dyDescent="0.25">
      <c r="A81" s="185" t="s">
        <v>244</v>
      </c>
      <c r="B81" s="190">
        <v>1</v>
      </c>
      <c r="C81" s="190">
        <f t="shared" si="13"/>
        <v>104</v>
      </c>
      <c r="D81" s="190">
        <v>72</v>
      </c>
      <c r="E81" s="190">
        <v>32</v>
      </c>
      <c r="F81" s="191">
        <v>960.75</v>
      </c>
      <c r="G81" s="191">
        <f t="shared" si="14"/>
        <v>6.362582781456954</v>
      </c>
      <c r="H81" s="191">
        <f t="shared" si="12"/>
        <v>407.21</v>
      </c>
      <c r="I81" s="191">
        <f t="shared" si="4"/>
        <v>503.27</v>
      </c>
    </row>
    <row r="82" spans="1:9" s="180" customFormat="1" x14ac:dyDescent="0.25">
      <c r="A82" s="185" t="s">
        <v>244</v>
      </c>
      <c r="B82" s="190">
        <v>1</v>
      </c>
      <c r="C82" s="190">
        <f t="shared" si="13"/>
        <v>176</v>
      </c>
      <c r="D82" s="190">
        <v>151</v>
      </c>
      <c r="E82" s="190">
        <v>25</v>
      </c>
      <c r="F82" s="191">
        <v>960.75</v>
      </c>
      <c r="G82" s="191">
        <f t="shared" si="14"/>
        <v>6.362582781456954</v>
      </c>
      <c r="H82" s="191">
        <f t="shared" si="12"/>
        <v>318.13</v>
      </c>
      <c r="I82" s="191">
        <f t="shared" si="4"/>
        <v>393.18</v>
      </c>
    </row>
    <row r="83" spans="1:9" s="180" customFormat="1" x14ac:dyDescent="0.25">
      <c r="A83" s="185" t="s">
        <v>244</v>
      </c>
      <c r="B83" s="190">
        <v>1</v>
      </c>
      <c r="C83" s="190">
        <f t="shared" si="13"/>
        <v>200</v>
      </c>
      <c r="D83" s="190">
        <v>151</v>
      </c>
      <c r="E83" s="190">
        <v>49</v>
      </c>
      <c r="F83" s="191">
        <v>960.75</v>
      </c>
      <c r="G83" s="191">
        <f t="shared" si="14"/>
        <v>6.362582781456954</v>
      </c>
      <c r="H83" s="191">
        <f t="shared" si="12"/>
        <v>623.53</v>
      </c>
      <c r="I83" s="191">
        <f t="shared" si="4"/>
        <v>770.62</v>
      </c>
    </row>
    <row r="84" spans="1:9" s="180" customFormat="1" x14ac:dyDescent="0.25">
      <c r="A84" s="185" t="s">
        <v>244</v>
      </c>
      <c r="B84" s="190">
        <v>1</v>
      </c>
      <c r="C84" s="190">
        <f t="shared" si="13"/>
        <v>160</v>
      </c>
      <c r="D84" s="190">
        <v>151</v>
      </c>
      <c r="E84" s="190">
        <v>9</v>
      </c>
      <c r="F84" s="191">
        <v>1069.92</v>
      </c>
      <c r="G84" s="191">
        <f t="shared" si="14"/>
        <v>7.0855629139072853</v>
      </c>
      <c r="H84" s="191">
        <f t="shared" si="12"/>
        <v>127.54</v>
      </c>
      <c r="I84" s="191">
        <f t="shared" si="4"/>
        <v>157.63</v>
      </c>
    </row>
    <row r="85" spans="1:9" s="180" customFormat="1" x14ac:dyDescent="0.25">
      <c r="A85" s="185" t="s">
        <v>244</v>
      </c>
      <c r="B85" s="190">
        <v>1</v>
      </c>
      <c r="C85" s="190">
        <f t="shared" si="13"/>
        <v>164</v>
      </c>
      <c r="D85" s="190">
        <v>151</v>
      </c>
      <c r="E85" s="190">
        <v>13</v>
      </c>
      <c r="F85" s="191">
        <v>1070.01</v>
      </c>
      <c r="G85" s="191">
        <f t="shared" si="14"/>
        <v>7.0861589403973513</v>
      </c>
      <c r="H85" s="191">
        <f t="shared" si="12"/>
        <v>184.24</v>
      </c>
      <c r="I85" s="191">
        <f t="shared" si="4"/>
        <v>227.7</v>
      </c>
    </row>
    <row r="86" spans="1:9" s="180" customFormat="1" x14ac:dyDescent="0.25">
      <c r="A86" s="185" t="s">
        <v>244</v>
      </c>
      <c r="B86" s="190">
        <v>1</v>
      </c>
      <c r="C86" s="190">
        <f t="shared" si="13"/>
        <v>192</v>
      </c>
      <c r="D86" s="190">
        <v>151</v>
      </c>
      <c r="E86" s="190">
        <v>41</v>
      </c>
      <c r="F86" s="191">
        <v>960.75</v>
      </c>
      <c r="G86" s="191">
        <f t="shared" si="14"/>
        <v>6.362582781456954</v>
      </c>
      <c r="H86" s="191">
        <f t="shared" si="12"/>
        <v>521.73</v>
      </c>
      <c r="I86" s="191">
        <f t="shared" si="4"/>
        <v>644.80999999999995</v>
      </c>
    </row>
    <row r="87" spans="1:9" s="180" customFormat="1" x14ac:dyDescent="0.25">
      <c r="A87" s="185" t="s">
        <v>244</v>
      </c>
      <c r="B87" s="190">
        <v>1</v>
      </c>
      <c r="C87" s="190">
        <f t="shared" si="13"/>
        <v>64</v>
      </c>
      <c r="D87" s="190">
        <v>48</v>
      </c>
      <c r="E87" s="190">
        <v>16</v>
      </c>
      <c r="F87" s="191">
        <v>960.75</v>
      </c>
      <c r="G87" s="191">
        <f t="shared" si="14"/>
        <v>6.362582781456954</v>
      </c>
      <c r="H87" s="191">
        <f t="shared" si="12"/>
        <v>203.6</v>
      </c>
      <c r="I87" s="191">
        <f t="shared" si="4"/>
        <v>251.63</v>
      </c>
    </row>
    <row r="88" spans="1:9" s="180" customFormat="1" x14ac:dyDescent="0.25">
      <c r="A88" s="185" t="s">
        <v>244</v>
      </c>
      <c r="B88" s="190">
        <v>1</v>
      </c>
      <c r="C88" s="190">
        <f t="shared" si="13"/>
        <v>176</v>
      </c>
      <c r="D88" s="190">
        <v>151</v>
      </c>
      <c r="E88" s="190">
        <v>25</v>
      </c>
      <c r="F88" s="191">
        <v>960.75</v>
      </c>
      <c r="G88" s="191">
        <f t="shared" si="14"/>
        <v>6.362582781456954</v>
      </c>
      <c r="H88" s="191">
        <f t="shared" si="12"/>
        <v>318.13</v>
      </c>
      <c r="I88" s="191">
        <f t="shared" si="4"/>
        <v>393.18</v>
      </c>
    </row>
    <row r="89" spans="1:9" s="180" customFormat="1" x14ac:dyDescent="0.25">
      <c r="A89" s="185" t="s">
        <v>244</v>
      </c>
      <c r="B89" s="190">
        <v>1</v>
      </c>
      <c r="C89" s="190">
        <f t="shared" si="13"/>
        <v>192</v>
      </c>
      <c r="D89" s="190">
        <v>151</v>
      </c>
      <c r="E89" s="190">
        <v>41</v>
      </c>
      <c r="F89" s="191">
        <v>960.75</v>
      </c>
      <c r="G89" s="191">
        <f t="shared" si="14"/>
        <v>6.362582781456954</v>
      </c>
      <c r="H89" s="191">
        <f t="shared" si="12"/>
        <v>521.73</v>
      </c>
      <c r="I89" s="191">
        <f t="shared" si="4"/>
        <v>644.80999999999995</v>
      </c>
    </row>
    <row r="90" spans="1:9" s="180" customFormat="1" x14ac:dyDescent="0.25">
      <c r="A90" s="185" t="s">
        <v>405</v>
      </c>
      <c r="B90" s="190">
        <v>1</v>
      </c>
      <c r="C90" s="190">
        <f t="shared" si="13"/>
        <v>169</v>
      </c>
      <c r="D90" s="190">
        <v>143</v>
      </c>
      <c r="E90" s="190">
        <v>26</v>
      </c>
      <c r="F90" s="191">
        <v>960.75</v>
      </c>
      <c r="G90" s="191">
        <f t="shared" si="14"/>
        <v>6.362582781456954</v>
      </c>
      <c r="H90" s="191">
        <f t="shared" si="12"/>
        <v>330.85</v>
      </c>
      <c r="I90" s="191">
        <f t="shared" si="4"/>
        <v>408.9</v>
      </c>
    </row>
    <row r="91" spans="1:9" s="180" customFormat="1" x14ac:dyDescent="0.25">
      <c r="A91" s="185" t="s">
        <v>405</v>
      </c>
      <c r="B91" s="190">
        <v>1</v>
      </c>
      <c r="C91" s="190">
        <f t="shared" si="13"/>
        <v>197</v>
      </c>
      <c r="D91" s="190">
        <v>151</v>
      </c>
      <c r="E91" s="190">
        <v>46</v>
      </c>
      <c r="F91" s="191">
        <v>960.75</v>
      </c>
      <c r="G91" s="191">
        <f t="shared" si="14"/>
        <v>6.362582781456954</v>
      </c>
      <c r="H91" s="191">
        <f t="shared" si="12"/>
        <v>585.36</v>
      </c>
      <c r="I91" s="191">
        <f t="shared" si="4"/>
        <v>723.45</v>
      </c>
    </row>
    <row r="92" spans="1:9" s="180" customFormat="1" x14ac:dyDescent="0.25">
      <c r="A92" s="185" t="s">
        <v>405</v>
      </c>
      <c r="B92" s="190">
        <v>1</v>
      </c>
      <c r="C92" s="190">
        <f t="shared" si="13"/>
        <v>192</v>
      </c>
      <c r="D92" s="190">
        <v>151</v>
      </c>
      <c r="E92" s="190">
        <v>41</v>
      </c>
      <c r="F92" s="191">
        <v>960.75</v>
      </c>
      <c r="G92" s="191">
        <f t="shared" si="14"/>
        <v>6.362582781456954</v>
      </c>
      <c r="H92" s="191">
        <f t="shared" si="12"/>
        <v>521.73</v>
      </c>
      <c r="I92" s="191">
        <f t="shared" si="4"/>
        <v>644.80999999999995</v>
      </c>
    </row>
    <row r="93" spans="1:9" s="180" customFormat="1" x14ac:dyDescent="0.25">
      <c r="A93" s="185" t="s">
        <v>405</v>
      </c>
      <c r="B93" s="190">
        <v>1</v>
      </c>
      <c r="C93" s="190">
        <f t="shared" si="13"/>
        <v>120</v>
      </c>
      <c r="D93" s="190">
        <v>103</v>
      </c>
      <c r="E93" s="190">
        <v>17</v>
      </c>
      <c r="F93" s="191">
        <v>960.75</v>
      </c>
      <c r="G93" s="191">
        <f t="shared" si="14"/>
        <v>6.362582781456954</v>
      </c>
      <c r="H93" s="191">
        <f t="shared" si="12"/>
        <v>216.33</v>
      </c>
      <c r="I93" s="191">
        <f t="shared" si="4"/>
        <v>267.36</v>
      </c>
    </row>
    <row r="94" spans="1:9" s="180" customFormat="1" x14ac:dyDescent="0.25">
      <c r="A94" s="185" t="s">
        <v>405</v>
      </c>
      <c r="B94" s="190">
        <v>1</v>
      </c>
      <c r="C94" s="190">
        <f t="shared" si="13"/>
        <v>176</v>
      </c>
      <c r="D94" s="190">
        <v>151</v>
      </c>
      <c r="E94" s="190">
        <v>25</v>
      </c>
      <c r="F94" s="191">
        <v>960.75</v>
      </c>
      <c r="G94" s="191">
        <f t="shared" si="14"/>
        <v>6.362582781456954</v>
      </c>
      <c r="H94" s="191">
        <f t="shared" si="12"/>
        <v>318.13</v>
      </c>
      <c r="I94" s="191">
        <f t="shared" si="4"/>
        <v>393.18</v>
      </c>
    </row>
    <row r="95" spans="1:9" s="180" customFormat="1" x14ac:dyDescent="0.25">
      <c r="A95" s="185" t="s">
        <v>405</v>
      </c>
      <c r="B95" s="190">
        <v>1</v>
      </c>
      <c r="C95" s="190">
        <f t="shared" si="13"/>
        <v>148</v>
      </c>
      <c r="D95" s="190">
        <v>111</v>
      </c>
      <c r="E95" s="190">
        <v>37</v>
      </c>
      <c r="F95" s="191">
        <v>960.75</v>
      </c>
      <c r="G95" s="191">
        <f t="shared" si="14"/>
        <v>6.362582781456954</v>
      </c>
      <c r="H95" s="191">
        <f t="shared" si="12"/>
        <v>470.83</v>
      </c>
      <c r="I95" s="191">
        <f t="shared" si="4"/>
        <v>581.9</v>
      </c>
    </row>
    <row r="96" spans="1:9" s="180" customFormat="1" x14ac:dyDescent="0.25">
      <c r="A96" s="185" t="s">
        <v>240</v>
      </c>
      <c r="B96" s="190">
        <v>1</v>
      </c>
      <c r="C96" s="190">
        <f t="shared" si="13"/>
        <v>208</v>
      </c>
      <c r="D96" s="190">
        <v>151</v>
      </c>
      <c r="E96" s="190">
        <v>57</v>
      </c>
      <c r="F96" s="191">
        <v>960.75</v>
      </c>
      <c r="G96" s="191">
        <f t="shared" si="14"/>
        <v>6.362582781456954</v>
      </c>
      <c r="H96" s="191">
        <f t="shared" si="12"/>
        <v>725.33</v>
      </c>
      <c r="I96" s="191">
        <f t="shared" si="4"/>
        <v>896.44</v>
      </c>
    </row>
    <row r="97" spans="1:9" s="180" customFormat="1" x14ac:dyDescent="0.25">
      <c r="A97" s="185" t="s">
        <v>240</v>
      </c>
      <c r="B97" s="190">
        <v>1</v>
      </c>
      <c r="C97" s="190">
        <f t="shared" si="13"/>
        <v>212</v>
      </c>
      <c r="D97" s="190">
        <v>151</v>
      </c>
      <c r="E97" s="190">
        <v>61</v>
      </c>
      <c r="F97" s="191">
        <v>960.75</v>
      </c>
      <c r="G97" s="191">
        <f t="shared" si="14"/>
        <v>6.362582781456954</v>
      </c>
      <c r="H97" s="191">
        <f t="shared" si="12"/>
        <v>776.24</v>
      </c>
      <c r="I97" s="191">
        <f t="shared" si="4"/>
        <v>959.36</v>
      </c>
    </row>
    <row r="98" spans="1:9" s="180" customFormat="1" x14ac:dyDescent="0.25">
      <c r="A98" s="185" t="s">
        <v>240</v>
      </c>
      <c r="B98" s="190">
        <v>1</v>
      </c>
      <c r="C98" s="190">
        <f t="shared" si="13"/>
        <v>184</v>
      </c>
      <c r="D98" s="190">
        <v>151</v>
      </c>
      <c r="E98" s="190">
        <v>33</v>
      </c>
      <c r="F98" s="191">
        <v>960.75</v>
      </c>
      <c r="G98" s="191">
        <f t="shared" si="14"/>
        <v>6.362582781456954</v>
      </c>
      <c r="H98" s="191">
        <f t="shared" si="12"/>
        <v>419.93</v>
      </c>
      <c r="I98" s="191">
        <f t="shared" si="4"/>
        <v>518.99</v>
      </c>
    </row>
    <row r="99" spans="1:9" s="180" customFormat="1" x14ac:dyDescent="0.25">
      <c r="A99" s="185" t="s">
        <v>240</v>
      </c>
      <c r="B99" s="190">
        <v>1</v>
      </c>
      <c r="C99" s="190">
        <f t="shared" si="13"/>
        <v>152</v>
      </c>
      <c r="D99" s="190">
        <v>111</v>
      </c>
      <c r="E99" s="190">
        <v>41</v>
      </c>
      <c r="F99" s="191">
        <v>960.75</v>
      </c>
      <c r="G99" s="191">
        <f t="shared" si="14"/>
        <v>6.362582781456954</v>
      </c>
      <c r="H99" s="191">
        <f t="shared" si="12"/>
        <v>521.73</v>
      </c>
      <c r="I99" s="191">
        <f t="shared" ref="I99:I123" si="15">ROUND(H99*1.2359,2)</f>
        <v>644.80999999999995</v>
      </c>
    </row>
    <row r="100" spans="1:9" s="180" customFormat="1" x14ac:dyDescent="0.25">
      <c r="A100" s="185" t="s">
        <v>240</v>
      </c>
      <c r="B100" s="190">
        <v>1</v>
      </c>
      <c r="C100" s="190">
        <f t="shared" si="13"/>
        <v>200</v>
      </c>
      <c r="D100" s="190">
        <v>151</v>
      </c>
      <c r="E100" s="190">
        <v>49</v>
      </c>
      <c r="F100" s="191">
        <v>960.75</v>
      </c>
      <c r="G100" s="191">
        <f t="shared" si="14"/>
        <v>6.362582781456954</v>
      </c>
      <c r="H100" s="191">
        <f t="shared" si="12"/>
        <v>623.53</v>
      </c>
      <c r="I100" s="191">
        <f t="shared" si="15"/>
        <v>770.62</v>
      </c>
    </row>
    <row r="101" spans="1:9" s="180" customFormat="1" x14ac:dyDescent="0.25">
      <c r="A101" s="185" t="s">
        <v>240</v>
      </c>
      <c r="B101" s="190">
        <v>1</v>
      </c>
      <c r="C101" s="190">
        <f t="shared" si="13"/>
        <v>120</v>
      </c>
      <c r="D101" s="190">
        <v>103</v>
      </c>
      <c r="E101" s="190">
        <v>17</v>
      </c>
      <c r="F101" s="191">
        <v>960.75</v>
      </c>
      <c r="G101" s="191">
        <f t="shared" si="14"/>
        <v>6.362582781456954</v>
      </c>
      <c r="H101" s="191">
        <f t="shared" si="12"/>
        <v>216.33</v>
      </c>
      <c r="I101" s="191">
        <f t="shared" si="15"/>
        <v>267.36</v>
      </c>
    </row>
    <row r="102" spans="1:9" s="180" customFormat="1" x14ac:dyDescent="0.25">
      <c r="A102" s="185" t="s">
        <v>240</v>
      </c>
      <c r="B102" s="190">
        <v>1</v>
      </c>
      <c r="C102" s="190">
        <f t="shared" si="13"/>
        <v>184</v>
      </c>
      <c r="D102" s="190">
        <v>151</v>
      </c>
      <c r="E102" s="190">
        <v>33</v>
      </c>
      <c r="F102" s="191">
        <v>960.75</v>
      </c>
      <c r="G102" s="191">
        <f t="shared" si="14"/>
        <v>6.362582781456954</v>
      </c>
      <c r="H102" s="191">
        <f t="shared" si="12"/>
        <v>419.93</v>
      </c>
      <c r="I102" s="191">
        <f t="shared" si="15"/>
        <v>518.99</v>
      </c>
    </row>
    <row r="103" spans="1:9" s="180" customFormat="1" x14ac:dyDescent="0.25">
      <c r="A103" s="185" t="s">
        <v>240</v>
      </c>
      <c r="B103" s="190">
        <v>1</v>
      </c>
      <c r="C103" s="190">
        <f t="shared" si="13"/>
        <v>200</v>
      </c>
      <c r="D103" s="190">
        <v>151</v>
      </c>
      <c r="E103" s="190">
        <v>49</v>
      </c>
      <c r="F103" s="191">
        <v>960.75</v>
      </c>
      <c r="G103" s="191">
        <f t="shared" si="14"/>
        <v>6.362582781456954</v>
      </c>
      <c r="H103" s="191">
        <f t="shared" si="12"/>
        <v>623.53</v>
      </c>
      <c r="I103" s="191">
        <f t="shared" si="15"/>
        <v>770.62</v>
      </c>
    </row>
    <row r="104" spans="1:9" s="180" customFormat="1" x14ac:dyDescent="0.25">
      <c r="A104" s="185" t="s">
        <v>240</v>
      </c>
      <c r="B104" s="190">
        <v>1</v>
      </c>
      <c r="C104" s="190">
        <f t="shared" si="13"/>
        <v>212</v>
      </c>
      <c r="D104" s="190">
        <v>151</v>
      </c>
      <c r="E104" s="190">
        <v>61</v>
      </c>
      <c r="F104" s="191">
        <v>960.75</v>
      </c>
      <c r="G104" s="191">
        <f t="shared" si="14"/>
        <v>6.362582781456954</v>
      </c>
      <c r="H104" s="191">
        <f t="shared" si="12"/>
        <v>776.24</v>
      </c>
      <c r="I104" s="191">
        <f t="shared" si="15"/>
        <v>959.36</v>
      </c>
    </row>
    <row r="105" spans="1:9" s="180" customFormat="1" x14ac:dyDescent="0.25">
      <c r="A105" s="185" t="s">
        <v>240</v>
      </c>
      <c r="B105" s="190">
        <v>1</v>
      </c>
      <c r="C105" s="190">
        <f t="shared" si="13"/>
        <v>144</v>
      </c>
      <c r="D105" s="190">
        <v>111</v>
      </c>
      <c r="E105" s="190">
        <v>33</v>
      </c>
      <c r="F105" s="191">
        <v>960.75</v>
      </c>
      <c r="G105" s="191">
        <f t="shared" si="14"/>
        <v>6.362582781456954</v>
      </c>
      <c r="H105" s="191">
        <f t="shared" si="12"/>
        <v>419.93</v>
      </c>
      <c r="I105" s="191">
        <f t="shared" si="15"/>
        <v>518.99</v>
      </c>
    </row>
    <row r="106" spans="1:9" s="180" customFormat="1" x14ac:dyDescent="0.25">
      <c r="A106" s="185" t="s">
        <v>240</v>
      </c>
      <c r="B106" s="190">
        <v>1</v>
      </c>
      <c r="C106" s="190">
        <f t="shared" si="13"/>
        <v>164</v>
      </c>
      <c r="D106" s="190">
        <v>111</v>
      </c>
      <c r="E106" s="190">
        <v>53</v>
      </c>
      <c r="F106" s="191">
        <v>960.75</v>
      </c>
      <c r="G106" s="191">
        <f t="shared" si="14"/>
        <v>6.362582781456954</v>
      </c>
      <c r="H106" s="191">
        <f t="shared" si="12"/>
        <v>674.43</v>
      </c>
      <c r="I106" s="191">
        <f t="shared" si="15"/>
        <v>833.53</v>
      </c>
    </row>
    <row r="107" spans="1:9" s="180" customFormat="1" x14ac:dyDescent="0.25">
      <c r="A107" s="185" t="s">
        <v>240</v>
      </c>
      <c r="B107" s="190">
        <v>1</v>
      </c>
      <c r="C107" s="190">
        <f t="shared" si="13"/>
        <v>200</v>
      </c>
      <c r="D107" s="190">
        <v>151</v>
      </c>
      <c r="E107" s="190">
        <v>49</v>
      </c>
      <c r="F107" s="191">
        <v>960.75</v>
      </c>
      <c r="G107" s="191">
        <f t="shared" si="14"/>
        <v>6.362582781456954</v>
      </c>
      <c r="H107" s="191">
        <f t="shared" si="12"/>
        <v>623.53</v>
      </c>
      <c r="I107" s="191">
        <f t="shared" si="15"/>
        <v>770.62</v>
      </c>
    </row>
    <row r="108" spans="1:9" s="180" customFormat="1" x14ac:dyDescent="0.25">
      <c r="A108" s="185" t="s">
        <v>240</v>
      </c>
      <c r="B108" s="190">
        <v>1</v>
      </c>
      <c r="C108" s="190">
        <f t="shared" si="13"/>
        <v>224</v>
      </c>
      <c r="D108" s="190">
        <v>151</v>
      </c>
      <c r="E108" s="190">
        <v>73</v>
      </c>
      <c r="F108" s="191">
        <v>960.75</v>
      </c>
      <c r="G108" s="191">
        <f t="shared" si="14"/>
        <v>6.362582781456954</v>
      </c>
      <c r="H108" s="191">
        <f t="shared" si="12"/>
        <v>928.94</v>
      </c>
      <c r="I108" s="191">
        <f t="shared" si="15"/>
        <v>1148.08</v>
      </c>
    </row>
    <row r="109" spans="1:9" s="180" customFormat="1" x14ac:dyDescent="0.25">
      <c r="A109" s="185" t="s">
        <v>240</v>
      </c>
      <c r="B109" s="190">
        <v>1</v>
      </c>
      <c r="C109" s="190">
        <f t="shared" si="13"/>
        <v>168</v>
      </c>
      <c r="D109" s="190">
        <v>135</v>
      </c>
      <c r="E109" s="190">
        <v>33</v>
      </c>
      <c r="F109" s="191">
        <v>960.75</v>
      </c>
      <c r="G109" s="191">
        <f t="shared" si="14"/>
        <v>6.362582781456954</v>
      </c>
      <c r="H109" s="191">
        <f t="shared" si="12"/>
        <v>419.93</v>
      </c>
      <c r="I109" s="191">
        <f t="shared" si="15"/>
        <v>518.99</v>
      </c>
    </row>
    <row r="110" spans="1:9" s="180" customFormat="1" x14ac:dyDescent="0.25">
      <c r="A110" s="185" t="s">
        <v>240</v>
      </c>
      <c r="B110" s="190">
        <v>1</v>
      </c>
      <c r="C110" s="190">
        <f t="shared" si="13"/>
        <v>200</v>
      </c>
      <c r="D110" s="190">
        <v>151</v>
      </c>
      <c r="E110" s="190">
        <v>49</v>
      </c>
      <c r="F110" s="191">
        <v>960.75</v>
      </c>
      <c r="G110" s="191">
        <f t="shared" si="14"/>
        <v>6.362582781456954</v>
      </c>
      <c r="H110" s="191">
        <f t="shared" si="12"/>
        <v>623.53</v>
      </c>
      <c r="I110" s="191">
        <f t="shared" si="15"/>
        <v>770.62</v>
      </c>
    </row>
    <row r="111" spans="1:9" s="180" customFormat="1" ht="33" x14ac:dyDescent="0.25">
      <c r="A111" s="186" t="s">
        <v>494</v>
      </c>
      <c r="B111" s="202">
        <f>SUM(B112:B123)</f>
        <v>12</v>
      </c>
      <c r="C111" s="202">
        <f>SUM(C112:C123)</f>
        <v>2343</v>
      </c>
      <c r="D111" s="202">
        <f>SUM(D112:D123)</f>
        <v>1812</v>
      </c>
      <c r="E111" s="202">
        <f>SUM(E112:E123)</f>
        <v>531</v>
      </c>
      <c r="F111" s="183">
        <v>0</v>
      </c>
      <c r="G111" s="191">
        <f t="shared" si="14"/>
        <v>0</v>
      </c>
      <c r="H111" s="183">
        <f>SUM(H112:H123)</f>
        <v>4925.8</v>
      </c>
      <c r="I111" s="183">
        <f>SUM(I112:I123)</f>
        <v>6087.78</v>
      </c>
    </row>
    <row r="112" spans="1:9" s="180" customFormat="1" x14ac:dyDescent="0.25">
      <c r="A112" s="185" t="s">
        <v>407</v>
      </c>
      <c r="B112" s="190">
        <v>1</v>
      </c>
      <c r="C112" s="190">
        <f>D112+E112</f>
        <v>188</v>
      </c>
      <c r="D112" s="190">
        <v>151</v>
      </c>
      <c r="E112" s="190">
        <v>37</v>
      </c>
      <c r="F112" s="191">
        <v>700.37</v>
      </c>
      <c r="G112" s="191">
        <f t="shared" si="14"/>
        <v>4.6382119205298009</v>
      </c>
      <c r="H112" s="191">
        <f t="shared" ref="H112:H122" si="16">ROUND(E112*G112*2,2)</f>
        <v>343.23</v>
      </c>
      <c r="I112" s="191">
        <f t="shared" si="15"/>
        <v>424.2</v>
      </c>
    </row>
    <row r="113" spans="1:9" s="180" customFormat="1" x14ac:dyDescent="0.25">
      <c r="A113" s="185" t="s">
        <v>407</v>
      </c>
      <c r="B113" s="190">
        <v>1</v>
      </c>
      <c r="C113" s="190">
        <f t="shared" ref="C113:C123" si="17">D113+E113</f>
        <v>196</v>
      </c>
      <c r="D113" s="190">
        <v>151</v>
      </c>
      <c r="E113" s="190">
        <v>45</v>
      </c>
      <c r="F113" s="191">
        <v>700.37</v>
      </c>
      <c r="G113" s="191">
        <f t="shared" si="14"/>
        <v>4.6382119205298009</v>
      </c>
      <c r="H113" s="191">
        <f t="shared" si="16"/>
        <v>417.44</v>
      </c>
      <c r="I113" s="191">
        <f t="shared" si="15"/>
        <v>515.91</v>
      </c>
    </row>
    <row r="114" spans="1:9" s="180" customFormat="1" x14ac:dyDescent="0.25">
      <c r="A114" s="185" t="s">
        <v>407</v>
      </c>
      <c r="B114" s="190">
        <v>1</v>
      </c>
      <c r="C114" s="190">
        <f t="shared" si="17"/>
        <v>188</v>
      </c>
      <c r="D114" s="190">
        <v>151</v>
      </c>
      <c r="E114" s="190">
        <v>37</v>
      </c>
      <c r="F114" s="191">
        <v>700.37</v>
      </c>
      <c r="G114" s="191">
        <f t="shared" si="14"/>
        <v>4.6382119205298009</v>
      </c>
      <c r="H114" s="191">
        <f t="shared" si="16"/>
        <v>343.23</v>
      </c>
      <c r="I114" s="191">
        <f t="shared" si="15"/>
        <v>424.2</v>
      </c>
    </row>
    <row r="115" spans="1:9" s="180" customFormat="1" x14ac:dyDescent="0.25">
      <c r="A115" s="185" t="s">
        <v>407</v>
      </c>
      <c r="B115" s="190">
        <v>1</v>
      </c>
      <c r="C115" s="190">
        <f t="shared" si="17"/>
        <v>208</v>
      </c>
      <c r="D115" s="190">
        <v>151</v>
      </c>
      <c r="E115" s="190">
        <v>57</v>
      </c>
      <c r="F115" s="191">
        <v>700.37</v>
      </c>
      <c r="G115" s="191">
        <f t="shared" si="14"/>
        <v>4.6382119205298009</v>
      </c>
      <c r="H115" s="191">
        <f t="shared" si="16"/>
        <v>528.76</v>
      </c>
      <c r="I115" s="191">
        <f t="shared" si="15"/>
        <v>653.49</v>
      </c>
    </row>
    <row r="116" spans="1:9" s="180" customFormat="1" x14ac:dyDescent="0.25">
      <c r="A116" s="185" t="s">
        <v>407</v>
      </c>
      <c r="B116" s="190">
        <v>1</v>
      </c>
      <c r="C116" s="190">
        <f t="shared" si="17"/>
        <v>191</v>
      </c>
      <c r="D116" s="190">
        <v>151</v>
      </c>
      <c r="E116" s="190">
        <v>40</v>
      </c>
      <c r="F116" s="191">
        <v>700.37</v>
      </c>
      <c r="G116" s="191">
        <f t="shared" si="14"/>
        <v>4.6382119205298009</v>
      </c>
      <c r="H116" s="191">
        <f t="shared" si="16"/>
        <v>371.06</v>
      </c>
      <c r="I116" s="191">
        <f t="shared" si="15"/>
        <v>458.59</v>
      </c>
    </row>
    <row r="117" spans="1:9" s="180" customFormat="1" x14ac:dyDescent="0.25">
      <c r="A117" s="185" t="s">
        <v>407</v>
      </c>
      <c r="B117" s="190">
        <v>1</v>
      </c>
      <c r="C117" s="190">
        <f t="shared" si="17"/>
        <v>208</v>
      </c>
      <c r="D117" s="190">
        <v>151</v>
      </c>
      <c r="E117" s="190">
        <v>57</v>
      </c>
      <c r="F117" s="191">
        <v>700.37</v>
      </c>
      <c r="G117" s="191">
        <f t="shared" si="14"/>
        <v>4.6382119205298009</v>
      </c>
      <c r="H117" s="191">
        <f t="shared" si="16"/>
        <v>528.76</v>
      </c>
      <c r="I117" s="191">
        <f t="shared" si="15"/>
        <v>653.49</v>
      </c>
    </row>
    <row r="118" spans="1:9" s="180" customFormat="1" x14ac:dyDescent="0.25">
      <c r="A118" s="185" t="s">
        <v>407</v>
      </c>
      <c r="B118" s="190">
        <v>1</v>
      </c>
      <c r="C118" s="190">
        <f t="shared" si="17"/>
        <v>204</v>
      </c>
      <c r="D118" s="190">
        <v>151</v>
      </c>
      <c r="E118" s="190">
        <v>53</v>
      </c>
      <c r="F118" s="191">
        <v>700.37</v>
      </c>
      <c r="G118" s="191">
        <f t="shared" si="14"/>
        <v>4.6382119205298009</v>
      </c>
      <c r="H118" s="191">
        <f t="shared" si="16"/>
        <v>491.65</v>
      </c>
      <c r="I118" s="191">
        <f t="shared" si="15"/>
        <v>607.63</v>
      </c>
    </row>
    <row r="119" spans="1:9" s="180" customFormat="1" x14ac:dyDescent="0.25">
      <c r="A119" s="185" t="s">
        <v>407</v>
      </c>
      <c r="B119" s="190">
        <v>1</v>
      </c>
      <c r="C119" s="190">
        <f t="shared" si="17"/>
        <v>192</v>
      </c>
      <c r="D119" s="190">
        <v>151</v>
      </c>
      <c r="E119" s="190">
        <v>41</v>
      </c>
      <c r="F119" s="191">
        <v>700.37</v>
      </c>
      <c r="G119" s="191">
        <f t="shared" si="14"/>
        <v>4.6382119205298009</v>
      </c>
      <c r="H119" s="191">
        <f t="shared" si="16"/>
        <v>380.33</v>
      </c>
      <c r="I119" s="191">
        <f t="shared" si="15"/>
        <v>470.05</v>
      </c>
    </row>
    <row r="120" spans="1:9" s="180" customFormat="1" x14ac:dyDescent="0.25">
      <c r="A120" s="185" t="s">
        <v>407</v>
      </c>
      <c r="B120" s="190">
        <v>1</v>
      </c>
      <c r="C120" s="190">
        <f t="shared" si="17"/>
        <v>204</v>
      </c>
      <c r="D120" s="190">
        <v>151</v>
      </c>
      <c r="E120" s="190">
        <v>53</v>
      </c>
      <c r="F120" s="191">
        <v>700.37</v>
      </c>
      <c r="G120" s="191">
        <f t="shared" si="14"/>
        <v>4.6382119205298009</v>
      </c>
      <c r="H120" s="191">
        <f t="shared" si="16"/>
        <v>491.65</v>
      </c>
      <c r="I120" s="191">
        <f t="shared" si="15"/>
        <v>607.63</v>
      </c>
    </row>
    <row r="121" spans="1:9" s="180" customFormat="1" x14ac:dyDescent="0.25">
      <c r="A121" s="185" t="s">
        <v>407</v>
      </c>
      <c r="B121" s="190">
        <v>1</v>
      </c>
      <c r="C121" s="190">
        <f t="shared" si="17"/>
        <v>188</v>
      </c>
      <c r="D121" s="190">
        <v>151</v>
      </c>
      <c r="E121" s="190">
        <v>37</v>
      </c>
      <c r="F121" s="191">
        <v>700.37</v>
      </c>
      <c r="G121" s="191">
        <f t="shared" si="14"/>
        <v>4.6382119205298009</v>
      </c>
      <c r="H121" s="191">
        <f t="shared" si="16"/>
        <v>343.23</v>
      </c>
      <c r="I121" s="191">
        <f t="shared" si="15"/>
        <v>424.2</v>
      </c>
    </row>
    <row r="122" spans="1:9" s="180" customFormat="1" x14ac:dyDescent="0.25">
      <c r="A122" s="185" t="s">
        <v>407</v>
      </c>
      <c r="B122" s="190">
        <v>1</v>
      </c>
      <c r="C122" s="190">
        <f t="shared" si="17"/>
        <v>168</v>
      </c>
      <c r="D122" s="190">
        <v>151</v>
      </c>
      <c r="E122" s="190">
        <v>17</v>
      </c>
      <c r="F122" s="191">
        <v>700.37</v>
      </c>
      <c r="G122" s="191">
        <f t="shared" si="14"/>
        <v>4.6382119205298009</v>
      </c>
      <c r="H122" s="191">
        <f t="shared" si="16"/>
        <v>157.69999999999999</v>
      </c>
      <c r="I122" s="191">
        <f t="shared" si="15"/>
        <v>194.9</v>
      </c>
    </row>
    <row r="123" spans="1:9" s="180" customFormat="1" x14ac:dyDescent="0.25">
      <c r="A123" s="185" t="s">
        <v>407</v>
      </c>
      <c r="B123" s="190">
        <v>1</v>
      </c>
      <c r="C123" s="190">
        <f t="shared" si="17"/>
        <v>208</v>
      </c>
      <c r="D123" s="190">
        <v>151</v>
      </c>
      <c r="E123" s="190">
        <v>57</v>
      </c>
      <c r="F123" s="191">
        <v>700.37</v>
      </c>
      <c r="G123" s="191">
        <f t="shared" si="14"/>
        <v>4.6382119205298009</v>
      </c>
      <c r="H123" s="191">
        <f>ROUND(E123*G123*2,2)</f>
        <v>528.76</v>
      </c>
      <c r="I123" s="191">
        <f t="shared" si="15"/>
        <v>653.49</v>
      </c>
    </row>
    <row r="124" spans="1:9" s="188" customFormat="1" ht="33" x14ac:dyDescent="0.25">
      <c r="A124" s="187" t="s">
        <v>225</v>
      </c>
      <c r="B124" s="201">
        <f>B125+B130+B136</f>
        <v>13</v>
      </c>
      <c r="C124" s="201">
        <f t="shared" ref="C124:I124" si="18">C125+C130+C136</f>
        <v>2084</v>
      </c>
      <c r="D124" s="201">
        <f t="shared" si="18"/>
        <v>1719</v>
      </c>
      <c r="E124" s="201">
        <f t="shared" si="18"/>
        <v>365</v>
      </c>
      <c r="F124" s="195"/>
      <c r="G124" s="195"/>
      <c r="H124" s="195">
        <f t="shared" si="18"/>
        <v>7393</v>
      </c>
      <c r="I124" s="195">
        <f t="shared" si="18"/>
        <v>9137.0400000000009</v>
      </c>
    </row>
    <row r="125" spans="1:9" s="180" customFormat="1" x14ac:dyDescent="0.25">
      <c r="A125" s="182" t="s">
        <v>434</v>
      </c>
      <c r="B125" s="202">
        <f>SUM(B126:B129)</f>
        <v>4</v>
      </c>
      <c r="C125" s="202">
        <f t="shared" ref="C125" si="19">SUM(C126:C129)</f>
        <v>788</v>
      </c>
      <c r="D125" s="202">
        <f>SUM(D126:D129)</f>
        <v>531</v>
      </c>
      <c r="E125" s="202">
        <f>SUM(E126:E129)</f>
        <v>257</v>
      </c>
      <c r="F125" s="183"/>
      <c r="G125" s="183"/>
      <c r="H125" s="183">
        <f>SUM(H126:H129)</f>
        <v>6010.88</v>
      </c>
      <c r="I125" s="183">
        <f>SUM(I126:I129)</f>
        <v>7428.85</v>
      </c>
    </row>
    <row r="126" spans="1:9" s="180" customFormat="1" x14ac:dyDescent="0.25">
      <c r="A126" s="184" t="s">
        <v>229</v>
      </c>
      <c r="B126" s="196">
        <v>1</v>
      </c>
      <c r="C126" s="196">
        <f>D126+E126</f>
        <v>308</v>
      </c>
      <c r="D126" s="196">
        <v>132</v>
      </c>
      <c r="E126" s="196">
        <v>176</v>
      </c>
      <c r="F126" s="197">
        <v>1765.84</v>
      </c>
      <c r="G126" s="191">
        <f>F126/151</f>
        <v>11.694304635761588</v>
      </c>
      <c r="H126" s="191">
        <f>ROUND(E126*G126*2,2)</f>
        <v>4116.3999999999996</v>
      </c>
      <c r="I126" s="191">
        <f t="shared" ref="I126:I135" si="20">ROUND(H126*1.2359,2)</f>
        <v>5087.46</v>
      </c>
    </row>
    <row r="127" spans="1:9" s="180" customFormat="1" x14ac:dyDescent="0.25">
      <c r="A127" s="184" t="s">
        <v>226</v>
      </c>
      <c r="B127" s="196">
        <v>1</v>
      </c>
      <c r="C127" s="196">
        <f>D127+E127</f>
        <v>137</v>
      </c>
      <c r="D127" s="196">
        <v>97</v>
      </c>
      <c r="E127" s="196">
        <v>40</v>
      </c>
      <c r="F127" s="197">
        <v>1765.84</v>
      </c>
      <c r="G127" s="191">
        <f t="shared" ref="G127:G129" si="21">F127/151</f>
        <v>11.694304635761588</v>
      </c>
      <c r="H127" s="191">
        <f>ROUND(E127*G127*2,2)</f>
        <v>935.54</v>
      </c>
      <c r="I127" s="191">
        <f t="shared" si="20"/>
        <v>1156.23</v>
      </c>
    </row>
    <row r="128" spans="1:9" s="180" customFormat="1" x14ac:dyDescent="0.25">
      <c r="A128" s="184" t="s">
        <v>397</v>
      </c>
      <c r="B128" s="196">
        <v>1</v>
      </c>
      <c r="C128" s="196">
        <f>D128+E128</f>
        <v>167</v>
      </c>
      <c r="D128" s="196">
        <v>151</v>
      </c>
      <c r="E128" s="196">
        <v>16</v>
      </c>
      <c r="F128" s="197">
        <v>1765.84</v>
      </c>
      <c r="G128" s="191">
        <f t="shared" si="21"/>
        <v>11.694304635761588</v>
      </c>
      <c r="H128" s="191">
        <f>ROUND(E128*G128*2,2)</f>
        <v>374.22</v>
      </c>
      <c r="I128" s="191">
        <f t="shared" si="20"/>
        <v>462.5</v>
      </c>
    </row>
    <row r="129" spans="1:9" s="180" customFormat="1" x14ac:dyDescent="0.25">
      <c r="A129" s="184" t="s">
        <v>151</v>
      </c>
      <c r="B129" s="196">
        <v>1</v>
      </c>
      <c r="C129" s="196">
        <f>D129+E129</f>
        <v>176</v>
      </c>
      <c r="D129" s="196">
        <v>151</v>
      </c>
      <c r="E129" s="196">
        <v>25</v>
      </c>
      <c r="F129" s="197">
        <v>1765.84</v>
      </c>
      <c r="G129" s="191">
        <f t="shared" si="21"/>
        <v>11.694304635761588</v>
      </c>
      <c r="H129" s="191">
        <f>ROUND(E129*G129*2,2)</f>
        <v>584.72</v>
      </c>
      <c r="I129" s="191">
        <f t="shared" si="20"/>
        <v>722.66</v>
      </c>
    </row>
    <row r="130" spans="1:9" s="188" customFormat="1" ht="33" x14ac:dyDescent="0.25">
      <c r="A130" s="182" t="s">
        <v>433</v>
      </c>
      <c r="B130" s="202">
        <f>SUM(B131:B135)</f>
        <v>5</v>
      </c>
      <c r="C130" s="202">
        <f>SUM(C131:C135)</f>
        <v>720</v>
      </c>
      <c r="D130" s="202">
        <f t="shared" ref="D130" si="22">SUM(D131:D135)</f>
        <v>660</v>
      </c>
      <c r="E130" s="202">
        <f>SUM(E131:E135)</f>
        <v>60</v>
      </c>
      <c r="F130" s="183">
        <v>0</v>
      </c>
      <c r="G130" s="183"/>
      <c r="H130" s="183">
        <f>SUM(H131:H135)</f>
        <v>873</v>
      </c>
      <c r="I130" s="183">
        <f>SUM(I131:I135)</f>
        <v>1078.95</v>
      </c>
    </row>
    <row r="131" spans="1:9" s="188" customFormat="1" x14ac:dyDescent="0.25">
      <c r="A131" s="185" t="s">
        <v>244</v>
      </c>
      <c r="B131" s="190">
        <v>1</v>
      </c>
      <c r="C131" s="190">
        <f t="shared" ref="C131:C135" si="23">D131+E131</f>
        <v>144</v>
      </c>
      <c r="D131" s="190">
        <v>132</v>
      </c>
      <c r="E131" s="190">
        <v>12</v>
      </c>
      <c r="F131" s="191">
        <v>960.3</v>
      </c>
      <c r="G131" s="191">
        <f>F131/132</f>
        <v>7.2749999999999995</v>
      </c>
      <c r="H131" s="191">
        <f t="shared" ref="H131:H135" si="24">ROUND(E131*G131*2,2)</f>
        <v>174.6</v>
      </c>
      <c r="I131" s="191">
        <f t="shared" si="20"/>
        <v>215.79</v>
      </c>
    </row>
    <row r="132" spans="1:9" s="188" customFormat="1" x14ac:dyDescent="0.25">
      <c r="A132" s="185" t="s">
        <v>240</v>
      </c>
      <c r="B132" s="190">
        <v>1</v>
      </c>
      <c r="C132" s="190">
        <f t="shared" si="23"/>
        <v>144</v>
      </c>
      <c r="D132" s="190">
        <v>132</v>
      </c>
      <c r="E132" s="190">
        <v>12</v>
      </c>
      <c r="F132" s="191">
        <v>960.3</v>
      </c>
      <c r="G132" s="191">
        <f t="shared" ref="G132:G140" si="25">F132/132</f>
        <v>7.2749999999999995</v>
      </c>
      <c r="H132" s="191">
        <f t="shared" si="24"/>
        <v>174.6</v>
      </c>
      <c r="I132" s="191">
        <f t="shared" si="20"/>
        <v>215.79</v>
      </c>
    </row>
    <row r="133" spans="1:9" s="188" customFormat="1" x14ac:dyDescent="0.25">
      <c r="A133" s="185" t="s">
        <v>240</v>
      </c>
      <c r="B133" s="190">
        <v>1</v>
      </c>
      <c r="C133" s="190">
        <f t="shared" si="23"/>
        <v>144</v>
      </c>
      <c r="D133" s="190">
        <v>132</v>
      </c>
      <c r="E133" s="190">
        <v>12</v>
      </c>
      <c r="F133" s="191">
        <v>960.3</v>
      </c>
      <c r="G133" s="191">
        <f t="shared" si="25"/>
        <v>7.2749999999999995</v>
      </c>
      <c r="H133" s="191">
        <f t="shared" si="24"/>
        <v>174.6</v>
      </c>
      <c r="I133" s="191">
        <f t="shared" si="20"/>
        <v>215.79</v>
      </c>
    </row>
    <row r="134" spans="1:9" s="188" customFormat="1" x14ac:dyDescent="0.25">
      <c r="A134" s="185" t="s">
        <v>240</v>
      </c>
      <c r="B134" s="190">
        <v>1</v>
      </c>
      <c r="C134" s="190">
        <f t="shared" si="23"/>
        <v>144</v>
      </c>
      <c r="D134" s="190">
        <v>132</v>
      </c>
      <c r="E134" s="190">
        <v>12</v>
      </c>
      <c r="F134" s="191">
        <v>960.3</v>
      </c>
      <c r="G134" s="191">
        <f t="shared" si="25"/>
        <v>7.2749999999999995</v>
      </c>
      <c r="H134" s="191">
        <f t="shared" si="24"/>
        <v>174.6</v>
      </c>
      <c r="I134" s="191">
        <f t="shared" si="20"/>
        <v>215.79</v>
      </c>
    </row>
    <row r="135" spans="1:9" s="188" customFormat="1" x14ac:dyDescent="0.25">
      <c r="A135" s="185" t="s">
        <v>240</v>
      </c>
      <c r="B135" s="190">
        <v>1</v>
      </c>
      <c r="C135" s="190">
        <f t="shared" si="23"/>
        <v>144</v>
      </c>
      <c r="D135" s="190">
        <v>132</v>
      </c>
      <c r="E135" s="190">
        <v>12</v>
      </c>
      <c r="F135" s="191">
        <v>960.3</v>
      </c>
      <c r="G135" s="191">
        <f t="shared" si="25"/>
        <v>7.2749999999999995</v>
      </c>
      <c r="H135" s="191">
        <f t="shared" si="24"/>
        <v>174.6</v>
      </c>
      <c r="I135" s="191">
        <f t="shared" si="20"/>
        <v>215.79</v>
      </c>
    </row>
    <row r="136" spans="1:9" s="180" customFormat="1" ht="33" x14ac:dyDescent="0.25">
      <c r="A136" s="186" t="s">
        <v>494</v>
      </c>
      <c r="B136" s="202">
        <f>SUM(B137:B140)</f>
        <v>4</v>
      </c>
      <c r="C136" s="202">
        <f t="shared" ref="C136:I136" si="26">SUM(C137:C140)</f>
        <v>576</v>
      </c>
      <c r="D136" s="202">
        <f t="shared" si="26"/>
        <v>528</v>
      </c>
      <c r="E136" s="202">
        <f t="shared" si="26"/>
        <v>48</v>
      </c>
      <c r="F136" s="183">
        <v>0</v>
      </c>
      <c r="G136" s="191">
        <f t="shared" si="25"/>
        <v>0</v>
      </c>
      <c r="H136" s="183">
        <f t="shared" si="26"/>
        <v>509.12</v>
      </c>
      <c r="I136" s="183">
        <f t="shared" si="26"/>
        <v>629.24</v>
      </c>
    </row>
    <row r="137" spans="1:9" s="188" customFormat="1" x14ac:dyDescent="0.25">
      <c r="A137" s="185" t="s">
        <v>407</v>
      </c>
      <c r="B137" s="190">
        <v>1</v>
      </c>
      <c r="C137" s="190">
        <f t="shared" ref="C137:C140" si="27">D137+E137</f>
        <v>144</v>
      </c>
      <c r="D137" s="190">
        <v>132</v>
      </c>
      <c r="E137" s="190">
        <v>12</v>
      </c>
      <c r="F137" s="191">
        <v>700.02</v>
      </c>
      <c r="G137" s="191">
        <f t="shared" si="25"/>
        <v>5.3031818181818178</v>
      </c>
      <c r="H137" s="191">
        <f t="shared" ref="H137:H140" si="28">ROUND(E137*G137*2,2)</f>
        <v>127.28</v>
      </c>
      <c r="I137" s="191">
        <f t="shared" ref="I137:I140" si="29">ROUND(H137*1.2359,2)</f>
        <v>157.31</v>
      </c>
    </row>
    <row r="138" spans="1:9" s="188" customFormat="1" x14ac:dyDescent="0.25">
      <c r="A138" s="185" t="s">
        <v>407</v>
      </c>
      <c r="B138" s="190">
        <v>1</v>
      </c>
      <c r="C138" s="190">
        <f t="shared" si="27"/>
        <v>144</v>
      </c>
      <c r="D138" s="190">
        <v>132</v>
      </c>
      <c r="E138" s="190">
        <v>12</v>
      </c>
      <c r="F138" s="191">
        <v>700.02</v>
      </c>
      <c r="G138" s="191">
        <f t="shared" si="25"/>
        <v>5.3031818181818178</v>
      </c>
      <c r="H138" s="191">
        <f t="shared" si="28"/>
        <v>127.28</v>
      </c>
      <c r="I138" s="191">
        <f t="shared" si="29"/>
        <v>157.31</v>
      </c>
    </row>
    <row r="139" spans="1:9" s="188" customFormat="1" x14ac:dyDescent="0.25">
      <c r="A139" s="185" t="s">
        <v>407</v>
      </c>
      <c r="B139" s="190">
        <v>1</v>
      </c>
      <c r="C139" s="190">
        <f t="shared" si="27"/>
        <v>144</v>
      </c>
      <c r="D139" s="190">
        <v>132</v>
      </c>
      <c r="E139" s="190">
        <v>12</v>
      </c>
      <c r="F139" s="191">
        <v>700.02</v>
      </c>
      <c r="G139" s="191">
        <f t="shared" si="25"/>
        <v>5.3031818181818178</v>
      </c>
      <c r="H139" s="191">
        <f t="shared" si="28"/>
        <v>127.28</v>
      </c>
      <c r="I139" s="191">
        <f t="shared" si="29"/>
        <v>157.31</v>
      </c>
    </row>
    <row r="140" spans="1:9" s="188" customFormat="1" x14ac:dyDescent="0.25">
      <c r="A140" s="185" t="s">
        <v>407</v>
      </c>
      <c r="B140" s="190">
        <v>1</v>
      </c>
      <c r="C140" s="190">
        <f t="shared" si="27"/>
        <v>144</v>
      </c>
      <c r="D140" s="190">
        <v>132</v>
      </c>
      <c r="E140" s="190">
        <v>12</v>
      </c>
      <c r="F140" s="191">
        <v>700.02</v>
      </c>
      <c r="G140" s="191">
        <f t="shared" si="25"/>
        <v>5.3031818181818178</v>
      </c>
      <c r="H140" s="191">
        <f t="shared" si="28"/>
        <v>127.28</v>
      </c>
      <c r="I140" s="191">
        <f t="shared" si="29"/>
        <v>157.31</v>
      </c>
    </row>
    <row r="141" spans="1:9" s="188" customFormat="1" ht="33" x14ac:dyDescent="0.25">
      <c r="A141" s="187" t="s">
        <v>408</v>
      </c>
      <c r="B141" s="201">
        <f>B142+B145+B186</f>
        <v>76</v>
      </c>
      <c r="C141" s="201">
        <f>C142+C145+C186</f>
        <v>10572</v>
      </c>
      <c r="D141" s="201">
        <f>D142+D145+D186</f>
        <v>9085</v>
      </c>
      <c r="E141" s="201">
        <f>E142+E145+E186</f>
        <v>1487</v>
      </c>
      <c r="F141" s="195"/>
      <c r="G141" s="195"/>
      <c r="H141" s="195">
        <f>H142+H145+H186</f>
        <v>20010.120000000003</v>
      </c>
      <c r="I141" s="195">
        <f>I142+I145+I186</f>
        <v>24652.49</v>
      </c>
    </row>
    <row r="142" spans="1:9" s="180" customFormat="1" x14ac:dyDescent="0.25">
      <c r="A142" s="182" t="s">
        <v>434</v>
      </c>
      <c r="B142" s="202">
        <f>SUM(B143:B144)</f>
        <v>2</v>
      </c>
      <c r="C142" s="202">
        <f t="shared" ref="C142:I142" si="30">SUM(C143:C144)</f>
        <v>360</v>
      </c>
      <c r="D142" s="202">
        <f t="shared" si="30"/>
        <v>264</v>
      </c>
      <c r="E142" s="202">
        <f t="shared" si="30"/>
        <v>96</v>
      </c>
      <c r="F142" s="183"/>
      <c r="G142" s="183"/>
      <c r="H142" s="183">
        <f>SUM(H143:H144)</f>
        <v>2245.31</v>
      </c>
      <c r="I142" s="183">
        <f t="shared" si="30"/>
        <v>2774.98</v>
      </c>
    </row>
    <row r="143" spans="1:9" s="188" customFormat="1" x14ac:dyDescent="0.25">
      <c r="A143" s="189" t="s">
        <v>107</v>
      </c>
      <c r="B143" s="190">
        <v>1</v>
      </c>
      <c r="C143" s="190">
        <f t="shared" ref="C143:C144" si="31">D143+E143</f>
        <v>164</v>
      </c>
      <c r="D143" s="190">
        <v>132</v>
      </c>
      <c r="E143" s="190">
        <v>32</v>
      </c>
      <c r="F143" s="191">
        <v>1543.65</v>
      </c>
      <c r="G143" s="191">
        <f>F143/132</f>
        <v>11.694318181818183</v>
      </c>
      <c r="H143" s="191">
        <f t="shared" ref="H143:H144" si="32">ROUND(E143*G143*2,2)</f>
        <v>748.44</v>
      </c>
      <c r="I143" s="191">
        <f t="shared" ref="I143:I144" si="33">ROUND(H143*1.2359,2)</f>
        <v>925</v>
      </c>
    </row>
    <row r="144" spans="1:9" s="188" customFormat="1" x14ac:dyDescent="0.25">
      <c r="A144" s="189" t="s">
        <v>520</v>
      </c>
      <c r="B144" s="190">
        <v>1</v>
      </c>
      <c r="C144" s="190">
        <f t="shared" si="31"/>
        <v>196</v>
      </c>
      <c r="D144" s="190">
        <v>132</v>
      </c>
      <c r="E144" s="190">
        <v>64</v>
      </c>
      <c r="F144" s="191">
        <v>1543.65</v>
      </c>
      <c r="G144" s="191">
        <f t="shared" ref="G144:G207" si="34">F144/132</f>
        <v>11.694318181818183</v>
      </c>
      <c r="H144" s="191">
        <f t="shared" si="32"/>
        <v>1496.87</v>
      </c>
      <c r="I144" s="191">
        <f t="shared" si="33"/>
        <v>1849.98</v>
      </c>
    </row>
    <row r="145" spans="1:9" s="188" customFormat="1" ht="33" x14ac:dyDescent="0.25">
      <c r="A145" s="182" t="s">
        <v>433</v>
      </c>
      <c r="B145" s="202">
        <f>SUM(B146:B185)</f>
        <v>40</v>
      </c>
      <c r="C145" s="202">
        <f>SUM(C146:C185)</f>
        <v>5554</v>
      </c>
      <c r="D145" s="202">
        <f>SUM(D146:D185)</f>
        <v>4709</v>
      </c>
      <c r="E145" s="202">
        <f>SUM(E146:E185)</f>
        <v>845</v>
      </c>
      <c r="F145" s="183">
        <v>0</v>
      </c>
      <c r="G145" s="191">
        <f t="shared" si="34"/>
        <v>0</v>
      </c>
      <c r="H145" s="183">
        <f>SUM(H146:H185)</f>
        <v>12092.740000000002</v>
      </c>
      <c r="I145" s="183">
        <f>SUM(I146:I185)</f>
        <v>14889.460000000003</v>
      </c>
    </row>
    <row r="146" spans="1:9" s="188" customFormat="1" x14ac:dyDescent="0.25">
      <c r="A146" s="185" t="s">
        <v>519</v>
      </c>
      <c r="B146" s="190">
        <v>1</v>
      </c>
      <c r="C146" s="190">
        <f>D146+E146</f>
        <v>23</v>
      </c>
      <c r="D146" s="190">
        <v>7</v>
      </c>
      <c r="E146" s="190">
        <v>16</v>
      </c>
      <c r="F146" s="191">
        <v>942.35</v>
      </c>
      <c r="G146" s="191">
        <f t="shared" si="34"/>
        <v>7.1390151515151521</v>
      </c>
      <c r="H146" s="191">
        <f>ROUND(E146*G146*2,2)</f>
        <v>228.45</v>
      </c>
      <c r="I146" s="191">
        <f t="shared" ref="I146:I209" si="35">ROUND(H146*1.2359,2)</f>
        <v>282.33999999999997</v>
      </c>
    </row>
    <row r="147" spans="1:9" s="188" customFormat="1" x14ac:dyDescent="0.25">
      <c r="A147" s="185" t="s">
        <v>240</v>
      </c>
      <c r="B147" s="190">
        <v>1</v>
      </c>
      <c r="C147" s="190">
        <f>D147+E147</f>
        <v>168</v>
      </c>
      <c r="D147" s="190">
        <v>132</v>
      </c>
      <c r="E147" s="190">
        <v>36</v>
      </c>
      <c r="F147" s="191">
        <v>942.35</v>
      </c>
      <c r="G147" s="191">
        <f t="shared" si="34"/>
        <v>7.1390151515151521</v>
      </c>
      <c r="H147" s="191">
        <f>ROUND(E147*G147*2,2)</f>
        <v>514.01</v>
      </c>
      <c r="I147" s="191">
        <f t="shared" si="35"/>
        <v>635.26</v>
      </c>
    </row>
    <row r="148" spans="1:9" s="188" customFormat="1" x14ac:dyDescent="0.25">
      <c r="A148" s="185" t="s">
        <v>240</v>
      </c>
      <c r="B148" s="190">
        <v>1</v>
      </c>
      <c r="C148" s="190">
        <f t="shared" ref="C148:C185" si="36">D148+E148</f>
        <v>144</v>
      </c>
      <c r="D148" s="190">
        <v>132</v>
      </c>
      <c r="E148" s="190">
        <v>12</v>
      </c>
      <c r="F148" s="191">
        <v>942.35</v>
      </c>
      <c r="G148" s="191">
        <f t="shared" si="34"/>
        <v>7.1390151515151521</v>
      </c>
      <c r="H148" s="191">
        <f t="shared" ref="H148:H185" si="37">ROUND(E148*G148*2,2)</f>
        <v>171.34</v>
      </c>
      <c r="I148" s="191">
        <f t="shared" si="35"/>
        <v>211.76</v>
      </c>
    </row>
    <row r="149" spans="1:9" s="188" customFormat="1" x14ac:dyDescent="0.25">
      <c r="A149" s="185" t="s">
        <v>240</v>
      </c>
      <c r="B149" s="190">
        <v>1</v>
      </c>
      <c r="C149" s="190">
        <f t="shared" si="36"/>
        <v>144</v>
      </c>
      <c r="D149" s="190">
        <v>132</v>
      </c>
      <c r="E149" s="190">
        <v>12</v>
      </c>
      <c r="F149" s="191">
        <v>942.35</v>
      </c>
      <c r="G149" s="191">
        <f t="shared" si="34"/>
        <v>7.1390151515151521</v>
      </c>
      <c r="H149" s="191">
        <f t="shared" si="37"/>
        <v>171.34</v>
      </c>
      <c r="I149" s="191">
        <f t="shared" si="35"/>
        <v>211.76</v>
      </c>
    </row>
    <row r="150" spans="1:9" s="188" customFormat="1" x14ac:dyDescent="0.25">
      <c r="A150" s="185" t="s">
        <v>240</v>
      </c>
      <c r="B150" s="190">
        <v>1</v>
      </c>
      <c r="C150" s="190">
        <f t="shared" si="36"/>
        <v>144</v>
      </c>
      <c r="D150" s="190">
        <v>132</v>
      </c>
      <c r="E150" s="190">
        <v>12</v>
      </c>
      <c r="F150" s="191">
        <v>942.35</v>
      </c>
      <c r="G150" s="191">
        <f t="shared" si="34"/>
        <v>7.1390151515151521</v>
      </c>
      <c r="H150" s="191">
        <f t="shared" si="37"/>
        <v>171.34</v>
      </c>
      <c r="I150" s="203">
        <f>ROUND(H150*1.2077,2)</f>
        <v>206.93</v>
      </c>
    </row>
    <row r="151" spans="1:9" s="188" customFormat="1" x14ac:dyDescent="0.25">
      <c r="A151" s="185" t="s">
        <v>240</v>
      </c>
      <c r="B151" s="190">
        <v>1</v>
      </c>
      <c r="C151" s="190">
        <f t="shared" si="36"/>
        <v>180</v>
      </c>
      <c r="D151" s="190">
        <v>132</v>
      </c>
      <c r="E151" s="190">
        <v>48</v>
      </c>
      <c r="F151" s="191">
        <v>942.35</v>
      </c>
      <c r="G151" s="191">
        <f t="shared" si="34"/>
        <v>7.1390151515151521</v>
      </c>
      <c r="H151" s="191">
        <f t="shared" si="37"/>
        <v>685.35</v>
      </c>
      <c r="I151" s="203">
        <f>ROUND(H151*1.2077,2)</f>
        <v>827.7</v>
      </c>
    </row>
    <row r="152" spans="1:9" s="188" customFormat="1" x14ac:dyDescent="0.25">
      <c r="A152" s="185" t="s">
        <v>240</v>
      </c>
      <c r="B152" s="190">
        <v>1</v>
      </c>
      <c r="C152" s="190">
        <f t="shared" si="36"/>
        <v>144</v>
      </c>
      <c r="D152" s="190">
        <v>132</v>
      </c>
      <c r="E152" s="190">
        <v>12</v>
      </c>
      <c r="F152" s="191">
        <v>942.35</v>
      </c>
      <c r="G152" s="191">
        <f t="shared" si="34"/>
        <v>7.1390151515151521</v>
      </c>
      <c r="H152" s="191">
        <f t="shared" si="37"/>
        <v>171.34</v>
      </c>
      <c r="I152" s="191">
        <f t="shared" si="35"/>
        <v>211.76</v>
      </c>
    </row>
    <row r="153" spans="1:9" s="188" customFormat="1" x14ac:dyDescent="0.25">
      <c r="A153" s="185" t="s">
        <v>240</v>
      </c>
      <c r="B153" s="190">
        <v>1</v>
      </c>
      <c r="C153" s="190">
        <f t="shared" si="36"/>
        <v>180</v>
      </c>
      <c r="D153" s="190">
        <v>132</v>
      </c>
      <c r="E153" s="190">
        <v>48</v>
      </c>
      <c r="F153" s="191">
        <v>942.35</v>
      </c>
      <c r="G153" s="191">
        <f t="shared" si="34"/>
        <v>7.1390151515151521</v>
      </c>
      <c r="H153" s="191">
        <f t="shared" si="37"/>
        <v>685.35</v>
      </c>
      <c r="I153" s="191">
        <f t="shared" si="35"/>
        <v>847.02</v>
      </c>
    </row>
    <row r="154" spans="1:9" s="188" customFormat="1" x14ac:dyDescent="0.25">
      <c r="A154" s="185" t="s">
        <v>240</v>
      </c>
      <c r="B154" s="190">
        <v>1</v>
      </c>
      <c r="C154" s="190">
        <f t="shared" si="36"/>
        <v>144</v>
      </c>
      <c r="D154" s="190">
        <v>132</v>
      </c>
      <c r="E154" s="190">
        <v>12</v>
      </c>
      <c r="F154" s="191">
        <v>942.35</v>
      </c>
      <c r="G154" s="191">
        <f t="shared" si="34"/>
        <v>7.1390151515151521</v>
      </c>
      <c r="H154" s="191">
        <f t="shared" si="37"/>
        <v>171.34</v>
      </c>
      <c r="I154" s="203">
        <f>ROUND(H154*1.2077,2)</f>
        <v>206.93</v>
      </c>
    </row>
    <row r="155" spans="1:9" s="188" customFormat="1" x14ac:dyDescent="0.25">
      <c r="A155" s="185" t="s">
        <v>240</v>
      </c>
      <c r="B155" s="190">
        <v>1</v>
      </c>
      <c r="C155" s="190">
        <f t="shared" si="36"/>
        <v>168</v>
      </c>
      <c r="D155" s="190">
        <v>132</v>
      </c>
      <c r="E155" s="190">
        <v>36</v>
      </c>
      <c r="F155" s="191">
        <v>942.35</v>
      </c>
      <c r="G155" s="191">
        <f t="shared" si="34"/>
        <v>7.1390151515151521</v>
      </c>
      <c r="H155" s="191">
        <f t="shared" si="37"/>
        <v>514.01</v>
      </c>
      <c r="I155" s="191">
        <f t="shared" si="35"/>
        <v>635.26</v>
      </c>
    </row>
    <row r="156" spans="1:9" s="188" customFormat="1" x14ac:dyDescent="0.25">
      <c r="A156" s="185" t="s">
        <v>240</v>
      </c>
      <c r="B156" s="190">
        <v>1</v>
      </c>
      <c r="C156" s="190">
        <f t="shared" si="36"/>
        <v>72</v>
      </c>
      <c r="D156" s="190">
        <v>56</v>
      </c>
      <c r="E156" s="190">
        <v>16</v>
      </c>
      <c r="F156" s="191">
        <v>942.35</v>
      </c>
      <c r="G156" s="191">
        <f t="shared" si="34"/>
        <v>7.1390151515151521</v>
      </c>
      <c r="H156" s="191">
        <f t="shared" si="37"/>
        <v>228.45</v>
      </c>
      <c r="I156" s="191">
        <f t="shared" si="35"/>
        <v>282.33999999999997</v>
      </c>
    </row>
    <row r="157" spans="1:9" s="188" customFormat="1" x14ac:dyDescent="0.25">
      <c r="A157" s="185" t="s">
        <v>240</v>
      </c>
      <c r="B157" s="190">
        <v>1</v>
      </c>
      <c r="C157" s="190">
        <f t="shared" si="36"/>
        <v>72</v>
      </c>
      <c r="D157" s="190">
        <v>62</v>
      </c>
      <c r="E157" s="190">
        <v>10</v>
      </c>
      <c r="F157" s="191">
        <v>942.35</v>
      </c>
      <c r="G157" s="191">
        <f t="shared" si="34"/>
        <v>7.1390151515151521</v>
      </c>
      <c r="H157" s="191">
        <f t="shared" si="37"/>
        <v>142.78</v>
      </c>
      <c r="I157" s="203">
        <f t="shared" ref="I157" si="38">ROUND(H157*1.2077,2)</f>
        <v>172.44</v>
      </c>
    </row>
    <row r="158" spans="1:9" s="188" customFormat="1" x14ac:dyDescent="0.25">
      <c r="A158" s="185" t="s">
        <v>240</v>
      </c>
      <c r="B158" s="190">
        <v>1</v>
      </c>
      <c r="C158" s="190">
        <f t="shared" si="36"/>
        <v>144</v>
      </c>
      <c r="D158" s="190">
        <v>132</v>
      </c>
      <c r="E158" s="190">
        <v>12</v>
      </c>
      <c r="F158" s="191">
        <v>942.35</v>
      </c>
      <c r="G158" s="191">
        <f t="shared" si="34"/>
        <v>7.1390151515151521</v>
      </c>
      <c r="H158" s="191">
        <f t="shared" si="37"/>
        <v>171.34</v>
      </c>
      <c r="I158" s="191">
        <f t="shared" si="35"/>
        <v>211.76</v>
      </c>
    </row>
    <row r="159" spans="1:9" s="188" customFormat="1" x14ac:dyDescent="0.25">
      <c r="A159" s="185" t="s">
        <v>240</v>
      </c>
      <c r="B159" s="190">
        <v>1</v>
      </c>
      <c r="C159" s="190">
        <f t="shared" si="36"/>
        <v>120</v>
      </c>
      <c r="D159" s="190">
        <v>111</v>
      </c>
      <c r="E159" s="190">
        <v>9</v>
      </c>
      <c r="F159" s="191">
        <v>942.35</v>
      </c>
      <c r="G159" s="191">
        <f t="shared" si="34"/>
        <v>7.1390151515151521</v>
      </c>
      <c r="H159" s="191">
        <f t="shared" si="37"/>
        <v>128.5</v>
      </c>
      <c r="I159" s="203">
        <f t="shared" ref="I159" si="39">ROUND(H159*1.2077,2)</f>
        <v>155.19</v>
      </c>
    </row>
    <row r="160" spans="1:9" s="188" customFormat="1" x14ac:dyDescent="0.25">
      <c r="A160" s="185" t="s">
        <v>240</v>
      </c>
      <c r="B160" s="190">
        <v>1</v>
      </c>
      <c r="C160" s="190">
        <f t="shared" si="36"/>
        <v>180</v>
      </c>
      <c r="D160" s="190">
        <v>132</v>
      </c>
      <c r="E160" s="190">
        <v>48</v>
      </c>
      <c r="F160" s="191">
        <v>942.35</v>
      </c>
      <c r="G160" s="191">
        <f t="shared" si="34"/>
        <v>7.1390151515151521</v>
      </c>
      <c r="H160" s="191">
        <f t="shared" si="37"/>
        <v>685.35</v>
      </c>
      <c r="I160" s="191">
        <f t="shared" ref="I160:I165" si="40">ROUND(H160*1.2359,2)</f>
        <v>847.02</v>
      </c>
    </row>
    <row r="161" spans="1:9" s="188" customFormat="1" x14ac:dyDescent="0.25">
      <c r="A161" s="185" t="s">
        <v>240</v>
      </c>
      <c r="B161" s="190">
        <v>1</v>
      </c>
      <c r="C161" s="190">
        <f t="shared" si="36"/>
        <v>144</v>
      </c>
      <c r="D161" s="190">
        <v>132</v>
      </c>
      <c r="E161" s="190">
        <v>12</v>
      </c>
      <c r="F161" s="191">
        <v>942.35</v>
      </c>
      <c r="G161" s="191">
        <f t="shared" si="34"/>
        <v>7.1390151515151521</v>
      </c>
      <c r="H161" s="191">
        <f t="shared" si="37"/>
        <v>171.34</v>
      </c>
      <c r="I161" s="191">
        <f t="shared" si="40"/>
        <v>211.76</v>
      </c>
    </row>
    <row r="162" spans="1:9" s="188" customFormat="1" x14ac:dyDescent="0.25">
      <c r="A162" s="185" t="s">
        <v>240</v>
      </c>
      <c r="B162" s="190">
        <v>1</v>
      </c>
      <c r="C162" s="190">
        <f t="shared" si="36"/>
        <v>120</v>
      </c>
      <c r="D162" s="190">
        <v>104</v>
      </c>
      <c r="E162" s="190">
        <v>16</v>
      </c>
      <c r="F162" s="191">
        <v>942.35</v>
      </c>
      <c r="G162" s="191">
        <f t="shared" si="34"/>
        <v>7.1390151515151521</v>
      </c>
      <c r="H162" s="191">
        <f t="shared" si="37"/>
        <v>228.45</v>
      </c>
      <c r="I162" s="191">
        <f t="shared" si="40"/>
        <v>282.33999999999997</v>
      </c>
    </row>
    <row r="163" spans="1:9" s="188" customFormat="1" x14ac:dyDescent="0.25">
      <c r="A163" s="185" t="s">
        <v>240</v>
      </c>
      <c r="B163" s="190">
        <v>1</v>
      </c>
      <c r="C163" s="190">
        <f t="shared" si="36"/>
        <v>144</v>
      </c>
      <c r="D163" s="190">
        <v>132</v>
      </c>
      <c r="E163" s="190">
        <v>12</v>
      </c>
      <c r="F163" s="191">
        <v>942.35</v>
      </c>
      <c r="G163" s="191">
        <f t="shared" si="34"/>
        <v>7.1390151515151521</v>
      </c>
      <c r="H163" s="191">
        <f t="shared" si="37"/>
        <v>171.34</v>
      </c>
      <c r="I163" s="191">
        <f t="shared" si="40"/>
        <v>211.76</v>
      </c>
    </row>
    <row r="164" spans="1:9" s="188" customFormat="1" x14ac:dyDescent="0.25">
      <c r="A164" s="185" t="s">
        <v>240</v>
      </c>
      <c r="B164" s="190">
        <v>1</v>
      </c>
      <c r="C164" s="190">
        <f t="shared" si="36"/>
        <v>96</v>
      </c>
      <c r="D164" s="190">
        <v>83</v>
      </c>
      <c r="E164" s="190">
        <v>13</v>
      </c>
      <c r="F164" s="191">
        <v>942.35</v>
      </c>
      <c r="G164" s="191">
        <f t="shared" si="34"/>
        <v>7.1390151515151521</v>
      </c>
      <c r="H164" s="191">
        <f t="shared" si="37"/>
        <v>185.61</v>
      </c>
      <c r="I164" s="191">
        <f t="shared" si="40"/>
        <v>229.4</v>
      </c>
    </row>
    <row r="165" spans="1:9" s="188" customFormat="1" x14ac:dyDescent="0.25">
      <c r="A165" s="185" t="s">
        <v>240</v>
      </c>
      <c r="B165" s="190">
        <v>1</v>
      </c>
      <c r="C165" s="190">
        <f t="shared" si="36"/>
        <v>144</v>
      </c>
      <c r="D165" s="190">
        <v>132</v>
      </c>
      <c r="E165" s="190">
        <v>12</v>
      </c>
      <c r="F165" s="191">
        <v>942.35</v>
      </c>
      <c r="G165" s="191">
        <f t="shared" si="34"/>
        <v>7.1390151515151521</v>
      </c>
      <c r="H165" s="191">
        <f t="shared" si="37"/>
        <v>171.34</v>
      </c>
      <c r="I165" s="191">
        <f t="shared" si="40"/>
        <v>211.76</v>
      </c>
    </row>
    <row r="166" spans="1:9" s="188" customFormat="1" x14ac:dyDescent="0.25">
      <c r="A166" s="185" t="s">
        <v>240</v>
      </c>
      <c r="B166" s="190">
        <v>1</v>
      </c>
      <c r="C166" s="190">
        <f t="shared" si="36"/>
        <v>144</v>
      </c>
      <c r="D166" s="190">
        <v>132</v>
      </c>
      <c r="E166" s="190">
        <v>12</v>
      </c>
      <c r="F166" s="191">
        <v>942.35</v>
      </c>
      <c r="G166" s="191">
        <f t="shared" si="34"/>
        <v>7.1390151515151521</v>
      </c>
      <c r="H166" s="191">
        <f t="shared" si="37"/>
        <v>171.34</v>
      </c>
      <c r="I166" s="203">
        <f t="shared" ref="I166" si="41">ROUND(H166*1.2077,2)</f>
        <v>206.93</v>
      </c>
    </row>
    <row r="167" spans="1:9" s="188" customFormat="1" x14ac:dyDescent="0.25">
      <c r="A167" s="185" t="s">
        <v>240</v>
      </c>
      <c r="B167" s="190">
        <v>1</v>
      </c>
      <c r="C167" s="190">
        <f t="shared" si="36"/>
        <v>144</v>
      </c>
      <c r="D167" s="190">
        <v>132</v>
      </c>
      <c r="E167" s="190">
        <v>12</v>
      </c>
      <c r="F167" s="191">
        <v>942.35</v>
      </c>
      <c r="G167" s="191">
        <f t="shared" si="34"/>
        <v>7.1390151515151521</v>
      </c>
      <c r="H167" s="191">
        <f t="shared" si="37"/>
        <v>171.34</v>
      </c>
      <c r="I167" s="191">
        <f t="shared" ref="I167:I183" si="42">ROUND(H167*1.2359,2)</f>
        <v>211.76</v>
      </c>
    </row>
    <row r="168" spans="1:9" s="188" customFormat="1" x14ac:dyDescent="0.25">
      <c r="A168" s="185" t="s">
        <v>240</v>
      </c>
      <c r="B168" s="190">
        <v>1</v>
      </c>
      <c r="C168" s="190">
        <f t="shared" si="36"/>
        <v>144</v>
      </c>
      <c r="D168" s="190">
        <v>132</v>
      </c>
      <c r="E168" s="190">
        <v>12</v>
      </c>
      <c r="F168" s="191">
        <v>942.35</v>
      </c>
      <c r="G168" s="191">
        <f t="shared" si="34"/>
        <v>7.1390151515151521</v>
      </c>
      <c r="H168" s="191">
        <f t="shared" si="37"/>
        <v>171.34</v>
      </c>
      <c r="I168" s="191">
        <f t="shared" si="42"/>
        <v>211.76</v>
      </c>
    </row>
    <row r="169" spans="1:9" s="188" customFormat="1" x14ac:dyDescent="0.25">
      <c r="A169" s="185" t="s">
        <v>240</v>
      </c>
      <c r="B169" s="190">
        <v>1</v>
      </c>
      <c r="C169" s="190">
        <f t="shared" si="36"/>
        <v>144</v>
      </c>
      <c r="D169" s="190">
        <v>132</v>
      </c>
      <c r="E169" s="190">
        <v>12</v>
      </c>
      <c r="F169" s="191">
        <v>942.35</v>
      </c>
      <c r="G169" s="191">
        <f t="shared" si="34"/>
        <v>7.1390151515151521</v>
      </c>
      <c r="H169" s="191">
        <f t="shared" si="37"/>
        <v>171.34</v>
      </c>
      <c r="I169" s="191">
        <f t="shared" si="42"/>
        <v>211.76</v>
      </c>
    </row>
    <row r="170" spans="1:9" s="188" customFormat="1" x14ac:dyDescent="0.25">
      <c r="A170" s="185" t="s">
        <v>240</v>
      </c>
      <c r="B170" s="190">
        <v>1</v>
      </c>
      <c r="C170" s="190">
        <f t="shared" si="36"/>
        <v>144</v>
      </c>
      <c r="D170" s="190">
        <v>132</v>
      </c>
      <c r="E170" s="190">
        <v>12</v>
      </c>
      <c r="F170" s="191">
        <v>942.35</v>
      </c>
      <c r="G170" s="191">
        <f t="shared" si="34"/>
        <v>7.1390151515151521</v>
      </c>
      <c r="H170" s="191">
        <f t="shared" si="37"/>
        <v>171.34</v>
      </c>
      <c r="I170" s="191">
        <f t="shared" si="42"/>
        <v>211.76</v>
      </c>
    </row>
    <row r="171" spans="1:9" s="188" customFormat="1" x14ac:dyDescent="0.25">
      <c r="A171" s="185" t="s">
        <v>240</v>
      </c>
      <c r="B171" s="190">
        <v>1</v>
      </c>
      <c r="C171" s="190">
        <f t="shared" si="36"/>
        <v>144</v>
      </c>
      <c r="D171" s="190">
        <v>132</v>
      </c>
      <c r="E171" s="190">
        <v>12</v>
      </c>
      <c r="F171" s="191">
        <v>942.35</v>
      </c>
      <c r="G171" s="191">
        <f t="shared" si="34"/>
        <v>7.1390151515151521</v>
      </c>
      <c r="H171" s="191">
        <f t="shared" si="37"/>
        <v>171.34</v>
      </c>
      <c r="I171" s="191">
        <f t="shared" si="42"/>
        <v>211.76</v>
      </c>
    </row>
    <row r="172" spans="1:9" s="188" customFormat="1" x14ac:dyDescent="0.25">
      <c r="A172" s="185" t="s">
        <v>240</v>
      </c>
      <c r="B172" s="190">
        <v>1</v>
      </c>
      <c r="C172" s="190">
        <f t="shared" si="36"/>
        <v>144</v>
      </c>
      <c r="D172" s="190">
        <v>132</v>
      </c>
      <c r="E172" s="190">
        <v>12</v>
      </c>
      <c r="F172" s="191">
        <v>942.35</v>
      </c>
      <c r="G172" s="191">
        <f t="shared" si="34"/>
        <v>7.1390151515151521</v>
      </c>
      <c r="H172" s="191">
        <f t="shared" si="37"/>
        <v>171.34</v>
      </c>
      <c r="I172" s="191">
        <f t="shared" si="42"/>
        <v>211.76</v>
      </c>
    </row>
    <row r="173" spans="1:9" s="188" customFormat="1" x14ac:dyDescent="0.25">
      <c r="A173" s="185" t="s">
        <v>240</v>
      </c>
      <c r="B173" s="190">
        <v>1</v>
      </c>
      <c r="C173" s="190">
        <f t="shared" si="36"/>
        <v>168</v>
      </c>
      <c r="D173" s="190">
        <v>132</v>
      </c>
      <c r="E173" s="190">
        <v>36</v>
      </c>
      <c r="F173" s="191">
        <v>942.35</v>
      </c>
      <c r="G173" s="191">
        <f t="shared" si="34"/>
        <v>7.1390151515151521</v>
      </c>
      <c r="H173" s="191">
        <f t="shared" si="37"/>
        <v>514.01</v>
      </c>
      <c r="I173" s="203">
        <f t="shared" ref="I173" si="43">ROUND(H173*1.2077,2)</f>
        <v>620.77</v>
      </c>
    </row>
    <row r="174" spans="1:9" s="188" customFormat="1" x14ac:dyDescent="0.25">
      <c r="A174" s="185" t="s">
        <v>240</v>
      </c>
      <c r="B174" s="190">
        <v>1</v>
      </c>
      <c r="C174" s="190">
        <f t="shared" si="36"/>
        <v>192</v>
      </c>
      <c r="D174" s="190">
        <v>132</v>
      </c>
      <c r="E174" s="190">
        <v>60</v>
      </c>
      <c r="F174" s="191">
        <v>942.35</v>
      </c>
      <c r="G174" s="191">
        <f t="shared" si="34"/>
        <v>7.1390151515151521</v>
      </c>
      <c r="H174" s="191">
        <f t="shared" si="37"/>
        <v>856.68</v>
      </c>
      <c r="I174" s="191">
        <f t="shared" si="42"/>
        <v>1058.77</v>
      </c>
    </row>
    <row r="175" spans="1:9" s="188" customFormat="1" x14ac:dyDescent="0.25">
      <c r="A175" s="185" t="s">
        <v>240</v>
      </c>
      <c r="B175" s="190">
        <v>1</v>
      </c>
      <c r="C175" s="190">
        <f t="shared" si="36"/>
        <v>144</v>
      </c>
      <c r="D175" s="190">
        <v>132</v>
      </c>
      <c r="E175" s="190">
        <v>12</v>
      </c>
      <c r="F175" s="191">
        <v>942.35</v>
      </c>
      <c r="G175" s="191">
        <f t="shared" si="34"/>
        <v>7.1390151515151521</v>
      </c>
      <c r="H175" s="191">
        <f t="shared" si="37"/>
        <v>171.34</v>
      </c>
      <c r="I175" s="191">
        <f t="shared" si="42"/>
        <v>211.76</v>
      </c>
    </row>
    <row r="176" spans="1:9" s="188" customFormat="1" x14ac:dyDescent="0.25">
      <c r="A176" s="185" t="s">
        <v>240</v>
      </c>
      <c r="B176" s="190">
        <v>1</v>
      </c>
      <c r="C176" s="190">
        <f t="shared" si="36"/>
        <v>144</v>
      </c>
      <c r="D176" s="190">
        <v>132</v>
      </c>
      <c r="E176" s="190">
        <v>12</v>
      </c>
      <c r="F176" s="191">
        <v>942.35</v>
      </c>
      <c r="G176" s="191">
        <f t="shared" si="34"/>
        <v>7.1390151515151521</v>
      </c>
      <c r="H176" s="191">
        <f t="shared" si="37"/>
        <v>171.34</v>
      </c>
      <c r="I176" s="191">
        <f t="shared" si="42"/>
        <v>211.76</v>
      </c>
    </row>
    <row r="177" spans="1:9" s="188" customFormat="1" x14ac:dyDescent="0.25">
      <c r="A177" s="185" t="s">
        <v>240</v>
      </c>
      <c r="B177" s="190">
        <v>1</v>
      </c>
      <c r="C177" s="190">
        <f t="shared" si="36"/>
        <v>192</v>
      </c>
      <c r="D177" s="190">
        <v>132</v>
      </c>
      <c r="E177" s="190">
        <v>60</v>
      </c>
      <c r="F177" s="191">
        <v>942.35</v>
      </c>
      <c r="G177" s="191">
        <f t="shared" si="34"/>
        <v>7.1390151515151521</v>
      </c>
      <c r="H177" s="191">
        <f t="shared" si="37"/>
        <v>856.68</v>
      </c>
      <c r="I177" s="191">
        <f t="shared" si="42"/>
        <v>1058.77</v>
      </c>
    </row>
    <row r="178" spans="1:9" s="188" customFormat="1" x14ac:dyDescent="0.25">
      <c r="A178" s="185" t="s">
        <v>240</v>
      </c>
      <c r="B178" s="190">
        <v>1</v>
      </c>
      <c r="C178" s="190">
        <f t="shared" si="36"/>
        <v>149</v>
      </c>
      <c r="D178" s="190">
        <v>132</v>
      </c>
      <c r="E178" s="190">
        <v>17</v>
      </c>
      <c r="F178" s="191">
        <v>1050.02</v>
      </c>
      <c r="G178" s="191">
        <f t="shared" si="34"/>
        <v>7.9546969696969692</v>
      </c>
      <c r="H178" s="191">
        <f t="shared" si="37"/>
        <v>270.45999999999998</v>
      </c>
      <c r="I178" s="191">
        <f t="shared" si="42"/>
        <v>334.26</v>
      </c>
    </row>
    <row r="179" spans="1:9" s="188" customFormat="1" x14ac:dyDescent="0.25">
      <c r="A179" s="185" t="s">
        <v>244</v>
      </c>
      <c r="B179" s="190">
        <v>1</v>
      </c>
      <c r="C179" s="190">
        <f t="shared" si="36"/>
        <v>96</v>
      </c>
      <c r="D179" s="190">
        <v>90</v>
      </c>
      <c r="E179" s="190">
        <v>6</v>
      </c>
      <c r="F179" s="191">
        <v>942.35</v>
      </c>
      <c r="G179" s="191">
        <f t="shared" si="34"/>
        <v>7.1390151515151521</v>
      </c>
      <c r="H179" s="191">
        <f t="shared" si="37"/>
        <v>85.67</v>
      </c>
      <c r="I179" s="191">
        <f t="shared" si="42"/>
        <v>105.88</v>
      </c>
    </row>
    <row r="180" spans="1:9" s="188" customFormat="1" x14ac:dyDescent="0.25">
      <c r="A180" s="185" t="s">
        <v>244</v>
      </c>
      <c r="B180" s="190">
        <v>1</v>
      </c>
      <c r="C180" s="190">
        <f t="shared" si="36"/>
        <v>192</v>
      </c>
      <c r="D180" s="190">
        <v>132</v>
      </c>
      <c r="E180" s="190">
        <v>60</v>
      </c>
      <c r="F180" s="191">
        <v>942.35</v>
      </c>
      <c r="G180" s="191">
        <f t="shared" si="34"/>
        <v>7.1390151515151521</v>
      </c>
      <c r="H180" s="191">
        <f t="shared" si="37"/>
        <v>856.68</v>
      </c>
      <c r="I180" s="191">
        <f t="shared" si="42"/>
        <v>1058.77</v>
      </c>
    </row>
    <row r="181" spans="1:9" s="188" customFormat="1" x14ac:dyDescent="0.25">
      <c r="A181" s="185" t="s">
        <v>244</v>
      </c>
      <c r="B181" s="190">
        <v>1</v>
      </c>
      <c r="C181" s="190">
        <f t="shared" si="36"/>
        <v>72</v>
      </c>
      <c r="D181" s="190">
        <v>70</v>
      </c>
      <c r="E181" s="190">
        <v>2</v>
      </c>
      <c r="F181" s="191">
        <v>942.35</v>
      </c>
      <c r="G181" s="191">
        <f t="shared" si="34"/>
        <v>7.1390151515151521</v>
      </c>
      <c r="H181" s="191">
        <f t="shared" si="37"/>
        <v>28.56</v>
      </c>
      <c r="I181" s="191">
        <f t="shared" si="42"/>
        <v>35.299999999999997</v>
      </c>
    </row>
    <row r="182" spans="1:9" s="188" customFormat="1" x14ac:dyDescent="0.25">
      <c r="A182" s="185" t="s">
        <v>244</v>
      </c>
      <c r="B182" s="190">
        <v>1</v>
      </c>
      <c r="C182" s="190">
        <f t="shared" si="36"/>
        <v>168</v>
      </c>
      <c r="D182" s="190">
        <v>132</v>
      </c>
      <c r="E182" s="190">
        <v>36</v>
      </c>
      <c r="F182" s="191">
        <v>942.35</v>
      </c>
      <c r="G182" s="191">
        <f t="shared" si="34"/>
        <v>7.1390151515151521</v>
      </c>
      <c r="H182" s="191">
        <f t="shared" si="37"/>
        <v>514.01</v>
      </c>
      <c r="I182" s="191">
        <f t="shared" si="42"/>
        <v>635.26</v>
      </c>
    </row>
    <row r="183" spans="1:9" s="188" customFormat="1" x14ac:dyDescent="0.25">
      <c r="A183" s="185" t="s">
        <v>244</v>
      </c>
      <c r="B183" s="190">
        <v>1</v>
      </c>
      <c r="C183" s="190">
        <f t="shared" si="36"/>
        <v>102</v>
      </c>
      <c r="D183" s="190">
        <v>97</v>
      </c>
      <c r="E183" s="190">
        <v>5</v>
      </c>
      <c r="F183" s="191">
        <v>942.35</v>
      </c>
      <c r="G183" s="191">
        <f t="shared" si="34"/>
        <v>7.1390151515151521</v>
      </c>
      <c r="H183" s="191">
        <f t="shared" si="37"/>
        <v>71.39</v>
      </c>
      <c r="I183" s="191">
        <f t="shared" si="42"/>
        <v>88.23</v>
      </c>
    </row>
    <row r="184" spans="1:9" s="188" customFormat="1" x14ac:dyDescent="0.25">
      <c r="A184" s="185" t="s">
        <v>244</v>
      </c>
      <c r="B184" s="190">
        <v>1</v>
      </c>
      <c r="C184" s="190">
        <f t="shared" si="36"/>
        <v>120</v>
      </c>
      <c r="D184" s="190">
        <v>97</v>
      </c>
      <c r="E184" s="190">
        <v>23</v>
      </c>
      <c r="F184" s="191">
        <v>942.35</v>
      </c>
      <c r="G184" s="191">
        <f t="shared" si="34"/>
        <v>7.1390151515151521</v>
      </c>
      <c r="H184" s="191">
        <f t="shared" si="37"/>
        <v>328.39</v>
      </c>
      <c r="I184" s="191">
        <f t="shared" si="35"/>
        <v>405.86</v>
      </c>
    </row>
    <row r="185" spans="1:9" s="188" customFormat="1" x14ac:dyDescent="0.25">
      <c r="A185" s="185" t="s">
        <v>244</v>
      </c>
      <c r="B185" s="190">
        <v>1</v>
      </c>
      <c r="C185" s="190">
        <f t="shared" si="36"/>
        <v>132</v>
      </c>
      <c r="D185" s="190">
        <v>104</v>
      </c>
      <c r="E185" s="190">
        <v>28</v>
      </c>
      <c r="F185" s="191">
        <v>942.35</v>
      </c>
      <c r="G185" s="191">
        <f t="shared" si="34"/>
        <v>7.1390151515151521</v>
      </c>
      <c r="H185" s="191">
        <f t="shared" si="37"/>
        <v>399.78</v>
      </c>
      <c r="I185" s="191">
        <f t="shared" si="35"/>
        <v>494.09</v>
      </c>
    </row>
    <row r="186" spans="1:9" s="188" customFormat="1" ht="33" x14ac:dyDescent="0.25">
      <c r="A186" s="182" t="s">
        <v>494</v>
      </c>
      <c r="B186" s="202">
        <f>SUM(B187:B220)</f>
        <v>34</v>
      </c>
      <c r="C186" s="202">
        <f>SUM(C187:C220)</f>
        <v>4658</v>
      </c>
      <c r="D186" s="202">
        <f>SUM(D187:D220)</f>
        <v>4112</v>
      </c>
      <c r="E186" s="202">
        <f>SUM(E187:E220)</f>
        <v>546</v>
      </c>
      <c r="F186" s="183">
        <v>0</v>
      </c>
      <c r="G186" s="191">
        <f t="shared" si="34"/>
        <v>0</v>
      </c>
      <c r="H186" s="183">
        <f>SUM(H187:H220)</f>
        <v>5672.0700000000024</v>
      </c>
      <c r="I186" s="183">
        <f>SUM(I187:I220)</f>
        <v>6988.0499999999993</v>
      </c>
    </row>
    <row r="187" spans="1:9" s="188" customFormat="1" x14ac:dyDescent="0.25">
      <c r="A187" s="189" t="s">
        <v>407</v>
      </c>
      <c r="B187" s="190">
        <v>1</v>
      </c>
      <c r="C187" s="190">
        <f t="shared" ref="C187:C220" si="44">D187+E187</f>
        <v>144</v>
      </c>
      <c r="D187" s="190">
        <v>132</v>
      </c>
      <c r="E187" s="190">
        <v>12</v>
      </c>
      <c r="F187" s="191">
        <v>682.09</v>
      </c>
      <c r="G187" s="191">
        <f t="shared" si="34"/>
        <v>5.1673484848484854</v>
      </c>
      <c r="H187" s="191">
        <f t="shared" ref="H187:H220" si="45">ROUND(E187*G187*2,2)</f>
        <v>124.02</v>
      </c>
      <c r="I187" s="191">
        <f t="shared" si="35"/>
        <v>153.28</v>
      </c>
    </row>
    <row r="188" spans="1:9" s="188" customFormat="1" x14ac:dyDescent="0.25">
      <c r="A188" s="189" t="s">
        <v>407</v>
      </c>
      <c r="B188" s="190">
        <v>1</v>
      </c>
      <c r="C188" s="190">
        <f t="shared" si="44"/>
        <v>144</v>
      </c>
      <c r="D188" s="190">
        <v>132</v>
      </c>
      <c r="E188" s="190">
        <v>12</v>
      </c>
      <c r="F188" s="191">
        <v>682.09</v>
      </c>
      <c r="G188" s="191">
        <f t="shared" si="34"/>
        <v>5.1673484848484854</v>
      </c>
      <c r="H188" s="191">
        <f t="shared" si="45"/>
        <v>124.02</v>
      </c>
      <c r="I188" s="203">
        <f>ROUND(H188*1.2077,2)</f>
        <v>149.78</v>
      </c>
    </row>
    <row r="189" spans="1:9" s="188" customFormat="1" x14ac:dyDescent="0.25">
      <c r="A189" s="189" t="s">
        <v>407</v>
      </c>
      <c r="B189" s="190">
        <v>1</v>
      </c>
      <c r="C189" s="190">
        <f t="shared" si="44"/>
        <v>144</v>
      </c>
      <c r="D189" s="190">
        <v>132</v>
      </c>
      <c r="E189" s="190">
        <v>12</v>
      </c>
      <c r="F189" s="191">
        <v>682.09</v>
      </c>
      <c r="G189" s="191">
        <f t="shared" si="34"/>
        <v>5.1673484848484854</v>
      </c>
      <c r="H189" s="191">
        <f t="shared" si="45"/>
        <v>124.02</v>
      </c>
      <c r="I189" s="191">
        <f t="shared" si="35"/>
        <v>153.28</v>
      </c>
    </row>
    <row r="190" spans="1:9" s="188" customFormat="1" x14ac:dyDescent="0.25">
      <c r="A190" s="189" t="s">
        <v>407</v>
      </c>
      <c r="B190" s="190">
        <v>1</v>
      </c>
      <c r="C190" s="190">
        <f t="shared" si="44"/>
        <v>144</v>
      </c>
      <c r="D190" s="190">
        <v>132</v>
      </c>
      <c r="E190" s="190">
        <v>12</v>
      </c>
      <c r="F190" s="191">
        <v>682.09</v>
      </c>
      <c r="G190" s="191">
        <f t="shared" si="34"/>
        <v>5.1673484848484854</v>
      </c>
      <c r="H190" s="191">
        <f t="shared" si="45"/>
        <v>124.02</v>
      </c>
      <c r="I190" s="191">
        <f t="shared" si="35"/>
        <v>153.28</v>
      </c>
    </row>
    <row r="191" spans="1:9" s="188" customFormat="1" x14ac:dyDescent="0.25">
      <c r="A191" s="189" t="s">
        <v>407</v>
      </c>
      <c r="B191" s="190">
        <v>1</v>
      </c>
      <c r="C191" s="190">
        <f t="shared" si="44"/>
        <v>120</v>
      </c>
      <c r="D191" s="190">
        <v>105</v>
      </c>
      <c r="E191" s="190">
        <v>15</v>
      </c>
      <c r="F191" s="191">
        <v>682.09</v>
      </c>
      <c r="G191" s="191">
        <f t="shared" si="34"/>
        <v>5.1673484848484854</v>
      </c>
      <c r="H191" s="191">
        <f t="shared" si="45"/>
        <v>155.02000000000001</v>
      </c>
      <c r="I191" s="191">
        <f t="shared" si="35"/>
        <v>191.59</v>
      </c>
    </row>
    <row r="192" spans="1:9" s="188" customFormat="1" x14ac:dyDescent="0.25">
      <c r="A192" s="189" t="s">
        <v>407</v>
      </c>
      <c r="B192" s="190">
        <v>1</v>
      </c>
      <c r="C192" s="190">
        <f t="shared" si="44"/>
        <v>144</v>
      </c>
      <c r="D192" s="190">
        <v>132</v>
      </c>
      <c r="E192" s="190">
        <v>12</v>
      </c>
      <c r="F192" s="191">
        <v>682.09</v>
      </c>
      <c r="G192" s="191">
        <f t="shared" si="34"/>
        <v>5.1673484848484854</v>
      </c>
      <c r="H192" s="191">
        <f t="shared" si="45"/>
        <v>124.02</v>
      </c>
      <c r="I192" s="191">
        <f t="shared" si="35"/>
        <v>153.28</v>
      </c>
    </row>
    <row r="193" spans="1:9" s="188" customFormat="1" x14ac:dyDescent="0.25">
      <c r="A193" s="189" t="s">
        <v>407</v>
      </c>
      <c r="B193" s="190">
        <v>1</v>
      </c>
      <c r="C193" s="190">
        <f t="shared" si="44"/>
        <v>48</v>
      </c>
      <c r="D193" s="190">
        <v>41</v>
      </c>
      <c r="E193" s="190">
        <v>7</v>
      </c>
      <c r="F193" s="191">
        <v>682.09</v>
      </c>
      <c r="G193" s="191">
        <f t="shared" si="34"/>
        <v>5.1673484848484854</v>
      </c>
      <c r="H193" s="191">
        <f t="shared" si="45"/>
        <v>72.34</v>
      </c>
      <c r="I193" s="191">
        <f t="shared" si="35"/>
        <v>89.41</v>
      </c>
    </row>
    <row r="194" spans="1:9" s="188" customFormat="1" x14ac:dyDescent="0.25">
      <c r="A194" s="189" t="s">
        <v>407</v>
      </c>
      <c r="B194" s="190">
        <v>1</v>
      </c>
      <c r="C194" s="190">
        <f t="shared" si="44"/>
        <v>144</v>
      </c>
      <c r="D194" s="190">
        <v>132</v>
      </c>
      <c r="E194" s="190">
        <v>12</v>
      </c>
      <c r="F194" s="191">
        <v>682.09</v>
      </c>
      <c r="G194" s="191">
        <f t="shared" si="34"/>
        <v>5.1673484848484854</v>
      </c>
      <c r="H194" s="191">
        <f t="shared" si="45"/>
        <v>124.02</v>
      </c>
      <c r="I194" s="191">
        <f t="shared" si="35"/>
        <v>153.28</v>
      </c>
    </row>
    <row r="195" spans="1:9" s="188" customFormat="1" x14ac:dyDescent="0.25">
      <c r="A195" s="189" t="s">
        <v>407</v>
      </c>
      <c r="B195" s="190">
        <v>1</v>
      </c>
      <c r="C195" s="190">
        <f t="shared" si="44"/>
        <v>96</v>
      </c>
      <c r="D195" s="190">
        <v>84</v>
      </c>
      <c r="E195" s="190">
        <v>12</v>
      </c>
      <c r="F195" s="191">
        <v>682.09</v>
      </c>
      <c r="G195" s="191">
        <f t="shared" si="34"/>
        <v>5.1673484848484854</v>
      </c>
      <c r="H195" s="191">
        <f t="shared" si="45"/>
        <v>124.02</v>
      </c>
      <c r="I195" s="203">
        <f t="shared" ref="I195" si="46">ROUND(H195*1.2077,2)</f>
        <v>149.78</v>
      </c>
    </row>
    <row r="196" spans="1:9" s="188" customFormat="1" x14ac:dyDescent="0.25">
      <c r="A196" s="189" t="s">
        <v>407</v>
      </c>
      <c r="B196" s="190">
        <v>1</v>
      </c>
      <c r="C196" s="190">
        <f t="shared" si="44"/>
        <v>144</v>
      </c>
      <c r="D196" s="190">
        <v>132</v>
      </c>
      <c r="E196" s="190">
        <v>12</v>
      </c>
      <c r="F196" s="191">
        <v>682.09</v>
      </c>
      <c r="G196" s="191">
        <f t="shared" si="34"/>
        <v>5.1673484848484854</v>
      </c>
      <c r="H196" s="191">
        <f t="shared" si="45"/>
        <v>124.02</v>
      </c>
      <c r="I196" s="191">
        <f t="shared" si="35"/>
        <v>153.28</v>
      </c>
    </row>
    <row r="197" spans="1:9" s="188" customFormat="1" x14ac:dyDescent="0.25">
      <c r="A197" s="189" t="s">
        <v>407</v>
      </c>
      <c r="B197" s="190">
        <v>1</v>
      </c>
      <c r="C197" s="190">
        <f t="shared" si="44"/>
        <v>144</v>
      </c>
      <c r="D197" s="190">
        <v>132</v>
      </c>
      <c r="E197" s="190">
        <v>12</v>
      </c>
      <c r="F197" s="191">
        <v>682.09</v>
      </c>
      <c r="G197" s="191">
        <f t="shared" si="34"/>
        <v>5.1673484848484854</v>
      </c>
      <c r="H197" s="191">
        <f t="shared" si="45"/>
        <v>124.02</v>
      </c>
      <c r="I197" s="191">
        <f t="shared" si="35"/>
        <v>153.28</v>
      </c>
    </row>
    <row r="198" spans="1:9" s="188" customFormat="1" x14ac:dyDescent="0.25">
      <c r="A198" s="189" t="s">
        <v>407</v>
      </c>
      <c r="B198" s="190">
        <v>1</v>
      </c>
      <c r="C198" s="190">
        <f t="shared" si="44"/>
        <v>144</v>
      </c>
      <c r="D198" s="190">
        <v>132</v>
      </c>
      <c r="E198" s="190">
        <v>12</v>
      </c>
      <c r="F198" s="191">
        <v>682.09</v>
      </c>
      <c r="G198" s="191">
        <f t="shared" si="34"/>
        <v>5.1673484848484854</v>
      </c>
      <c r="H198" s="191">
        <f t="shared" si="45"/>
        <v>124.02</v>
      </c>
      <c r="I198" s="191">
        <f t="shared" si="35"/>
        <v>153.28</v>
      </c>
    </row>
    <row r="199" spans="1:9" s="188" customFormat="1" x14ac:dyDescent="0.25">
      <c r="A199" s="189" t="s">
        <v>407</v>
      </c>
      <c r="B199" s="190">
        <v>1</v>
      </c>
      <c r="C199" s="190">
        <f t="shared" si="44"/>
        <v>144</v>
      </c>
      <c r="D199" s="190">
        <v>132</v>
      </c>
      <c r="E199" s="190">
        <v>12</v>
      </c>
      <c r="F199" s="191">
        <v>682.09</v>
      </c>
      <c r="G199" s="191">
        <f t="shared" si="34"/>
        <v>5.1673484848484854</v>
      </c>
      <c r="H199" s="191">
        <f t="shared" si="45"/>
        <v>124.02</v>
      </c>
      <c r="I199" s="191">
        <f t="shared" si="35"/>
        <v>153.28</v>
      </c>
    </row>
    <row r="200" spans="1:9" s="188" customFormat="1" x14ac:dyDescent="0.25">
      <c r="A200" s="189" t="s">
        <v>407</v>
      </c>
      <c r="B200" s="190">
        <v>1</v>
      </c>
      <c r="C200" s="190">
        <f t="shared" si="44"/>
        <v>139</v>
      </c>
      <c r="D200" s="190">
        <v>132</v>
      </c>
      <c r="E200" s="190">
        <v>7</v>
      </c>
      <c r="F200" s="191">
        <v>819.91</v>
      </c>
      <c r="G200" s="191">
        <f t="shared" si="34"/>
        <v>6.2114393939393935</v>
      </c>
      <c r="H200" s="191">
        <f t="shared" si="45"/>
        <v>86.96</v>
      </c>
      <c r="I200" s="191">
        <f t="shared" si="35"/>
        <v>107.47</v>
      </c>
    </row>
    <row r="201" spans="1:9" s="188" customFormat="1" x14ac:dyDescent="0.25">
      <c r="A201" s="189" t="s">
        <v>407</v>
      </c>
      <c r="B201" s="190">
        <v>1</v>
      </c>
      <c r="C201" s="190">
        <f t="shared" si="44"/>
        <v>144</v>
      </c>
      <c r="D201" s="190">
        <v>132</v>
      </c>
      <c r="E201" s="190">
        <v>12</v>
      </c>
      <c r="F201" s="191">
        <v>682.09</v>
      </c>
      <c r="G201" s="191">
        <f t="shared" si="34"/>
        <v>5.1673484848484854</v>
      </c>
      <c r="H201" s="191">
        <f t="shared" si="45"/>
        <v>124.02</v>
      </c>
      <c r="I201" s="191">
        <f t="shared" si="35"/>
        <v>153.28</v>
      </c>
    </row>
    <row r="202" spans="1:9" s="188" customFormat="1" x14ac:dyDescent="0.25">
      <c r="A202" s="189" t="s">
        <v>407</v>
      </c>
      <c r="B202" s="190">
        <v>1</v>
      </c>
      <c r="C202" s="190">
        <f t="shared" si="44"/>
        <v>120</v>
      </c>
      <c r="D202" s="190">
        <v>118</v>
      </c>
      <c r="E202" s="190">
        <v>2</v>
      </c>
      <c r="F202" s="191">
        <v>682.09</v>
      </c>
      <c r="G202" s="191">
        <f t="shared" si="34"/>
        <v>5.1673484848484854</v>
      </c>
      <c r="H202" s="191">
        <f t="shared" si="45"/>
        <v>20.67</v>
      </c>
      <c r="I202" s="191">
        <f t="shared" si="35"/>
        <v>25.55</v>
      </c>
    </row>
    <row r="203" spans="1:9" s="188" customFormat="1" x14ac:dyDescent="0.25">
      <c r="A203" s="189" t="s">
        <v>407</v>
      </c>
      <c r="B203" s="190">
        <v>1</v>
      </c>
      <c r="C203" s="190">
        <f t="shared" si="44"/>
        <v>168</v>
      </c>
      <c r="D203" s="190">
        <v>132</v>
      </c>
      <c r="E203" s="190">
        <v>36</v>
      </c>
      <c r="F203" s="191">
        <v>682.09</v>
      </c>
      <c r="G203" s="191">
        <f t="shared" si="34"/>
        <v>5.1673484848484854</v>
      </c>
      <c r="H203" s="191">
        <f t="shared" si="45"/>
        <v>372.05</v>
      </c>
      <c r="I203" s="191">
        <f t="shared" si="35"/>
        <v>459.82</v>
      </c>
    </row>
    <row r="204" spans="1:9" s="188" customFormat="1" x14ac:dyDescent="0.25">
      <c r="A204" s="189" t="s">
        <v>407</v>
      </c>
      <c r="B204" s="190">
        <v>1</v>
      </c>
      <c r="C204" s="190">
        <f t="shared" si="44"/>
        <v>144</v>
      </c>
      <c r="D204" s="190">
        <v>132</v>
      </c>
      <c r="E204" s="190">
        <v>12</v>
      </c>
      <c r="F204" s="191">
        <v>682.09</v>
      </c>
      <c r="G204" s="191">
        <f t="shared" si="34"/>
        <v>5.1673484848484854</v>
      </c>
      <c r="H204" s="191">
        <f t="shared" si="45"/>
        <v>124.02</v>
      </c>
      <c r="I204" s="191">
        <f t="shared" si="35"/>
        <v>153.28</v>
      </c>
    </row>
    <row r="205" spans="1:9" s="188" customFormat="1" x14ac:dyDescent="0.25">
      <c r="A205" s="189" t="s">
        <v>407</v>
      </c>
      <c r="B205" s="190">
        <v>1</v>
      </c>
      <c r="C205" s="190">
        <f t="shared" si="44"/>
        <v>168</v>
      </c>
      <c r="D205" s="190">
        <v>132</v>
      </c>
      <c r="E205" s="190">
        <v>36</v>
      </c>
      <c r="F205" s="191">
        <v>682.09</v>
      </c>
      <c r="G205" s="191">
        <f t="shared" si="34"/>
        <v>5.1673484848484854</v>
      </c>
      <c r="H205" s="191">
        <f t="shared" si="45"/>
        <v>372.05</v>
      </c>
      <c r="I205" s="191">
        <f t="shared" si="35"/>
        <v>459.82</v>
      </c>
    </row>
    <row r="206" spans="1:9" s="188" customFormat="1" x14ac:dyDescent="0.25">
      <c r="A206" s="189" t="s">
        <v>407</v>
      </c>
      <c r="B206" s="190">
        <v>1</v>
      </c>
      <c r="C206" s="190">
        <f t="shared" si="44"/>
        <v>144</v>
      </c>
      <c r="D206" s="190">
        <v>132</v>
      </c>
      <c r="E206" s="190">
        <v>12</v>
      </c>
      <c r="F206" s="191">
        <v>682.09</v>
      </c>
      <c r="G206" s="191">
        <f t="shared" si="34"/>
        <v>5.1673484848484854</v>
      </c>
      <c r="H206" s="191">
        <f t="shared" si="45"/>
        <v>124.02</v>
      </c>
      <c r="I206" s="191">
        <f t="shared" si="35"/>
        <v>153.28</v>
      </c>
    </row>
    <row r="207" spans="1:9" s="188" customFormat="1" x14ac:dyDescent="0.25">
      <c r="A207" s="189" t="s">
        <v>407</v>
      </c>
      <c r="B207" s="190">
        <v>1</v>
      </c>
      <c r="C207" s="190">
        <f t="shared" si="44"/>
        <v>144</v>
      </c>
      <c r="D207" s="190">
        <v>132</v>
      </c>
      <c r="E207" s="190">
        <v>12</v>
      </c>
      <c r="F207" s="191">
        <v>682.09</v>
      </c>
      <c r="G207" s="191">
        <f t="shared" si="34"/>
        <v>5.1673484848484854</v>
      </c>
      <c r="H207" s="191">
        <f t="shared" si="45"/>
        <v>124.02</v>
      </c>
      <c r="I207" s="203">
        <f t="shared" ref="I207" si="47">ROUND(H207*1.2077,2)</f>
        <v>149.78</v>
      </c>
    </row>
    <row r="208" spans="1:9" s="188" customFormat="1" x14ac:dyDescent="0.25">
      <c r="A208" s="189" t="s">
        <v>407</v>
      </c>
      <c r="B208" s="190">
        <v>1</v>
      </c>
      <c r="C208" s="190">
        <f t="shared" si="44"/>
        <v>168</v>
      </c>
      <c r="D208" s="190">
        <v>132</v>
      </c>
      <c r="E208" s="190">
        <v>36</v>
      </c>
      <c r="F208" s="191">
        <v>682.09</v>
      </c>
      <c r="G208" s="191">
        <f t="shared" ref="G208:G220" si="48">F208/132</f>
        <v>5.1673484848484854</v>
      </c>
      <c r="H208" s="191">
        <f t="shared" si="45"/>
        <v>372.05</v>
      </c>
      <c r="I208" s="191">
        <f t="shared" si="35"/>
        <v>459.82</v>
      </c>
    </row>
    <row r="209" spans="1:9" s="188" customFormat="1" x14ac:dyDescent="0.25">
      <c r="A209" s="189" t="s">
        <v>407</v>
      </c>
      <c r="B209" s="190">
        <v>1</v>
      </c>
      <c r="C209" s="190">
        <f t="shared" si="44"/>
        <v>139</v>
      </c>
      <c r="D209" s="190">
        <v>132</v>
      </c>
      <c r="E209" s="190">
        <v>7</v>
      </c>
      <c r="F209" s="191">
        <v>819.91</v>
      </c>
      <c r="G209" s="191">
        <f t="shared" si="48"/>
        <v>6.2114393939393935</v>
      </c>
      <c r="H209" s="191">
        <f t="shared" si="45"/>
        <v>86.96</v>
      </c>
      <c r="I209" s="191">
        <f t="shared" si="35"/>
        <v>107.47</v>
      </c>
    </row>
    <row r="210" spans="1:9" s="188" customFormat="1" x14ac:dyDescent="0.25">
      <c r="A210" s="189" t="s">
        <v>407</v>
      </c>
      <c r="B210" s="190">
        <v>1</v>
      </c>
      <c r="C210" s="190">
        <f t="shared" si="44"/>
        <v>144</v>
      </c>
      <c r="D210" s="190">
        <v>104</v>
      </c>
      <c r="E210" s="190">
        <v>40</v>
      </c>
      <c r="F210" s="191">
        <v>682.09</v>
      </c>
      <c r="G210" s="191">
        <f t="shared" si="48"/>
        <v>5.1673484848484854</v>
      </c>
      <c r="H210" s="191">
        <f t="shared" si="45"/>
        <v>413.39</v>
      </c>
      <c r="I210" s="203">
        <f t="shared" ref="I210" si="49">ROUND(H210*1.2077,2)</f>
        <v>499.25</v>
      </c>
    </row>
    <row r="211" spans="1:9" s="188" customFormat="1" x14ac:dyDescent="0.25">
      <c r="A211" s="189" t="s">
        <v>407</v>
      </c>
      <c r="B211" s="190">
        <v>1</v>
      </c>
      <c r="C211" s="190">
        <f t="shared" si="44"/>
        <v>144</v>
      </c>
      <c r="D211" s="190">
        <v>132</v>
      </c>
      <c r="E211" s="190">
        <v>12</v>
      </c>
      <c r="F211" s="191">
        <v>682.09</v>
      </c>
      <c r="G211" s="191">
        <f t="shared" si="48"/>
        <v>5.1673484848484854</v>
      </c>
      <c r="H211" s="191">
        <f t="shared" si="45"/>
        <v>124.02</v>
      </c>
      <c r="I211" s="191">
        <f t="shared" ref="I211:I220" si="50">ROUND(H211*1.2359,2)</f>
        <v>153.28</v>
      </c>
    </row>
    <row r="212" spans="1:9" s="188" customFormat="1" x14ac:dyDescent="0.25">
      <c r="A212" s="189" t="s">
        <v>407</v>
      </c>
      <c r="B212" s="190">
        <v>1</v>
      </c>
      <c r="C212" s="190">
        <f t="shared" si="44"/>
        <v>144</v>
      </c>
      <c r="D212" s="190">
        <v>132</v>
      </c>
      <c r="E212" s="190">
        <v>12</v>
      </c>
      <c r="F212" s="191">
        <v>682.09</v>
      </c>
      <c r="G212" s="191">
        <f t="shared" si="48"/>
        <v>5.1673484848484854</v>
      </c>
      <c r="H212" s="191">
        <f t="shared" si="45"/>
        <v>124.02</v>
      </c>
      <c r="I212" s="191">
        <f t="shared" si="50"/>
        <v>153.28</v>
      </c>
    </row>
    <row r="213" spans="1:9" s="188" customFormat="1" x14ac:dyDescent="0.25">
      <c r="A213" s="189" t="s">
        <v>407</v>
      </c>
      <c r="B213" s="190">
        <v>1</v>
      </c>
      <c r="C213" s="190">
        <f t="shared" si="44"/>
        <v>96</v>
      </c>
      <c r="D213" s="190">
        <v>69</v>
      </c>
      <c r="E213" s="190">
        <v>27</v>
      </c>
      <c r="F213" s="191">
        <v>682.09</v>
      </c>
      <c r="G213" s="191">
        <f t="shared" si="48"/>
        <v>5.1673484848484854</v>
      </c>
      <c r="H213" s="191">
        <f t="shared" si="45"/>
        <v>279.04000000000002</v>
      </c>
      <c r="I213" s="191">
        <f t="shared" si="50"/>
        <v>344.87</v>
      </c>
    </row>
    <row r="214" spans="1:9" s="188" customFormat="1" x14ac:dyDescent="0.25">
      <c r="A214" s="189" t="s">
        <v>407</v>
      </c>
      <c r="B214" s="190">
        <v>1</v>
      </c>
      <c r="C214" s="190">
        <f t="shared" si="44"/>
        <v>72</v>
      </c>
      <c r="D214" s="190">
        <v>41</v>
      </c>
      <c r="E214" s="190">
        <v>31</v>
      </c>
      <c r="F214" s="191">
        <v>682.09</v>
      </c>
      <c r="G214" s="191">
        <f t="shared" si="48"/>
        <v>5.1673484848484854</v>
      </c>
      <c r="H214" s="191">
        <f t="shared" si="45"/>
        <v>320.38</v>
      </c>
      <c r="I214" s="191">
        <f t="shared" si="50"/>
        <v>395.96</v>
      </c>
    </row>
    <row r="215" spans="1:9" s="188" customFormat="1" x14ac:dyDescent="0.25">
      <c r="A215" s="189" t="s">
        <v>407</v>
      </c>
      <c r="B215" s="190">
        <v>1</v>
      </c>
      <c r="C215" s="190">
        <f t="shared" si="44"/>
        <v>168</v>
      </c>
      <c r="D215" s="190">
        <v>132</v>
      </c>
      <c r="E215" s="190">
        <v>36</v>
      </c>
      <c r="F215" s="191">
        <v>682.09</v>
      </c>
      <c r="G215" s="191">
        <f t="shared" si="48"/>
        <v>5.1673484848484854</v>
      </c>
      <c r="H215" s="191">
        <f t="shared" si="45"/>
        <v>372.05</v>
      </c>
      <c r="I215" s="191">
        <f t="shared" si="50"/>
        <v>459.82</v>
      </c>
    </row>
    <row r="216" spans="1:9" s="188" customFormat="1" x14ac:dyDescent="0.25">
      <c r="A216" s="189" t="s">
        <v>407</v>
      </c>
      <c r="B216" s="190">
        <v>1</v>
      </c>
      <c r="C216" s="190">
        <f t="shared" si="44"/>
        <v>144</v>
      </c>
      <c r="D216" s="190">
        <v>132</v>
      </c>
      <c r="E216" s="190">
        <v>12</v>
      </c>
      <c r="F216" s="191">
        <v>682.09</v>
      </c>
      <c r="G216" s="191">
        <f t="shared" si="48"/>
        <v>5.1673484848484854</v>
      </c>
      <c r="H216" s="191">
        <f t="shared" si="45"/>
        <v>124.02</v>
      </c>
      <c r="I216" s="191">
        <f t="shared" si="50"/>
        <v>153.28</v>
      </c>
    </row>
    <row r="217" spans="1:9" s="188" customFormat="1" x14ac:dyDescent="0.25">
      <c r="A217" s="189" t="s">
        <v>407</v>
      </c>
      <c r="B217" s="190">
        <v>1</v>
      </c>
      <c r="C217" s="190">
        <f t="shared" si="44"/>
        <v>144</v>
      </c>
      <c r="D217" s="190">
        <v>132</v>
      </c>
      <c r="E217" s="190">
        <v>12</v>
      </c>
      <c r="F217" s="191">
        <v>682.09</v>
      </c>
      <c r="G217" s="191">
        <f t="shared" si="48"/>
        <v>5.1673484848484854</v>
      </c>
      <c r="H217" s="191">
        <f t="shared" si="45"/>
        <v>124.02</v>
      </c>
      <c r="I217" s="191">
        <f t="shared" si="50"/>
        <v>153.28</v>
      </c>
    </row>
    <row r="218" spans="1:9" s="188" customFormat="1" x14ac:dyDescent="0.25">
      <c r="A218" s="189" t="s">
        <v>407</v>
      </c>
      <c r="B218" s="190">
        <v>1</v>
      </c>
      <c r="C218" s="190">
        <f t="shared" si="44"/>
        <v>144</v>
      </c>
      <c r="D218" s="190">
        <v>132</v>
      </c>
      <c r="E218" s="190">
        <v>12</v>
      </c>
      <c r="F218" s="191">
        <v>682.09</v>
      </c>
      <c r="G218" s="191">
        <f t="shared" si="48"/>
        <v>5.1673484848484854</v>
      </c>
      <c r="H218" s="191">
        <f t="shared" si="45"/>
        <v>124.02</v>
      </c>
      <c r="I218" s="191">
        <f t="shared" si="50"/>
        <v>153.28</v>
      </c>
    </row>
    <row r="219" spans="1:9" s="188" customFormat="1" x14ac:dyDescent="0.25">
      <c r="A219" s="189" t="s">
        <v>407</v>
      </c>
      <c r="B219" s="190">
        <v>1</v>
      </c>
      <c r="C219" s="190">
        <f t="shared" si="44"/>
        <v>132</v>
      </c>
      <c r="D219" s="190">
        <v>118</v>
      </c>
      <c r="E219" s="190">
        <v>14</v>
      </c>
      <c r="F219" s="191">
        <v>682.09</v>
      </c>
      <c r="G219" s="191">
        <f t="shared" si="48"/>
        <v>5.1673484848484854</v>
      </c>
      <c r="H219" s="191">
        <f t="shared" si="45"/>
        <v>144.69</v>
      </c>
      <c r="I219" s="191">
        <f t="shared" si="50"/>
        <v>178.82</v>
      </c>
    </row>
    <row r="220" spans="1:9" s="188" customFormat="1" x14ac:dyDescent="0.25">
      <c r="A220" s="189" t="s">
        <v>407</v>
      </c>
      <c r="B220" s="190">
        <v>1</v>
      </c>
      <c r="C220" s="190">
        <f t="shared" si="44"/>
        <v>144</v>
      </c>
      <c r="D220" s="190">
        <v>132</v>
      </c>
      <c r="E220" s="190">
        <v>12</v>
      </c>
      <c r="F220" s="191">
        <v>682.09</v>
      </c>
      <c r="G220" s="191">
        <f t="shared" si="48"/>
        <v>5.1673484848484854</v>
      </c>
      <c r="H220" s="191">
        <f t="shared" si="45"/>
        <v>124.02</v>
      </c>
      <c r="I220" s="191">
        <f t="shared" si="50"/>
        <v>153.28</v>
      </c>
    </row>
    <row r="221" spans="1:9" s="188" customFormat="1" ht="33" x14ac:dyDescent="0.25">
      <c r="A221" s="187" t="s">
        <v>231</v>
      </c>
      <c r="B221" s="201">
        <f>B222+B227</f>
        <v>6</v>
      </c>
      <c r="C221" s="201">
        <f>C222+C227</f>
        <v>556</v>
      </c>
      <c r="D221" s="201">
        <f>D222+D227</f>
        <v>479</v>
      </c>
      <c r="E221" s="201">
        <f>E222+E227</f>
        <v>77</v>
      </c>
      <c r="F221" s="195"/>
      <c r="G221" s="195"/>
      <c r="H221" s="195">
        <f>H222+H227</f>
        <v>1019.45</v>
      </c>
      <c r="I221" s="195">
        <f>I222+I227</f>
        <v>1259.9499999999998</v>
      </c>
    </row>
    <row r="222" spans="1:9" s="188" customFormat="1" ht="33" x14ac:dyDescent="0.25">
      <c r="A222" s="182" t="s">
        <v>433</v>
      </c>
      <c r="B222" s="202">
        <f>SUM(B223:B226)</f>
        <v>4</v>
      </c>
      <c r="C222" s="202">
        <f>SUM(C223:C226)</f>
        <v>336</v>
      </c>
      <c r="D222" s="202">
        <f>SUM(D223:D226)</f>
        <v>291</v>
      </c>
      <c r="E222" s="202">
        <f>SUM(E223:E226)</f>
        <v>45</v>
      </c>
      <c r="F222" s="183"/>
      <c r="G222" s="183"/>
      <c r="H222" s="183">
        <f>SUM(H223:H226)</f>
        <v>666.99</v>
      </c>
      <c r="I222" s="183">
        <f>SUM(I223:I226)</f>
        <v>824.33999999999992</v>
      </c>
    </row>
    <row r="223" spans="1:9" s="188" customFormat="1" x14ac:dyDescent="0.25">
      <c r="A223" s="189" t="s">
        <v>240</v>
      </c>
      <c r="B223" s="190">
        <v>1</v>
      </c>
      <c r="C223" s="190">
        <f t="shared" ref="C223:C229" si="51">D223+E223</f>
        <v>112</v>
      </c>
      <c r="D223" s="190">
        <v>97</v>
      </c>
      <c r="E223" s="190">
        <v>15</v>
      </c>
      <c r="F223" s="191">
        <v>978.24</v>
      </c>
      <c r="G223" s="191">
        <f>F223/132</f>
        <v>7.4109090909090911</v>
      </c>
      <c r="H223" s="191">
        <f t="shared" ref="H223:H226" si="52">ROUND(E223*G223*2,2)</f>
        <v>222.33</v>
      </c>
      <c r="I223" s="191">
        <f t="shared" ref="I223:I229" si="53">ROUND(H223*1.2359,2)</f>
        <v>274.77999999999997</v>
      </c>
    </row>
    <row r="224" spans="1:9" s="188" customFormat="1" x14ac:dyDescent="0.25">
      <c r="A224" s="189" t="s">
        <v>232</v>
      </c>
      <c r="B224" s="190">
        <v>1</v>
      </c>
      <c r="C224" s="190">
        <f t="shared" si="51"/>
        <v>32</v>
      </c>
      <c r="D224" s="190">
        <v>28</v>
      </c>
      <c r="E224" s="190">
        <v>4</v>
      </c>
      <c r="F224" s="191">
        <v>978.24</v>
      </c>
      <c r="G224" s="191">
        <f t="shared" ref="G224:G229" si="54">F224/132</f>
        <v>7.4109090909090911</v>
      </c>
      <c r="H224" s="191">
        <f t="shared" si="52"/>
        <v>59.29</v>
      </c>
      <c r="I224" s="191">
        <f t="shared" si="53"/>
        <v>73.28</v>
      </c>
    </row>
    <row r="225" spans="1:9" s="188" customFormat="1" x14ac:dyDescent="0.25">
      <c r="A225" s="189" t="s">
        <v>240</v>
      </c>
      <c r="B225" s="190">
        <v>1</v>
      </c>
      <c r="C225" s="190">
        <f t="shared" si="51"/>
        <v>96</v>
      </c>
      <c r="D225" s="190">
        <v>90</v>
      </c>
      <c r="E225" s="190">
        <v>6</v>
      </c>
      <c r="F225" s="191">
        <v>978.24</v>
      </c>
      <c r="G225" s="191">
        <f t="shared" si="54"/>
        <v>7.4109090909090911</v>
      </c>
      <c r="H225" s="191">
        <f t="shared" si="52"/>
        <v>88.93</v>
      </c>
      <c r="I225" s="191">
        <f t="shared" si="53"/>
        <v>109.91</v>
      </c>
    </row>
    <row r="226" spans="1:9" s="188" customFormat="1" x14ac:dyDescent="0.25">
      <c r="A226" s="189" t="s">
        <v>244</v>
      </c>
      <c r="B226" s="190">
        <v>1</v>
      </c>
      <c r="C226" s="190">
        <f t="shared" si="51"/>
        <v>96</v>
      </c>
      <c r="D226" s="190">
        <v>76</v>
      </c>
      <c r="E226" s="190">
        <v>20</v>
      </c>
      <c r="F226" s="191">
        <v>978.24</v>
      </c>
      <c r="G226" s="191">
        <f t="shared" si="54"/>
        <v>7.4109090909090911</v>
      </c>
      <c r="H226" s="191">
        <f t="shared" si="52"/>
        <v>296.44</v>
      </c>
      <c r="I226" s="191">
        <f t="shared" si="53"/>
        <v>366.37</v>
      </c>
    </row>
    <row r="227" spans="1:9" s="188" customFormat="1" ht="33" x14ac:dyDescent="0.25">
      <c r="A227" s="182" t="s">
        <v>494</v>
      </c>
      <c r="B227" s="202">
        <f>SUM(B228:B229)</f>
        <v>2</v>
      </c>
      <c r="C227" s="202">
        <f t="shared" ref="C227:E227" si="55">SUM(C228:C229)</f>
        <v>220</v>
      </c>
      <c r="D227" s="202">
        <f t="shared" si="55"/>
        <v>188</v>
      </c>
      <c r="E227" s="202">
        <f t="shared" si="55"/>
        <v>32</v>
      </c>
      <c r="F227" s="183">
        <v>0</v>
      </c>
      <c r="G227" s="191">
        <f t="shared" si="54"/>
        <v>0</v>
      </c>
      <c r="H227" s="183">
        <f t="shared" ref="H227:I227" si="56">SUM(H228:H229)</f>
        <v>352.46000000000004</v>
      </c>
      <c r="I227" s="183">
        <f t="shared" si="56"/>
        <v>435.61</v>
      </c>
    </row>
    <row r="228" spans="1:9" s="188" customFormat="1" x14ac:dyDescent="0.25">
      <c r="A228" s="189" t="s">
        <v>407</v>
      </c>
      <c r="B228" s="190">
        <v>1</v>
      </c>
      <c r="C228" s="190">
        <f t="shared" ref="C228" si="57">D228+E228</f>
        <v>96</v>
      </c>
      <c r="D228" s="190">
        <v>83</v>
      </c>
      <c r="E228" s="190">
        <v>13</v>
      </c>
      <c r="F228" s="191">
        <v>726.95</v>
      </c>
      <c r="G228" s="191">
        <f t="shared" si="54"/>
        <v>5.5071969696969703</v>
      </c>
      <c r="H228" s="191">
        <f t="shared" ref="H228:H229" si="58">ROUND(E228*G228*2,2)</f>
        <v>143.19</v>
      </c>
      <c r="I228" s="191">
        <f t="shared" si="53"/>
        <v>176.97</v>
      </c>
    </row>
    <row r="229" spans="1:9" s="188" customFormat="1" x14ac:dyDescent="0.25">
      <c r="A229" s="189" t="s">
        <v>407</v>
      </c>
      <c r="B229" s="190">
        <v>1</v>
      </c>
      <c r="C229" s="190">
        <f t="shared" si="51"/>
        <v>124</v>
      </c>
      <c r="D229" s="190">
        <v>105</v>
      </c>
      <c r="E229" s="190">
        <v>19</v>
      </c>
      <c r="F229" s="191">
        <v>726.95</v>
      </c>
      <c r="G229" s="191">
        <f t="shared" si="54"/>
        <v>5.5071969696969703</v>
      </c>
      <c r="H229" s="191">
        <f t="shared" si="58"/>
        <v>209.27</v>
      </c>
      <c r="I229" s="191">
        <f t="shared" si="53"/>
        <v>258.64</v>
      </c>
    </row>
    <row r="230" spans="1:9" s="188" customFormat="1" ht="33" x14ac:dyDescent="0.25">
      <c r="A230" s="187" t="s">
        <v>233</v>
      </c>
      <c r="B230" s="201">
        <f>B231+B234+B243</f>
        <v>16</v>
      </c>
      <c r="C230" s="201">
        <f t="shared" ref="C230:I230" si="59">C231+C234+C243</f>
        <v>2759</v>
      </c>
      <c r="D230" s="201">
        <f t="shared" si="59"/>
        <v>2009</v>
      </c>
      <c r="E230" s="201">
        <f t="shared" si="59"/>
        <v>750</v>
      </c>
      <c r="F230" s="195"/>
      <c r="G230" s="195"/>
      <c r="H230" s="195">
        <f t="shared" si="59"/>
        <v>10157.290000000001</v>
      </c>
      <c r="I230" s="195">
        <f t="shared" si="59"/>
        <v>12541.17</v>
      </c>
    </row>
    <row r="231" spans="1:9" s="188" customFormat="1" x14ac:dyDescent="0.25">
      <c r="A231" s="182" t="s">
        <v>434</v>
      </c>
      <c r="B231" s="202">
        <f>SUM(B232:B233)</f>
        <v>2</v>
      </c>
      <c r="C231" s="202">
        <f t="shared" ref="C231:D231" si="60">SUM(C232:C233)</f>
        <v>287</v>
      </c>
      <c r="D231" s="202">
        <f t="shared" si="60"/>
        <v>251</v>
      </c>
      <c r="E231" s="202">
        <f>SUM(E232:E233)</f>
        <v>36</v>
      </c>
      <c r="F231" s="183"/>
      <c r="G231" s="183"/>
      <c r="H231" s="183">
        <f>SUM(H232:H233)</f>
        <v>837.64</v>
      </c>
      <c r="I231" s="183">
        <f>SUM(I232:I233)</f>
        <v>1022.98</v>
      </c>
    </row>
    <row r="232" spans="1:9" s="188" customFormat="1" x14ac:dyDescent="0.25">
      <c r="A232" s="189" t="s">
        <v>107</v>
      </c>
      <c r="B232" s="190">
        <v>1</v>
      </c>
      <c r="C232" s="190">
        <f>D232+E232</f>
        <v>151</v>
      </c>
      <c r="D232" s="190">
        <v>132</v>
      </c>
      <c r="E232" s="190">
        <v>19</v>
      </c>
      <c r="F232" s="191">
        <v>1400.06</v>
      </c>
      <c r="G232" s="191">
        <f>F232/132</f>
        <v>10.606515151515151</v>
      </c>
      <c r="H232" s="191">
        <f>ROUND(E232*G232*2,2)</f>
        <v>403.05</v>
      </c>
      <c r="I232" s="191">
        <f t="shared" ref="I232" si="61">ROUND(H232*1.2359,2)</f>
        <v>498.13</v>
      </c>
    </row>
    <row r="233" spans="1:9" s="188" customFormat="1" x14ac:dyDescent="0.25">
      <c r="A233" s="189" t="s">
        <v>521</v>
      </c>
      <c r="B233" s="190">
        <v>1</v>
      </c>
      <c r="C233" s="190">
        <f>D233+E233</f>
        <v>136</v>
      </c>
      <c r="D233" s="190">
        <v>119</v>
      </c>
      <c r="E233" s="190">
        <v>17</v>
      </c>
      <c r="F233" s="191">
        <v>1687.25</v>
      </c>
      <c r="G233" s="191">
        <f t="shared" ref="G233:G249" si="62">F233/132</f>
        <v>12.782196969696969</v>
      </c>
      <c r="H233" s="191">
        <f>ROUND(E233*G233*2,2)</f>
        <v>434.59</v>
      </c>
      <c r="I233" s="203">
        <f t="shared" ref="I233" si="63">ROUND(H233*1.2077,2)</f>
        <v>524.85</v>
      </c>
    </row>
    <row r="234" spans="1:9" s="188" customFormat="1" ht="33" x14ac:dyDescent="0.25">
      <c r="A234" s="182" t="s">
        <v>433</v>
      </c>
      <c r="B234" s="202">
        <f>SUM(B235:B242)</f>
        <v>8</v>
      </c>
      <c r="C234" s="202">
        <f>SUM(C235:C242)</f>
        <v>1392</v>
      </c>
      <c r="D234" s="202">
        <f>SUM(D235:D242)</f>
        <v>966</v>
      </c>
      <c r="E234" s="202">
        <f>SUM(E235:E242)</f>
        <v>426</v>
      </c>
      <c r="F234" s="183">
        <v>0</v>
      </c>
      <c r="G234" s="191">
        <f t="shared" si="62"/>
        <v>0</v>
      </c>
      <c r="H234" s="183">
        <f>SUM(H235:H242)</f>
        <v>6343.26</v>
      </c>
      <c r="I234" s="183">
        <f>SUM(I235:I242)</f>
        <v>7839.66</v>
      </c>
    </row>
    <row r="235" spans="1:9" s="188" customFormat="1" x14ac:dyDescent="0.25">
      <c r="A235" s="189" t="s">
        <v>410</v>
      </c>
      <c r="B235" s="190">
        <v>1</v>
      </c>
      <c r="C235" s="190">
        <f>D235+E235</f>
        <v>194</v>
      </c>
      <c r="D235" s="190">
        <v>132</v>
      </c>
      <c r="E235" s="190">
        <v>62</v>
      </c>
      <c r="F235" s="191">
        <v>1220</v>
      </c>
      <c r="G235" s="191">
        <f t="shared" si="62"/>
        <v>9.2424242424242422</v>
      </c>
      <c r="H235" s="191">
        <f>ROUND(E235*G235*2,2)</f>
        <v>1146.06</v>
      </c>
      <c r="I235" s="191">
        <f t="shared" ref="I235:I249" si="64">ROUND(H235*1.2359,2)</f>
        <v>1416.42</v>
      </c>
    </row>
    <row r="236" spans="1:9" s="188" customFormat="1" x14ac:dyDescent="0.25">
      <c r="A236" s="189" t="s">
        <v>235</v>
      </c>
      <c r="B236" s="190">
        <v>1</v>
      </c>
      <c r="C236" s="190">
        <f t="shared" ref="C236:C242" si="65">D236+E236</f>
        <v>188</v>
      </c>
      <c r="D236" s="190">
        <v>132</v>
      </c>
      <c r="E236" s="190">
        <v>56</v>
      </c>
      <c r="F236" s="191">
        <v>942.35</v>
      </c>
      <c r="G236" s="191">
        <f t="shared" si="62"/>
        <v>7.1390151515151521</v>
      </c>
      <c r="H236" s="191">
        <f t="shared" ref="H236:H242" si="66">ROUND(E236*G236*2,2)</f>
        <v>799.57</v>
      </c>
      <c r="I236" s="191">
        <f t="shared" si="64"/>
        <v>988.19</v>
      </c>
    </row>
    <row r="237" spans="1:9" s="188" customFormat="1" x14ac:dyDescent="0.25">
      <c r="A237" s="189" t="s">
        <v>240</v>
      </c>
      <c r="B237" s="190">
        <v>1</v>
      </c>
      <c r="C237" s="190">
        <f t="shared" si="65"/>
        <v>228</v>
      </c>
      <c r="D237" s="190">
        <v>132</v>
      </c>
      <c r="E237" s="190">
        <v>96</v>
      </c>
      <c r="F237" s="191">
        <v>942.35</v>
      </c>
      <c r="G237" s="191">
        <f t="shared" si="62"/>
        <v>7.1390151515151521</v>
      </c>
      <c r="H237" s="191">
        <f t="shared" si="66"/>
        <v>1370.69</v>
      </c>
      <c r="I237" s="191">
        <f t="shared" si="64"/>
        <v>1694.04</v>
      </c>
    </row>
    <row r="238" spans="1:9" s="188" customFormat="1" x14ac:dyDescent="0.25">
      <c r="A238" s="189" t="s">
        <v>240</v>
      </c>
      <c r="B238" s="190">
        <v>1</v>
      </c>
      <c r="C238" s="190">
        <f t="shared" si="65"/>
        <v>166</v>
      </c>
      <c r="D238" s="190">
        <v>132</v>
      </c>
      <c r="E238" s="190">
        <v>34</v>
      </c>
      <c r="F238" s="191">
        <v>942.35</v>
      </c>
      <c r="G238" s="191">
        <f t="shared" si="62"/>
        <v>7.1390151515151521</v>
      </c>
      <c r="H238" s="191">
        <f t="shared" si="66"/>
        <v>485.45</v>
      </c>
      <c r="I238" s="191">
        <f t="shared" si="64"/>
        <v>599.97</v>
      </c>
    </row>
    <row r="239" spans="1:9" s="188" customFormat="1" x14ac:dyDescent="0.25">
      <c r="A239" s="189" t="s">
        <v>405</v>
      </c>
      <c r="B239" s="190">
        <v>1</v>
      </c>
      <c r="C239" s="190">
        <f t="shared" si="65"/>
        <v>216</v>
      </c>
      <c r="D239" s="190">
        <v>132</v>
      </c>
      <c r="E239" s="190">
        <v>84</v>
      </c>
      <c r="F239" s="191">
        <v>942.35</v>
      </c>
      <c r="G239" s="191">
        <f t="shared" si="62"/>
        <v>7.1390151515151521</v>
      </c>
      <c r="H239" s="191">
        <f t="shared" si="66"/>
        <v>1199.3499999999999</v>
      </c>
      <c r="I239" s="191">
        <f t="shared" si="64"/>
        <v>1482.28</v>
      </c>
    </row>
    <row r="240" spans="1:9" s="188" customFormat="1" x14ac:dyDescent="0.25">
      <c r="A240" s="189" t="s">
        <v>244</v>
      </c>
      <c r="B240" s="190">
        <v>1</v>
      </c>
      <c r="C240" s="190">
        <f t="shared" si="65"/>
        <v>144</v>
      </c>
      <c r="D240" s="190">
        <v>132</v>
      </c>
      <c r="E240" s="190">
        <v>12</v>
      </c>
      <c r="F240" s="191">
        <v>942.35</v>
      </c>
      <c r="G240" s="191">
        <f t="shared" si="62"/>
        <v>7.1390151515151521</v>
      </c>
      <c r="H240" s="191">
        <f t="shared" si="66"/>
        <v>171.34</v>
      </c>
      <c r="I240" s="191">
        <f t="shared" si="64"/>
        <v>211.76</v>
      </c>
    </row>
    <row r="241" spans="1:9" s="188" customFormat="1" x14ac:dyDescent="0.25">
      <c r="A241" s="189" t="s">
        <v>244</v>
      </c>
      <c r="B241" s="190">
        <v>1</v>
      </c>
      <c r="C241" s="190">
        <f t="shared" si="65"/>
        <v>72</v>
      </c>
      <c r="D241" s="190">
        <v>42</v>
      </c>
      <c r="E241" s="190">
        <v>30</v>
      </c>
      <c r="F241" s="191">
        <v>942.35</v>
      </c>
      <c r="G241" s="191">
        <f t="shared" si="62"/>
        <v>7.1390151515151521</v>
      </c>
      <c r="H241" s="191">
        <f t="shared" si="66"/>
        <v>428.34</v>
      </c>
      <c r="I241" s="191">
        <f t="shared" si="64"/>
        <v>529.39</v>
      </c>
    </row>
    <row r="242" spans="1:9" s="188" customFormat="1" x14ac:dyDescent="0.25">
      <c r="A242" s="189" t="s">
        <v>244</v>
      </c>
      <c r="B242" s="190">
        <v>1</v>
      </c>
      <c r="C242" s="190">
        <f t="shared" si="65"/>
        <v>184</v>
      </c>
      <c r="D242" s="190">
        <v>132</v>
      </c>
      <c r="E242" s="190">
        <v>52</v>
      </c>
      <c r="F242" s="191">
        <v>942.35</v>
      </c>
      <c r="G242" s="191">
        <f t="shared" si="62"/>
        <v>7.1390151515151521</v>
      </c>
      <c r="H242" s="191">
        <f t="shared" si="66"/>
        <v>742.46</v>
      </c>
      <c r="I242" s="191">
        <f t="shared" si="64"/>
        <v>917.61</v>
      </c>
    </row>
    <row r="243" spans="1:9" s="188" customFormat="1" ht="33" x14ac:dyDescent="0.25">
      <c r="A243" s="182" t="s">
        <v>494</v>
      </c>
      <c r="B243" s="202">
        <f>SUM(B244:B249)</f>
        <v>6</v>
      </c>
      <c r="C243" s="202">
        <f>SUM(C244:C249)</f>
        <v>1080</v>
      </c>
      <c r="D243" s="202">
        <f>SUM(D244:D249)</f>
        <v>792</v>
      </c>
      <c r="E243" s="202">
        <f>SUM(E244:E249)</f>
        <v>288</v>
      </c>
      <c r="F243" s="183">
        <v>0</v>
      </c>
      <c r="G243" s="191">
        <f t="shared" si="62"/>
        <v>0</v>
      </c>
      <c r="H243" s="183">
        <f>SUM(H244:H249)</f>
        <v>2976.39</v>
      </c>
      <c r="I243" s="183">
        <f>SUM(I244:I249)</f>
        <v>3678.53</v>
      </c>
    </row>
    <row r="244" spans="1:9" s="188" customFormat="1" x14ac:dyDescent="0.25">
      <c r="A244" s="185" t="s">
        <v>407</v>
      </c>
      <c r="B244" s="190">
        <v>1</v>
      </c>
      <c r="C244" s="190">
        <f t="shared" ref="C244:C249" si="67">D244+E244</f>
        <v>176</v>
      </c>
      <c r="D244" s="190">
        <v>132</v>
      </c>
      <c r="E244" s="190">
        <v>44</v>
      </c>
      <c r="F244" s="191">
        <v>682.09</v>
      </c>
      <c r="G244" s="191">
        <f t="shared" si="62"/>
        <v>5.1673484848484854</v>
      </c>
      <c r="H244" s="191">
        <f t="shared" ref="H244:H249" si="68">ROUND(E244*G244*2,2)</f>
        <v>454.73</v>
      </c>
      <c r="I244" s="191">
        <f t="shared" si="64"/>
        <v>562</v>
      </c>
    </row>
    <row r="245" spans="1:9" s="188" customFormat="1" x14ac:dyDescent="0.25">
      <c r="A245" s="185" t="s">
        <v>407</v>
      </c>
      <c r="B245" s="190">
        <v>1</v>
      </c>
      <c r="C245" s="190">
        <f t="shared" si="67"/>
        <v>168</v>
      </c>
      <c r="D245" s="190">
        <v>132</v>
      </c>
      <c r="E245" s="190">
        <v>36</v>
      </c>
      <c r="F245" s="191">
        <v>682.09</v>
      </c>
      <c r="G245" s="191">
        <f t="shared" si="62"/>
        <v>5.1673484848484854</v>
      </c>
      <c r="H245" s="191">
        <f t="shared" si="68"/>
        <v>372.05</v>
      </c>
      <c r="I245" s="191">
        <f t="shared" si="64"/>
        <v>459.82</v>
      </c>
    </row>
    <row r="246" spans="1:9" s="188" customFormat="1" x14ac:dyDescent="0.25">
      <c r="A246" s="185" t="s">
        <v>407</v>
      </c>
      <c r="B246" s="190">
        <v>1</v>
      </c>
      <c r="C246" s="190">
        <f t="shared" si="67"/>
        <v>184</v>
      </c>
      <c r="D246" s="190">
        <v>132</v>
      </c>
      <c r="E246" s="190">
        <v>52</v>
      </c>
      <c r="F246" s="191">
        <v>682.09</v>
      </c>
      <c r="G246" s="191">
        <f t="shared" si="62"/>
        <v>5.1673484848484854</v>
      </c>
      <c r="H246" s="191">
        <f t="shared" si="68"/>
        <v>537.4</v>
      </c>
      <c r="I246" s="191">
        <f t="shared" si="64"/>
        <v>664.17</v>
      </c>
    </row>
    <row r="247" spans="1:9" s="188" customFormat="1" x14ac:dyDescent="0.25">
      <c r="A247" s="185" t="s">
        <v>407</v>
      </c>
      <c r="B247" s="190">
        <v>1</v>
      </c>
      <c r="C247" s="190">
        <f t="shared" si="67"/>
        <v>192</v>
      </c>
      <c r="D247" s="190">
        <v>132</v>
      </c>
      <c r="E247" s="190">
        <v>60</v>
      </c>
      <c r="F247" s="191">
        <v>682.09</v>
      </c>
      <c r="G247" s="191">
        <f t="shared" si="62"/>
        <v>5.1673484848484854</v>
      </c>
      <c r="H247" s="191">
        <f t="shared" si="68"/>
        <v>620.08000000000004</v>
      </c>
      <c r="I247" s="191">
        <f t="shared" si="64"/>
        <v>766.36</v>
      </c>
    </row>
    <row r="248" spans="1:9" s="188" customFormat="1" x14ac:dyDescent="0.25">
      <c r="A248" s="185" t="s">
        <v>407</v>
      </c>
      <c r="B248" s="190">
        <v>1</v>
      </c>
      <c r="C248" s="190">
        <f t="shared" si="67"/>
        <v>192</v>
      </c>
      <c r="D248" s="190">
        <v>132</v>
      </c>
      <c r="E248" s="190">
        <v>60</v>
      </c>
      <c r="F248" s="191">
        <v>682.09</v>
      </c>
      <c r="G248" s="191">
        <f t="shared" si="62"/>
        <v>5.1673484848484854</v>
      </c>
      <c r="H248" s="191">
        <f t="shared" si="68"/>
        <v>620.08000000000004</v>
      </c>
      <c r="I248" s="191">
        <f t="shared" si="64"/>
        <v>766.36</v>
      </c>
    </row>
    <row r="249" spans="1:9" s="188" customFormat="1" x14ac:dyDescent="0.25">
      <c r="A249" s="185" t="s">
        <v>407</v>
      </c>
      <c r="B249" s="190">
        <v>1</v>
      </c>
      <c r="C249" s="190">
        <f t="shared" si="67"/>
        <v>168</v>
      </c>
      <c r="D249" s="190">
        <v>132</v>
      </c>
      <c r="E249" s="190">
        <v>36</v>
      </c>
      <c r="F249" s="191">
        <v>682.09</v>
      </c>
      <c r="G249" s="191">
        <f t="shared" si="62"/>
        <v>5.1673484848484854</v>
      </c>
      <c r="H249" s="191">
        <f t="shared" si="68"/>
        <v>372.05</v>
      </c>
      <c r="I249" s="191">
        <f t="shared" si="64"/>
        <v>459.82</v>
      </c>
    </row>
    <row r="250" spans="1:9" s="188" customFormat="1" x14ac:dyDescent="0.25">
      <c r="A250" s="187" t="s">
        <v>237</v>
      </c>
      <c r="B250" s="201">
        <f>B251+B253</f>
        <v>16</v>
      </c>
      <c r="C250" s="201">
        <f>C251+C253</f>
        <v>2465.5</v>
      </c>
      <c r="D250" s="201">
        <f>D251+D253</f>
        <v>1912</v>
      </c>
      <c r="E250" s="201">
        <f>E251+E253</f>
        <v>553.5</v>
      </c>
      <c r="F250" s="195"/>
      <c r="G250" s="195"/>
      <c r="H250" s="195">
        <f>H251+H253</f>
        <v>7977.09</v>
      </c>
      <c r="I250" s="195">
        <f>I251+I253</f>
        <v>9834.91</v>
      </c>
    </row>
    <row r="251" spans="1:9" s="188" customFormat="1" x14ac:dyDescent="0.25">
      <c r="A251" s="182" t="s">
        <v>434</v>
      </c>
      <c r="B251" s="202">
        <f>SUM(B252:B252)</f>
        <v>1</v>
      </c>
      <c r="C251" s="202">
        <f>SUM(C252:C252)</f>
        <v>141.5</v>
      </c>
      <c r="D251" s="202">
        <f>SUM(D252:D252)</f>
        <v>132</v>
      </c>
      <c r="E251" s="202">
        <f>SUM(E252:E252)</f>
        <v>9.5</v>
      </c>
      <c r="F251" s="183"/>
      <c r="G251" s="183"/>
      <c r="H251" s="183">
        <f>SUM(H252:H252)</f>
        <v>176.25</v>
      </c>
      <c r="I251" s="183">
        <f>SUM(I252:I252)</f>
        <v>212.86</v>
      </c>
    </row>
    <row r="252" spans="1:9" s="188" customFormat="1" x14ac:dyDescent="0.25">
      <c r="A252" s="185" t="s">
        <v>412</v>
      </c>
      <c r="B252" s="190">
        <v>1</v>
      </c>
      <c r="C252" s="190">
        <f t="shared" ref="C252" si="69">D252+E252</f>
        <v>141.5</v>
      </c>
      <c r="D252" s="190">
        <v>132</v>
      </c>
      <c r="E252" s="190">
        <v>9.5</v>
      </c>
      <c r="F252" s="191">
        <v>1224.47</v>
      </c>
      <c r="G252" s="191">
        <f>F252/132</f>
        <v>9.2762878787878797</v>
      </c>
      <c r="H252" s="191">
        <f t="shared" ref="H252" si="70">ROUND(E252*G252*2,2)</f>
        <v>176.25</v>
      </c>
      <c r="I252" s="203">
        <f>ROUND(H252*1.2077,2)</f>
        <v>212.86</v>
      </c>
    </row>
    <row r="253" spans="1:9" s="188" customFormat="1" ht="33" x14ac:dyDescent="0.25">
      <c r="A253" s="182" t="s">
        <v>433</v>
      </c>
      <c r="B253" s="202">
        <f>SUM(B254:B268)</f>
        <v>15</v>
      </c>
      <c r="C253" s="202">
        <f t="shared" ref="C253:E253" si="71">SUM(C254:C268)</f>
        <v>2324</v>
      </c>
      <c r="D253" s="202">
        <f t="shared" si="71"/>
        <v>1780</v>
      </c>
      <c r="E253" s="202">
        <f t="shared" si="71"/>
        <v>544</v>
      </c>
      <c r="F253" s="183">
        <v>0</v>
      </c>
      <c r="G253" s="191">
        <f t="shared" ref="G253:G268" si="72">F253/132</f>
        <v>0</v>
      </c>
      <c r="H253" s="183">
        <f>SUM(H254:H268)</f>
        <v>7800.84</v>
      </c>
      <c r="I253" s="183">
        <f t="shared" ref="I253" si="73">SUM(I254:I268)</f>
        <v>9622.0499999999993</v>
      </c>
    </row>
    <row r="254" spans="1:9" s="188" customFormat="1" x14ac:dyDescent="0.25">
      <c r="A254" s="185" t="s">
        <v>239</v>
      </c>
      <c r="B254" s="190">
        <v>1</v>
      </c>
      <c r="C254" s="190">
        <f t="shared" ref="C254:C268" si="74">D254+E254</f>
        <v>205</v>
      </c>
      <c r="D254" s="190">
        <v>132</v>
      </c>
      <c r="E254" s="190">
        <v>73</v>
      </c>
      <c r="F254" s="191">
        <v>1076.96</v>
      </c>
      <c r="G254" s="191">
        <f t="shared" si="72"/>
        <v>8.1587878787878783</v>
      </c>
      <c r="H254" s="191">
        <f t="shared" ref="H254:H268" si="75">ROUND(E254*G254*2,2)</f>
        <v>1191.18</v>
      </c>
      <c r="I254" s="191">
        <f t="shared" ref="I254:I268" si="76">ROUND(H254*1.2359,2)</f>
        <v>1472.18</v>
      </c>
    </row>
    <row r="255" spans="1:9" s="188" customFormat="1" x14ac:dyDescent="0.25">
      <c r="A255" s="185" t="s">
        <v>240</v>
      </c>
      <c r="B255" s="190">
        <v>1</v>
      </c>
      <c r="C255" s="190">
        <f t="shared" si="74"/>
        <v>151</v>
      </c>
      <c r="D255" s="190">
        <v>132</v>
      </c>
      <c r="E255" s="190">
        <v>19</v>
      </c>
      <c r="F255" s="191">
        <v>926.19</v>
      </c>
      <c r="G255" s="191">
        <f t="shared" si="72"/>
        <v>7.0165909090909091</v>
      </c>
      <c r="H255" s="191">
        <f t="shared" si="75"/>
        <v>266.63</v>
      </c>
      <c r="I255" s="191">
        <f t="shared" si="76"/>
        <v>329.53</v>
      </c>
    </row>
    <row r="256" spans="1:9" s="188" customFormat="1" x14ac:dyDescent="0.25">
      <c r="A256" s="185" t="s">
        <v>238</v>
      </c>
      <c r="B256" s="190">
        <v>1</v>
      </c>
      <c r="C256" s="190">
        <f t="shared" si="74"/>
        <v>162</v>
      </c>
      <c r="D256" s="190">
        <v>132</v>
      </c>
      <c r="E256" s="190">
        <v>30</v>
      </c>
      <c r="F256" s="191">
        <v>926.19</v>
      </c>
      <c r="G256" s="191">
        <f t="shared" si="72"/>
        <v>7.0165909090909091</v>
      </c>
      <c r="H256" s="191">
        <f t="shared" si="75"/>
        <v>421</v>
      </c>
      <c r="I256" s="191">
        <f t="shared" si="76"/>
        <v>520.30999999999995</v>
      </c>
    </row>
    <row r="257" spans="1:9" s="188" customFormat="1" x14ac:dyDescent="0.25">
      <c r="A257" s="185" t="s">
        <v>238</v>
      </c>
      <c r="B257" s="190">
        <v>1</v>
      </c>
      <c r="C257" s="190">
        <f t="shared" si="74"/>
        <v>142</v>
      </c>
      <c r="D257" s="190">
        <v>91</v>
      </c>
      <c r="E257" s="190">
        <v>51</v>
      </c>
      <c r="F257" s="191">
        <v>926.19</v>
      </c>
      <c r="G257" s="191">
        <f t="shared" si="72"/>
        <v>7.0165909090909091</v>
      </c>
      <c r="H257" s="191">
        <f t="shared" si="75"/>
        <v>715.69</v>
      </c>
      <c r="I257" s="191">
        <f t="shared" si="76"/>
        <v>884.52</v>
      </c>
    </row>
    <row r="258" spans="1:9" s="188" customFormat="1" x14ac:dyDescent="0.25">
      <c r="A258" s="185" t="s">
        <v>239</v>
      </c>
      <c r="B258" s="190">
        <v>1</v>
      </c>
      <c r="C258" s="190">
        <f t="shared" si="74"/>
        <v>137</v>
      </c>
      <c r="D258" s="190">
        <v>132</v>
      </c>
      <c r="E258" s="190">
        <v>5</v>
      </c>
      <c r="F258" s="191">
        <v>926.19</v>
      </c>
      <c r="G258" s="191">
        <f t="shared" si="72"/>
        <v>7.0165909090909091</v>
      </c>
      <c r="H258" s="191">
        <f t="shared" si="75"/>
        <v>70.17</v>
      </c>
      <c r="I258" s="191">
        <f t="shared" si="76"/>
        <v>86.72</v>
      </c>
    </row>
    <row r="259" spans="1:9" s="188" customFormat="1" x14ac:dyDescent="0.25">
      <c r="A259" s="185" t="s">
        <v>239</v>
      </c>
      <c r="B259" s="190">
        <v>1</v>
      </c>
      <c r="C259" s="190">
        <f t="shared" si="74"/>
        <v>156</v>
      </c>
      <c r="D259" s="190">
        <v>132</v>
      </c>
      <c r="E259" s="190">
        <v>24</v>
      </c>
      <c r="F259" s="191">
        <v>926.19</v>
      </c>
      <c r="G259" s="191">
        <f t="shared" si="72"/>
        <v>7.0165909090909091</v>
      </c>
      <c r="H259" s="191">
        <f t="shared" si="75"/>
        <v>336.8</v>
      </c>
      <c r="I259" s="203">
        <f>ROUND(H259*1.2077,2)</f>
        <v>406.75</v>
      </c>
    </row>
    <row r="260" spans="1:9" s="188" customFormat="1" x14ac:dyDescent="0.25">
      <c r="A260" s="185" t="s">
        <v>239</v>
      </c>
      <c r="B260" s="190">
        <v>1</v>
      </c>
      <c r="C260" s="190">
        <f t="shared" si="74"/>
        <v>72</v>
      </c>
      <c r="D260" s="190">
        <v>63</v>
      </c>
      <c r="E260" s="190">
        <v>9</v>
      </c>
      <c r="F260" s="191">
        <v>926.19</v>
      </c>
      <c r="G260" s="191">
        <f t="shared" si="72"/>
        <v>7.0165909090909091</v>
      </c>
      <c r="H260" s="191">
        <f t="shared" si="75"/>
        <v>126.3</v>
      </c>
      <c r="I260" s="191">
        <f t="shared" si="76"/>
        <v>156.09</v>
      </c>
    </row>
    <row r="261" spans="1:9" s="188" customFormat="1" x14ac:dyDescent="0.25">
      <c r="A261" s="185" t="s">
        <v>239</v>
      </c>
      <c r="B261" s="190">
        <v>1</v>
      </c>
      <c r="C261" s="190">
        <f t="shared" si="74"/>
        <v>126</v>
      </c>
      <c r="D261" s="190">
        <v>63</v>
      </c>
      <c r="E261" s="190">
        <v>63</v>
      </c>
      <c r="F261" s="191">
        <v>926.19</v>
      </c>
      <c r="G261" s="191">
        <f t="shared" si="72"/>
        <v>7.0165909090909091</v>
      </c>
      <c r="H261" s="191">
        <f t="shared" si="75"/>
        <v>884.09</v>
      </c>
      <c r="I261" s="191">
        <f t="shared" si="76"/>
        <v>1092.6500000000001</v>
      </c>
    </row>
    <row r="262" spans="1:9" s="188" customFormat="1" x14ac:dyDescent="0.25">
      <c r="A262" s="185" t="s">
        <v>239</v>
      </c>
      <c r="B262" s="190">
        <v>1</v>
      </c>
      <c r="C262" s="190">
        <f t="shared" si="74"/>
        <v>217</v>
      </c>
      <c r="D262" s="190">
        <v>132</v>
      </c>
      <c r="E262" s="190">
        <v>85</v>
      </c>
      <c r="F262" s="191">
        <v>926.19</v>
      </c>
      <c r="G262" s="191">
        <f t="shared" si="72"/>
        <v>7.0165909090909091</v>
      </c>
      <c r="H262" s="191">
        <f t="shared" si="75"/>
        <v>1192.82</v>
      </c>
      <c r="I262" s="191">
        <f t="shared" si="76"/>
        <v>1474.21</v>
      </c>
    </row>
    <row r="263" spans="1:9" s="188" customFormat="1" x14ac:dyDescent="0.25">
      <c r="A263" s="185" t="s">
        <v>239</v>
      </c>
      <c r="B263" s="190">
        <v>1</v>
      </c>
      <c r="C263" s="190">
        <f t="shared" si="74"/>
        <v>169</v>
      </c>
      <c r="D263" s="190">
        <v>132</v>
      </c>
      <c r="E263" s="190">
        <v>37</v>
      </c>
      <c r="F263" s="191">
        <v>926.19</v>
      </c>
      <c r="G263" s="191">
        <f t="shared" si="72"/>
        <v>7.0165909090909091</v>
      </c>
      <c r="H263" s="191">
        <f t="shared" si="75"/>
        <v>519.23</v>
      </c>
      <c r="I263" s="191">
        <f t="shared" si="76"/>
        <v>641.72</v>
      </c>
    </row>
    <row r="264" spans="1:9" s="188" customFormat="1" x14ac:dyDescent="0.25">
      <c r="A264" s="185" t="s">
        <v>239</v>
      </c>
      <c r="B264" s="190">
        <v>1</v>
      </c>
      <c r="C264" s="190">
        <f t="shared" si="74"/>
        <v>156</v>
      </c>
      <c r="D264" s="190">
        <v>132</v>
      </c>
      <c r="E264" s="190">
        <v>24</v>
      </c>
      <c r="F264" s="191">
        <v>926.19</v>
      </c>
      <c r="G264" s="191">
        <f t="shared" si="72"/>
        <v>7.0165909090909091</v>
      </c>
      <c r="H264" s="191">
        <f t="shared" si="75"/>
        <v>336.8</v>
      </c>
      <c r="I264" s="191">
        <f t="shared" si="76"/>
        <v>416.25</v>
      </c>
    </row>
    <row r="265" spans="1:9" s="188" customFormat="1" x14ac:dyDescent="0.25">
      <c r="A265" s="185" t="s">
        <v>239</v>
      </c>
      <c r="B265" s="190">
        <v>1</v>
      </c>
      <c r="C265" s="190">
        <f t="shared" si="74"/>
        <v>156</v>
      </c>
      <c r="D265" s="190">
        <v>132</v>
      </c>
      <c r="E265" s="190">
        <v>24</v>
      </c>
      <c r="F265" s="191">
        <v>926.19</v>
      </c>
      <c r="G265" s="191">
        <f t="shared" si="72"/>
        <v>7.0165909090909091</v>
      </c>
      <c r="H265" s="191">
        <f t="shared" si="75"/>
        <v>336.8</v>
      </c>
      <c r="I265" s="191">
        <f t="shared" si="76"/>
        <v>416.25</v>
      </c>
    </row>
    <row r="266" spans="1:9" s="188" customFormat="1" x14ac:dyDescent="0.25">
      <c r="A266" s="185" t="s">
        <v>239</v>
      </c>
      <c r="B266" s="190">
        <v>1</v>
      </c>
      <c r="C266" s="190">
        <f t="shared" si="74"/>
        <v>156</v>
      </c>
      <c r="D266" s="190">
        <v>132</v>
      </c>
      <c r="E266" s="190">
        <v>24</v>
      </c>
      <c r="F266" s="191">
        <v>926.19</v>
      </c>
      <c r="G266" s="191">
        <f t="shared" si="72"/>
        <v>7.0165909090909091</v>
      </c>
      <c r="H266" s="191">
        <f t="shared" si="75"/>
        <v>336.8</v>
      </c>
      <c r="I266" s="203">
        <f>ROUND(H266*1.2077,2)</f>
        <v>406.75</v>
      </c>
    </row>
    <row r="267" spans="1:9" s="188" customFormat="1" x14ac:dyDescent="0.25">
      <c r="A267" s="185" t="s">
        <v>239</v>
      </c>
      <c r="B267" s="190">
        <v>1</v>
      </c>
      <c r="C267" s="190">
        <f t="shared" si="74"/>
        <v>132</v>
      </c>
      <c r="D267" s="190">
        <v>111</v>
      </c>
      <c r="E267" s="190">
        <v>21</v>
      </c>
      <c r="F267" s="191">
        <v>926.19</v>
      </c>
      <c r="G267" s="191">
        <f t="shared" si="72"/>
        <v>7.0165909090909091</v>
      </c>
      <c r="H267" s="191">
        <f t="shared" si="75"/>
        <v>294.7</v>
      </c>
      <c r="I267" s="191">
        <f t="shared" si="76"/>
        <v>364.22</v>
      </c>
    </row>
    <row r="268" spans="1:9" s="188" customFormat="1" x14ac:dyDescent="0.25">
      <c r="A268" s="185" t="s">
        <v>239</v>
      </c>
      <c r="B268" s="190">
        <v>1</v>
      </c>
      <c r="C268" s="190">
        <f t="shared" si="74"/>
        <v>187</v>
      </c>
      <c r="D268" s="190">
        <v>132</v>
      </c>
      <c r="E268" s="190">
        <v>55</v>
      </c>
      <c r="F268" s="191">
        <v>926.19</v>
      </c>
      <c r="G268" s="191">
        <f t="shared" si="72"/>
        <v>7.0165909090909091</v>
      </c>
      <c r="H268" s="191">
        <f t="shared" si="75"/>
        <v>771.83</v>
      </c>
      <c r="I268" s="191">
        <f t="shared" si="76"/>
        <v>953.9</v>
      </c>
    </row>
    <row r="269" spans="1:9" s="188" customFormat="1" x14ac:dyDescent="0.25">
      <c r="A269" s="187" t="s">
        <v>242</v>
      </c>
      <c r="B269" s="201">
        <f>B270+B273+B302</f>
        <v>35</v>
      </c>
      <c r="C269" s="201">
        <f>C270+C273+C302</f>
        <v>6118</v>
      </c>
      <c r="D269" s="201">
        <f>D270+D273+D302</f>
        <v>5198</v>
      </c>
      <c r="E269" s="201">
        <f>E270+E273+E302</f>
        <v>920</v>
      </c>
      <c r="F269" s="195"/>
      <c r="G269" s="195"/>
      <c r="H269" s="195">
        <f>H270+H273+H302</f>
        <v>12844.729999999998</v>
      </c>
      <c r="I269" s="195">
        <f>I270+I273+I302</f>
        <v>15844.569999999996</v>
      </c>
    </row>
    <row r="270" spans="1:9" s="188" customFormat="1" x14ac:dyDescent="0.25">
      <c r="A270" s="182" t="s">
        <v>434</v>
      </c>
      <c r="B270" s="202">
        <f>SUM(B271:B272)</f>
        <v>2</v>
      </c>
      <c r="C270" s="202">
        <f>SUM(C271:C272)</f>
        <v>483</v>
      </c>
      <c r="D270" s="202">
        <f>SUM(D271:D272)</f>
        <v>302</v>
      </c>
      <c r="E270" s="202">
        <f>SUM(E271:E272)</f>
        <v>181</v>
      </c>
      <c r="F270" s="183"/>
      <c r="G270" s="183"/>
      <c r="H270" s="183">
        <f>SUM(H271:H272)</f>
        <v>3702.42</v>
      </c>
      <c r="I270" s="183">
        <f>SUM(I271:I272)</f>
        <v>4575.82</v>
      </c>
    </row>
    <row r="271" spans="1:9" s="188" customFormat="1" x14ac:dyDescent="0.25">
      <c r="A271" s="185" t="s">
        <v>248</v>
      </c>
      <c r="B271" s="190">
        <v>1</v>
      </c>
      <c r="C271" s="190">
        <f t="shared" ref="C271:C301" si="77">D271+E271</f>
        <v>212</v>
      </c>
      <c r="D271" s="190">
        <v>151</v>
      </c>
      <c r="E271" s="190">
        <v>61</v>
      </c>
      <c r="F271" s="191">
        <v>1544.38</v>
      </c>
      <c r="G271" s="191">
        <f>F271/151</f>
        <v>10.2276821192053</v>
      </c>
      <c r="H271" s="191">
        <f t="shared" ref="H271:H301" si="78">ROUND(E271*G271*2,2)</f>
        <v>1247.78</v>
      </c>
      <c r="I271" s="191">
        <f t="shared" ref="I271:I307" si="79">ROUND(H271*1.2359,2)</f>
        <v>1542.13</v>
      </c>
    </row>
    <row r="272" spans="1:9" s="188" customFormat="1" x14ac:dyDescent="0.25">
      <c r="A272" s="185" t="s">
        <v>248</v>
      </c>
      <c r="B272" s="190">
        <v>1</v>
      </c>
      <c r="C272" s="190">
        <f t="shared" si="77"/>
        <v>271</v>
      </c>
      <c r="D272" s="190">
        <v>151</v>
      </c>
      <c r="E272" s="190">
        <v>120</v>
      </c>
      <c r="F272" s="191">
        <v>1544.38</v>
      </c>
      <c r="G272" s="191">
        <f t="shared" ref="G272:G307" si="80">F272/151</f>
        <v>10.2276821192053</v>
      </c>
      <c r="H272" s="191">
        <f t="shared" si="78"/>
        <v>2454.64</v>
      </c>
      <c r="I272" s="191">
        <f t="shared" si="79"/>
        <v>3033.69</v>
      </c>
    </row>
    <row r="273" spans="1:9" s="188" customFormat="1" ht="33" x14ac:dyDescent="0.25">
      <c r="A273" s="182" t="s">
        <v>433</v>
      </c>
      <c r="B273" s="202">
        <f>SUM(B274:B301)</f>
        <v>28</v>
      </c>
      <c r="C273" s="202">
        <f>SUM(C274:C301)</f>
        <v>4721</v>
      </c>
      <c r="D273" s="202">
        <f>SUM(D274:D301)</f>
        <v>4141</v>
      </c>
      <c r="E273" s="202">
        <f>SUM(E274:E301)</f>
        <v>580</v>
      </c>
      <c r="F273" s="183">
        <v>0</v>
      </c>
      <c r="G273" s="191">
        <f t="shared" si="80"/>
        <v>0</v>
      </c>
      <c r="H273" s="183">
        <f>SUM(H274:H301)</f>
        <v>7614.9099999999989</v>
      </c>
      <c r="I273" s="183">
        <f>SUM(I274:I301)</f>
        <v>9381.0399999999972</v>
      </c>
    </row>
    <row r="274" spans="1:9" s="188" customFormat="1" x14ac:dyDescent="0.25">
      <c r="A274" s="185" t="s">
        <v>410</v>
      </c>
      <c r="B274" s="190">
        <v>1</v>
      </c>
      <c r="C274" s="190">
        <f t="shared" ref="C274:C275" si="81">D274+E274</f>
        <v>122</v>
      </c>
      <c r="D274" s="190">
        <v>111</v>
      </c>
      <c r="E274" s="190">
        <v>11</v>
      </c>
      <c r="F274" s="191">
        <v>1122.3800000000001</v>
      </c>
      <c r="G274" s="191">
        <f t="shared" si="80"/>
        <v>7.4329801324503322</v>
      </c>
      <c r="H274" s="191">
        <f t="shared" ref="H274:H277" si="82">ROUND(E274*G274*2,2)</f>
        <v>163.53</v>
      </c>
      <c r="I274" s="191">
        <f t="shared" si="79"/>
        <v>202.11</v>
      </c>
    </row>
    <row r="275" spans="1:9" s="188" customFormat="1" x14ac:dyDescent="0.25">
      <c r="A275" s="185" t="s">
        <v>410</v>
      </c>
      <c r="B275" s="190">
        <v>1</v>
      </c>
      <c r="C275" s="190">
        <f t="shared" si="81"/>
        <v>199</v>
      </c>
      <c r="D275" s="190">
        <v>151</v>
      </c>
      <c r="E275" s="190">
        <v>48</v>
      </c>
      <c r="F275" s="191">
        <v>1167.28</v>
      </c>
      <c r="G275" s="191">
        <f t="shared" si="80"/>
        <v>7.7303311258278145</v>
      </c>
      <c r="H275" s="191">
        <f t="shared" si="82"/>
        <v>742.11</v>
      </c>
      <c r="I275" s="191">
        <f t="shared" si="79"/>
        <v>917.17</v>
      </c>
    </row>
    <row r="276" spans="1:9" s="188" customFormat="1" x14ac:dyDescent="0.25">
      <c r="A276" s="185" t="s">
        <v>232</v>
      </c>
      <c r="B276" s="190">
        <v>1</v>
      </c>
      <c r="C276" s="190">
        <f t="shared" si="77"/>
        <v>192</v>
      </c>
      <c r="D276" s="190">
        <v>151</v>
      </c>
      <c r="E276" s="190">
        <v>41</v>
      </c>
      <c r="F276" s="191">
        <v>960.75</v>
      </c>
      <c r="G276" s="191">
        <f t="shared" si="80"/>
        <v>6.362582781456954</v>
      </c>
      <c r="H276" s="191">
        <f t="shared" si="82"/>
        <v>521.73</v>
      </c>
      <c r="I276" s="203">
        <f t="shared" ref="I276" si="83">ROUND(H276*1.2077,2)</f>
        <v>630.09</v>
      </c>
    </row>
    <row r="277" spans="1:9" s="188" customFormat="1" x14ac:dyDescent="0.25">
      <c r="A277" s="185" t="s">
        <v>232</v>
      </c>
      <c r="B277" s="190">
        <v>1</v>
      </c>
      <c r="C277" s="190">
        <f t="shared" si="77"/>
        <v>200</v>
      </c>
      <c r="D277" s="190">
        <v>151</v>
      </c>
      <c r="E277" s="190">
        <v>49</v>
      </c>
      <c r="F277" s="191">
        <v>960.75</v>
      </c>
      <c r="G277" s="191">
        <f t="shared" si="80"/>
        <v>6.362582781456954</v>
      </c>
      <c r="H277" s="191">
        <f t="shared" si="82"/>
        <v>623.53</v>
      </c>
      <c r="I277" s="191">
        <f t="shared" si="79"/>
        <v>770.62</v>
      </c>
    </row>
    <row r="278" spans="1:9" s="188" customFormat="1" x14ac:dyDescent="0.25">
      <c r="A278" s="185" t="s">
        <v>232</v>
      </c>
      <c r="B278" s="190">
        <v>1</v>
      </c>
      <c r="C278" s="190">
        <f t="shared" si="77"/>
        <v>110</v>
      </c>
      <c r="D278" s="190">
        <v>104</v>
      </c>
      <c r="E278" s="190">
        <v>6</v>
      </c>
      <c r="F278" s="191">
        <v>960.75</v>
      </c>
      <c r="G278" s="191">
        <f t="shared" si="80"/>
        <v>6.362582781456954</v>
      </c>
      <c r="H278" s="191">
        <f>ROUND(E278*G278*2,2)</f>
        <v>76.349999999999994</v>
      </c>
      <c r="I278" s="203">
        <f t="shared" ref="I278" si="84">ROUND(H278*1.2077,2)</f>
        <v>92.21</v>
      </c>
    </row>
    <row r="279" spans="1:9" s="188" customFormat="1" x14ac:dyDescent="0.25">
      <c r="A279" s="185" t="s">
        <v>232</v>
      </c>
      <c r="B279" s="190">
        <v>1</v>
      </c>
      <c r="C279" s="190">
        <f t="shared" si="77"/>
        <v>176</v>
      </c>
      <c r="D279" s="190">
        <v>151</v>
      </c>
      <c r="E279" s="190">
        <v>25</v>
      </c>
      <c r="F279" s="191">
        <v>960.75</v>
      </c>
      <c r="G279" s="191">
        <f t="shared" si="80"/>
        <v>6.362582781456954</v>
      </c>
      <c r="H279" s="191">
        <f>ROUND(E279*G279*2,2)</f>
        <v>318.13</v>
      </c>
      <c r="I279" s="191">
        <f t="shared" si="79"/>
        <v>393.18</v>
      </c>
    </row>
    <row r="280" spans="1:9" s="188" customFormat="1" x14ac:dyDescent="0.25">
      <c r="A280" s="185" t="s">
        <v>232</v>
      </c>
      <c r="B280" s="190">
        <v>1</v>
      </c>
      <c r="C280" s="190">
        <f t="shared" si="77"/>
        <v>163</v>
      </c>
      <c r="D280" s="190">
        <v>151</v>
      </c>
      <c r="E280" s="190">
        <v>12</v>
      </c>
      <c r="F280" s="191">
        <v>960.75</v>
      </c>
      <c r="G280" s="191">
        <f t="shared" si="80"/>
        <v>6.362582781456954</v>
      </c>
      <c r="H280" s="191">
        <f t="shared" ref="H280" si="85">ROUND(E280*G280*2,2)</f>
        <v>152.69999999999999</v>
      </c>
      <c r="I280" s="191">
        <f t="shared" si="79"/>
        <v>188.72</v>
      </c>
    </row>
    <row r="281" spans="1:9" s="188" customFormat="1" x14ac:dyDescent="0.25">
      <c r="A281" s="185" t="s">
        <v>232</v>
      </c>
      <c r="B281" s="190">
        <v>1</v>
      </c>
      <c r="C281" s="190">
        <f t="shared" si="77"/>
        <v>165</v>
      </c>
      <c r="D281" s="190">
        <v>151</v>
      </c>
      <c r="E281" s="190">
        <v>14</v>
      </c>
      <c r="F281" s="191">
        <v>960.75</v>
      </c>
      <c r="G281" s="191">
        <f t="shared" si="80"/>
        <v>6.362582781456954</v>
      </c>
      <c r="H281" s="191">
        <f t="shared" si="78"/>
        <v>178.15</v>
      </c>
      <c r="I281" s="191">
        <f t="shared" si="79"/>
        <v>220.18</v>
      </c>
    </row>
    <row r="282" spans="1:9" s="188" customFormat="1" x14ac:dyDescent="0.25">
      <c r="A282" s="185" t="s">
        <v>232</v>
      </c>
      <c r="B282" s="190">
        <v>1</v>
      </c>
      <c r="C282" s="190">
        <f t="shared" si="77"/>
        <v>167</v>
      </c>
      <c r="D282" s="190">
        <v>151</v>
      </c>
      <c r="E282" s="190">
        <v>16</v>
      </c>
      <c r="F282" s="191">
        <v>960.75</v>
      </c>
      <c r="G282" s="191">
        <f t="shared" si="80"/>
        <v>6.362582781456954</v>
      </c>
      <c r="H282" s="191">
        <f t="shared" si="78"/>
        <v>203.6</v>
      </c>
      <c r="I282" s="203">
        <f>ROUND(H282*1.2077,2)</f>
        <v>245.89</v>
      </c>
    </row>
    <row r="283" spans="1:9" s="188" customFormat="1" x14ac:dyDescent="0.25">
      <c r="A283" s="185" t="s">
        <v>232</v>
      </c>
      <c r="B283" s="190">
        <v>1</v>
      </c>
      <c r="C283" s="190">
        <f t="shared" si="77"/>
        <v>167</v>
      </c>
      <c r="D283" s="190">
        <v>151</v>
      </c>
      <c r="E283" s="190">
        <v>16</v>
      </c>
      <c r="F283" s="191">
        <v>960.75</v>
      </c>
      <c r="G283" s="191">
        <f t="shared" si="80"/>
        <v>6.362582781456954</v>
      </c>
      <c r="H283" s="191">
        <f t="shared" si="78"/>
        <v>203.6</v>
      </c>
      <c r="I283" s="191">
        <f t="shared" si="79"/>
        <v>251.63</v>
      </c>
    </row>
    <row r="284" spans="1:9" s="188" customFormat="1" x14ac:dyDescent="0.25">
      <c r="A284" s="185" t="s">
        <v>232</v>
      </c>
      <c r="B284" s="190">
        <v>1</v>
      </c>
      <c r="C284" s="190">
        <f t="shared" si="77"/>
        <v>165</v>
      </c>
      <c r="D284" s="190">
        <v>151</v>
      </c>
      <c r="E284" s="190">
        <v>14</v>
      </c>
      <c r="F284" s="191">
        <v>960.75</v>
      </c>
      <c r="G284" s="191">
        <f t="shared" si="80"/>
        <v>6.362582781456954</v>
      </c>
      <c r="H284" s="191">
        <f t="shared" si="78"/>
        <v>178.15</v>
      </c>
      <c r="I284" s="191">
        <f t="shared" si="79"/>
        <v>220.18</v>
      </c>
    </row>
    <row r="285" spans="1:9" s="188" customFormat="1" x14ac:dyDescent="0.25">
      <c r="A285" s="185" t="s">
        <v>232</v>
      </c>
      <c r="B285" s="190">
        <v>1</v>
      </c>
      <c r="C285" s="190">
        <f t="shared" si="77"/>
        <v>188</v>
      </c>
      <c r="D285" s="190">
        <v>151</v>
      </c>
      <c r="E285" s="190">
        <v>37</v>
      </c>
      <c r="F285" s="191">
        <v>960.75</v>
      </c>
      <c r="G285" s="191">
        <f t="shared" si="80"/>
        <v>6.362582781456954</v>
      </c>
      <c r="H285" s="191">
        <f t="shared" si="78"/>
        <v>470.83</v>
      </c>
      <c r="I285" s="191">
        <f t="shared" si="79"/>
        <v>581.9</v>
      </c>
    </row>
    <row r="286" spans="1:9" s="188" customFormat="1" x14ac:dyDescent="0.25">
      <c r="A286" s="185" t="s">
        <v>232</v>
      </c>
      <c r="B286" s="190">
        <v>1</v>
      </c>
      <c r="C286" s="190">
        <f t="shared" si="77"/>
        <v>167</v>
      </c>
      <c r="D286" s="190">
        <v>151</v>
      </c>
      <c r="E286" s="190">
        <v>16</v>
      </c>
      <c r="F286" s="191">
        <v>960.75</v>
      </c>
      <c r="G286" s="191">
        <f t="shared" si="80"/>
        <v>6.362582781456954</v>
      </c>
      <c r="H286" s="191">
        <f t="shared" si="78"/>
        <v>203.6</v>
      </c>
      <c r="I286" s="199">
        <f>ROUND(H286*1.2359,2)</f>
        <v>251.63</v>
      </c>
    </row>
    <row r="287" spans="1:9" s="188" customFormat="1" x14ac:dyDescent="0.25">
      <c r="A287" s="185" t="s">
        <v>232</v>
      </c>
      <c r="B287" s="190">
        <v>1</v>
      </c>
      <c r="C287" s="190">
        <f t="shared" si="77"/>
        <v>168</v>
      </c>
      <c r="D287" s="190">
        <v>151</v>
      </c>
      <c r="E287" s="190">
        <v>17</v>
      </c>
      <c r="F287" s="191">
        <v>978.71</v>
      </c>
      <c r="G287" s="191">
        <f t="shared" si="80"/>
        <v>6.4815231788079473</v>
      </c>
      <c r="H287" s="191">
        <f t="shared" si="78"/>
        <v>220.37</v>
      </c>
      <c r="I287" s="199">
        <f t="shared" ref="I287:I291" si="86">ROUND(H287*1.2359,2)</f>
        <v>272.36</v>
      </c>
    </row>
    <row r="288" spans="1:9" s="188" customFormat="1" x14ac:dyDescent="0.25">
      <c r="A288" s="185" t="s">
        <v>232</v>
      </c>
      <c r="B288" s="190">
        <v>1</v>
      </c>
      <c r="C288" s="190">
        <f t="shared" si="77"/>
        <v>168</v>
      </c>
      <c r="D288" s="190">
        <v>151</v>
      </c>
      <c r="E288" s="190">
        <v>17</v>
      </c>
      <c r="F288" s="191">
        <v>978.71</v>
      </c>
      <c r="G288" s="191">
        <f t="shared" si="80"/>
        <v>6.4815231788079473</v>
      </c>
      <c r="H288" s="191">
        <f t="shared" si="78"/>
        <v>220.37</v>
      </c>
      <c r="I288" s="199">
        <f t="shared" si="86"/>
        <v>272.36</v>
      </c>
    </row>
    <row r="289" spans="1:9" s="188" customFormat="1" x14ac:dyDescent="0.25">
      <c r="A289" s="185" t="s">
        <v>232</v>
      </c>
      <c r="B289" s="190">
        <v>1</v>
      </c>
      <c r="C289" s="190">
        <f t="shared" si="77"/>
        <v>168</v>
      </c>
      <c r="D289" s="190">
        <v>151</v>
      </c>
      <c r="E289" s="190">
        <v>17</v>
      </c>
      <c r="F289" s="191">
        <v>978.71</v>
      </c>
      <c r="G289" s="191">
        <f t="shared" si="80"/>
        <v>6.4815231788079473</v>
      </c>
      <c r="H289" s="191">
        <f t="shared" si="78"/>
        <v>220.37</v>
      </c>
      <c r="I289" s="199">
        <f t="shared" si="86"/>
        <v>272.36</v>
      </c>
    </row>
    <row r="290" spans="1:9" s="188" customFormat="1" x14ac:dyDescent="0.25">
      <c r="A290" s="185" t="s">
        <v>232</v>
      </c>
      <c r="B290" s="190">
        <v>1</v>
      </c>
      <c r="C290" s="190">
        <f t="shared" si="77"/>
        <v>168</v>
      </c>
      <c r="D290" s="190">
        <v>151</v>
      </c>
      <c r="E290" s="190">
        <v>17</v>
      </c>
      <c r="F290" s="191">
        <v>978.71</v>
      </c>
      <c r="G290" s="191">
        <f t="shared" si="80"/>
        <v>6.4815231788079473</v>
      </c>
      <c r="H290" s="191">
        <f t="shared" si="78"/>
        <v>220.37</v>
      </c>
      <c r="I290" s="199">
        <f t="shared" si="86"/>
        <v>272.36</v>
      </c>
    </row>
    <row r="291" spans="1:9" s="188" customFormat="1" x14ac:dyDescent="0.25">
      <c r="A291" s="185" t="s">
        <v>232</v>
      </c>
      <c r="B291" s="190">
        <v>1</v>
      </c>
      <c r="C291" s="190">
        <f t="shared" si="77"/>
        <v>168</v>
      </c>
      <c r="D291" s="190">
        <v>151</v>
      </c>
      <c r="E291" s="190">
        <v>17</v>
      </c>
      <c r="F291" s="191">
        <v>978.71</v>
      </c>
      <c r="G291" s="191">
        <f t="shared" si="80"/>
        <v>6.4815231788079473</v>
      </c>
      <c r="H291" s="191">
        <f t="shared" si="78"/>
        <v>220.37</v>
      </c>
      <c r="I291" s="199">
        <f t="shared" si="86"/>
        <v>272.36</v>
      </c>
    </row>
    <row r="292" spans="1:9" s="188" customFormat="1" x14ac:dyDescent="0.25">
      <c r="A292" s="185" t="s">
        <v>232</v>
      </c>
      <c r="B292" s="190">
        <v>1</v>
      </c>
      <c r="C292" s="190">
        <f t="shared" si="77"/>
        <v>172</v>
      </c>
      <c r="D292" s="190">
        <v>151</v>
      </c>
      <c r="E292" s="190">
        <v>21</v>
      </c>
      <c r="F292" s="191">
        <v>978.71</v>
      </c>
      <c r="G292" s="191">
        <f t="shared" si="80"/>
        <v>6.4815231788079473</v>
      </c>
      <c r="H292" s="191">
        <f t="shared" si="78"/>
        <v>272.22000000000003</v>
      </c>
      <c r="I292" s="203">
        <f t="shared" ref="I292" si="87">ROUND(H292*1.2077,2)</f>
        <v>328.76</v>
      </c>
    </row>
    <row r="293" spans="1:9" s="188" customFormat="1" x14ac:dyDescent="0.25">
      <c r="A293" s="185" t="s">
        <v>232</v>
      </c>
      <c r="B293" s="190">
        <v>1</v>
      </c>
      <c r="C293" s="190">
        <f t="shared" si="77"/>
        <v>180</v>
      </c>
      <c r="D293" s="190">
        <v>151</v>
      </c>
      <c r="E293" s="190">
        <v>29</v>
      </c>
      <c r="F293" s="191">
        <v>978.71</v>
      </c>
      <c r="G293" s="191">
        <f t="shared" si="80"/>
        <v>6.4815231788079473</v>
      </c>
      <c r="H293" s="191">
        <f t="shared" si="78"/>
        <v>375.93</v>
      </c>
      <c r="I293" s="199">
        <f>ROUND(H293*1.2359,2)</f>
        <v>464.61</v>
      </c>
    </row>
    <row r="294" spans="1:9" s="188" customFormat="1" x14ac:dyDescent="0.25">
      <c r="A294" s="185" t="s">
        <v>232</v>
      </c>
      <c r="B294" s="190">
        <v>1</v>
      </c>
      <c r="C294" s="190">
        <f t="shared" si="77"/>
        <v>168</v>
      </c>
      <c r="D294" s="190">
        <v>151</v>
      </c>
      <c r="E294" s="190">
        <v>17</v>
      </c>
      <c r="F294" s="191">
        <v>978.71</v>
      </c>
      <c r="G294" s="191">
        <f t="shared" si="80"/>
        <v>6.4815231788079473</v>
      </c>
      <c r="H294" s="191">
        <f t="shared" si="78"/>
        <v>220.37</v>
      </c>
      <c r="I294" s="199">
        <f t="shared" ref="I294:I299" si="88">ROUND(H294*1.2359,2)</f>
        <v>272.36</v>
      </c>
    </row>
    <row r="295" spans="1:9" s="188" customFormat="1" x14ac:dyDescent="0.25">
      <c r="A295" s="185" t="s">
        <v>232</v>
      </c>
      <c r="B295" s="190">
        <v>1</v>
      </c>
      <c r="C295" s="190">
        <f t="shared" si="77"/>
        <v>180</v>
      </c>
      <c r="D295" s="190">
        <v>151</v>
      </c>
      <c r="E295" s="190">
        <v>29</v>
      </c>
      <c r="F295" s="191">
        <v>978.71</v>
      </c>
      <c r="G295" s="191">
        <f t="shared" si="80"/>
        <v>6.4815231788079473</v>
      </c>
      <c r="H295" s="191">
        <f t="shared" si="78"/>
        <v>375.93</v>
      </c>
      <c r="I295" s="199">
        <f t="shared" si="88"/>
        <v>464.61</v>
      </c>
    </row>
    <row r="296" spans="1:9" s="188" customFormat="1" x14ac:dyDescent="0.25">
      <c r="A296" s="185" t="s">
        <v>232</v>
      </c>
      <c r="B296" s="190">
        <v>1</v>
      </c>
      <c r="C296" s="190">
        <f t="shared" si="77"/>
        <v>168</v>
      </c>
      <c r="D296" s="190">
        <v>151</v>
      </c>
      <c r="E296" s="190">
        <v>17</v>
      </c>
      <c r="F296" s="191">
        <v>978.71</v>
      </c>
      <c r="G296" s="191">
        <f t="shared" si="80"/>
        <v>6.4815231788079473</v>
      </c>
      <c r="H296" s="191">
        <f t="shared" si="78"/>
        <v>220.37</v>
      </c>
      <c r="I296" s="199">
        <f t="shared" si="88"/>
        <v>272.36</v>
      </c>
    </row>
    <row r="297" spans="1:9" s="188" customFormat="1" x14ac:dyDescent="0.25">
      <c r="A297" s="185" t="s">
        <v>232</v>
      </c>
      <c r="B297" s="190">
        <v>1</v>
      </c>
      <c r="C297" s="190">
        <f t="shared" si="77"/>
        <v>168</v>
      </c>
      <c r="D297" s="190">
        <v>151</v>
      </c>
      <c r="E297" s="190">
        <v>17</v>
      </c>
      <c r="F297" s="191">
        <v>978.71</v>
      </c>
      <c r="G297" s="191">
        <f t="shared" si="80"/>
        <v>6.4815231788079473</v>
      </c>
      <c r="H297" s="191">
        <f t="shared" si="78"/>
        <v>220.37</v>
      </c>
      <c r="I297" s="199">
        <f t="shared" si="88"/>
        <v>272.36</v>
      </c>
    </row>
    <row r="298" spans="1:9" s="188" customFormat="1" x14ac:dyDescent="0.25">
      <c r="A298" s="185" t="s">
        <v>240</v>
      </c>
      <c r="B298" s="190">
        <v>1</v>
      </c>
      <c r="C298" s="190">
        <f t="shared" si="77"/>
        <v>168</v>
      </c>
      <c r="D298" s="190">
        <v>151</v>
      </c>
      <c r="E298" s="190">
        <v>17</v>
      </c>
      <c r="F298" s="191">
        <v>978.71</v>
      </c>
      <c r="G298" s="191">
        <f t="shared" si="80"/>
        <v>6.4815231788079473</v>
      </c>
      <c r="H298" s="191">
        <f t="shared" si="78"/>
        <v>220.37</v>
      </c>
      <c r="I298" s="199">
        <f t="shared" si="88"/>
        <v>272.36</v>
      </c>
    </row>
    <row r="299" spans="1:9" s="188" customFormat="1" x14ac:dyDescent="0.25">
      <c r="A299" s="185" t="s">
        <v>244</v>
      </c>
      <c r="B299" s="190">
        <v>1</v>
      </c>
      <c r="C299" s="190">
        <f t="shared" si="77"/>
        <v>168</v>
      </c>
      <c r="D299" s="190">
        <v>151</v>
      </c>
      <c r="E299" s="190">
        <v>17</v>
      </c>
      <c r="F299" s="191">
        <v>978.71</v>
      </c>
      <c r="G299" s="191">
        <f t="shared" si="80"/>
        <v>6.4815231788079473</v>
      </c>
      <c r="H299" s="191">
        <f t="shared" si="78"/>
        <v>220.37</v>
      </c>
      <c r="I299" s="199">
        <f t="shared" si="88"/>
        <v>272.36</v>
      </c>
    </row>
    <row r="300" spans="1:9" s="188" customFormat="1" x14ac:dyDescent="0.25">
      <c r="A300" s="185" t="s">
        <v>244</v>
      </c>
      <c r="B300" s="190">
        <v>1</v>
      </c>
      <c r="C300" s="190">
        <f t="shared" si="77"/>
        <v>165</v>
      </c>
      <c r="D300" s="190">
        <v>151</v>
      </c>
      <c r="E300" s="190">
        <v>14</v>
      </c>
      <c r="F300" s="191">
        <v>1070.05</v>
      </c>
      <c r="G300" s="191">
        <f t="shared" si="80"/>
        <v>7.0864238410596023</v>
      </c>
      <c r="H300" s="191">
        <f t="shared" si="78"/>
        <v>198.42</v>
      </c>
      <c r="I300" s="191">
        <f t="shared" si="79"/>
        <v>245.23</v>
      </c>
    </row>
    <row r="301" spans="1:9" s="188" customFormat="1" x14ac:dyDescent="0.25">
      <c r="A301" s="185" t="s">
        <v>244</v>
      </c>
      <c r="B301" s="190">
        <v>1</v>
      </c>
      <c r="C301" s="190">
        <f t="shared" si="77"/>
        <v>163</v>
      </c>
      <c r="D301" s="190">
        <v>151</v>
      </c>
      <c r="E301" s="190">
        <v>12</v>
      </c>
      <c r="F301" s="191">
        <v>960.75</v>
      </c>
      <c r="G301" s="191">
        <f t="shared" si="80"/>
        <v>6.362582781456954</v>
      </c>
      <c r="H301" s="191">
        <f t="shared" si="78"/>
        <v>152.69999999999999</v>
      </c>
      <c r="I301" s="191">
        <f t="shared" si="79"/>
        <v>188.72</v>
      </c>
    </row>
    <row r="302" spans="1:9" s="188" customFormat="1" ht="33" x14ac:dyDescent="0.25">
      <c r="A302" s="182" t="s">
        <v>494</v>
      </c>
      <c r="B302" s="202">
        <f>SUM(B303:B307)</f>
        <v>5</v>
      </c>
      <c r="C302" s="202">
        <f t="shared" ref="C302:I302" si="89">SUM(C303:C307)</f>
        <v>914</v>
      </c>
      <c r="D302" s="202">
        <f t="shared" si="89"/>
        <v>755</v>
      </c>
      <c r="E302" s="202">
        <f t="shared" si="89"/>
        <v>159</v>
      </c>
      <c r="F302" s="183">
        <v>0</v>
      </c>
      <c r="G302" s="191">
        <f t="shared" si="80"/>
        <v>0</v>
      </c>
      <c r="H302" s="183">
        <f t="shared" si="89"/>
        <v>1527.3999999999999</v>
      </c>
      <c r="I302" s="183">
        <f t="shared" si="89"/>
        <v>1887.71</v>
      </c>
    </row>
    <row r="303" spans="1:9" s="188" customFormat="1" x14ac:dyDescent="0.25">
      <c r="A303" s="185" t="s">
        <v>407</v>
      </c>
      <c r="B303" s="190">
        <v>1</v>
      </c>
      <c r="C303" s="190">
        <f t="shared" ref="C303:C307" si="90">D303+E303</f>
        <v>163</v>
      </c>
      <c r="D303" s="190">
        <v>151</v>
      </c>
      <c r="E303" s="190">
        <v>12</v>
      </c>
      <c r="F303" s="191">
        <v>700.37</v>
      </c>
      <c r="G303" s="191">
        <f t="shared" si="80"/>
        <v>4.6382119205298009</v>
      </c>
      <c r="H303" s="191">
        <f t="shared" ref="H303:H307" si="91">ROUND(E303*G303*2,2)</f>
        <v>111.32</v>
      </c>
      <c r="I303" s="191">
        <f t="shared" si="79"/>
        <v>137.58000000000001</v>
      </c>
    </row>
    <row r="304" spans="1:9" s="188" customFormat="1" x14ac:dyDescent="0.25">
      <c r="A304" s="185" t="s">
        <v>407</v>
      </c>
      <c r="B304" s="190">
        <v>1</v>
      </c>
      <c r="C304" s="190">
        <f t="shared" si="90"/>
        <v>200</v>
      </c>
      <c r="D304" s="190">
        <v>151</v>
      </c>
      <c r="E304" s="190">
        <v>49</v>
      </c>
      <c r="F304" s="191">
        <v>727.31</v>
      </c>
      <c r="G304" s="191">
        <f t="shared" si="80"/>
        <v>4.8166225165562908</v>
      </c>
      <c r="H304" s="191">
        <f t="shared" si="91"/>
        <v>472.03</v>
      </c>
      <c r="I304" s="191">
        <f t="shared" si="79"/>
        <v>583.38</v>
      </c>
    </row>
    <row r="305" spans="1:9" s="188" customFormat="1" x14ac:dyDescent="0.25">
      <c r="A305" s="185" t="s">
        <v>407</v>
      </c>
      <c r="B305" s="190">
        <v>1</v>
      </c>
      <c r="C305" s="190">
        <f t="shared" si="90"/>
        <v>161</v>
      </c>
      <c r="D305" s="190">
        <v>151</v>
      </c>
      <c r="E305" s="190">
        <v>10</v>
      </c>
      <c r="F305" s="191">
        <v>727.31</v>
      </c>
      <c r="G305" s="191">
        <f t="shared" si="80"/>
        <v>4.8166225165562908</v>
      </c>
      <c r="H305" s="191">
        <f t="shared" si="91"/>
        <v>96.33</v>
      </c>
      <c r="I305" s="191">
        <f t="shared" si="79"/>
        <v>119.05</v>
      </c>
    </row>
    <row r="306" spans="1:9" s="188" customFormat="1" x14ac:dyDescent="0.25">
      <c r="A306" s="185" t="s">
        <v>407</v>
      </c>
      <c r="B306" s="190">
        <v>1</v>
      </c>
      <c r="C306" s="190">
        <f t="shared" si="90"/>
        <v>186</v>
      </c>
      <c r="D306" s="190">
        <v>151</v>
      </c>
      <c r="E306" s="190">
        <v>35</v>
      </c>
      <c r="F306" s="191">
        <v>727.31</v>
      </c>
      <c r="G306" s="191">
        <f t="shared" si="80"/>
        <v>4.8166225165562908</v>
      </c>
      <c r="H306" s="191">
        <f t="shared" si="91"/>
        <v>337.16</v>
      </c>
      <c r="I306" s="191">
        <f t="shared" si="79"/>
        <v>416.7</v>
      </c>
    </row>
    <row r="307" spans="1:9" s="188" customFormat="1" x14ac:dyDescent="0.25">
      <c r="A307" s="185" t="s">
        <v>407</v>
      </c>
      <c r="B307" s="190">
        <v>1</v>
      </c>
      <c r="C307" s="190">
        <f t="shared" si="90"/>
        <v>204</v>
      </c>
      <c r="D307" s="190">
        <v>151</v>
      </c>
      <c r="E307" s="190">
        <v>53</v>
      </c>
      <c r="F307" s="191">
        <v>727.31</v>
      </c>
      <c r="G307" s="191">
        <f t="shared" si="80"/>
        <v>4.8166225165562908</v>
      </c>
      <c r="H307" s="191">
        <f t="shared" si="91"/>
        <v>510.56</v>
      </c>
      <c r="I307" s="191">
        <f t="shared" si="79"/>
        <v>631</v>
      </c>
    </row>
    <row r="308" spans="1:9" x14ac:dyDescent="0.25">
      <c r="C308" s="175"/>
      <c r="G308" s="176"/>
      <c r="H308" s="37"/>
      <c r="I308" s="177"/>
    </row>
    <row r="309" spans="1:9" x14ac:dyDescent="0.25">
      <c r="A309" s="495" t="s">
        <v>773</v>
      </c>
      <c r="B309" s="495"/>
    </row>
  </sheetData>
  <mergeCells count="13">
    <mergeCell ref="A309:B309"/>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6229-2FBA-41F3-839B-A031917A1A19}">
  <sheetPr>
    <tabColor theme="5" tint="0.59999389629810485"/>
  </sheetPr>
  <dimension ref="A1:I184"/>
  <sheetViews>
    <sheetView zoomScale="80" zoomScaleNormal="80" workbookViewId="0">
      <selection activeCell="N29" sqref="N29"/>
    </sheetView>
  </sheetViews>
  <sheetFormatPr defaultColWidth="9.140625" defaultRowHeight="16.5" x14ac:dyDescent="0.25"/>
  <cols>
    <col min="1" max="1" width="80.7109375" style="27" customWidth="1"/>
    <col min="2" max="2" width="13.7109375" style="171" customWidth="1"/>
    <col min="3" max="4" width="12.5703125" style="27" customWidth="1"/>
    <col min="5" max="5" width="16.140625" style="465" customWidth="1"/>
    <col min="6" max="6" width="14.28515625" style="27" customWidth="1"/>
    <col min="7" max="7" width="14.85546875" style="172" customWidth="1"/>
    <col min="8" max="8" width="21.5703125" style="27" customWidth="1"/>
    <col min="9" max="9" width="16.5703125" style="27" customWidth="1"/>
    <col min="10" max="16384" width="9.140625" style="27"/>
  </cols>
  <sheetData>
    <row r="1" spans="1:9" x14ac:dyDescent="0.25">
      <c r="H1" s="373" t="s">
        <v>785</v>
      </c>
      <c r="I1" s="373"/>
    </row>
    <row r="2" spans="1:9" s="28" customFormat="1" ht="45.75" customHeight="1" x14ac:dyDescent="0.25">
      <c r="A2" s="374" t="s">
        <v>427</v>
      </c>
      <c r="B2" s="374"/>
      <c r="C2" s="374"/>
      <c r="D2" s="374"/>
      <c r="E2" s="374"/>
      <c r="F2" s="374"/>
      <c r="G2" s="374"/>
      <c r="H2" s="374"/>
      <c r="I2" s="374"/>
    </row>
    <row r="4" spans="1:9" x14ac:dyDescent="0.25">
      <c r="A4" s="27" t="s">
        <v>761</v>
      </c>
    </row>
    <row r="5" spans="1:9" x14ac:dyDescent="0.25">
      <c r="A5" s="27" t="s">
        <v>740</v>
      </c>
    </row>
    <row r="6" spans="1:9" x14ac:dyDescent="0.25">
      <c r="E6" s="466"/>
      <c r="H6" s="174"/>
    </row>
    <row r="7" spans="1:9" ht="30" customHeight="1" x14ac:dyDescent="0.25">
      <c r="A7" s="375"/>
      <c r="B7" s="375" t="s">
        <v>3</v>
      </c>
      <c r="C7" s="399" t="s">
        <v>4</v>
      </c>
      <c r="D7" s="399"/>
      <c r="E7" s="399"/>
      <c r="F7" s="399" t="s">
        <v>2</v>
      </c>
      <c r="G7" s="399" t="s">
        <v>438</v>
      </c>
      <c r="H7" s="400" t="s">
        <v>5</v>
      </c>
      <c r="I7" s="377" t="s">
        <v>1</v>
      </c>
    </row>
    <row r="8" spans="1:9" x14ac:dyDescent="0.25">
      <c r="A8" s="375"/>
      <c r="B8" s="375"/>
      <c r="C8" s="397" t="s">
        <v>143</v>
      </c>
      <c r="D8" s="397" t="s">
        <v>437</v>
      </c>
      <c r="E8" s="469" t="s">
        <v>8</v>
      </c>
      <c r="F8" s="399"/>
      <c r="G8" s="399"/>
      <c r="H8" s="400"/>
      <c r="I8" s="377"/>
    </row>
    <row r="9" spans="1:9" ht="33.75" customHeight="1" x14ac:dyDescent="0.25">
      <c r="A9" s="375"/>
      <c r="B9" s="375"/>
      <c r="C9" s="398"/>
      <c r="D9" s="398"/>
      <c r="E9" s="469"/>
      <c r="F9" s="399"/>
      <c r="G9" s="399"/>
      <c r="H9" s="400"/>
      <c r="I9" s="377"/>
    </row>
    <row r="10" spans="1:9" x14ac:dyDescent="0.25">
      <c r="A10" s="31">
        <v>1</v>
      </c>
      <c r="B10" s="31">
        <v>2</v>
      </c>
      <c r="C10" s="31" t="s">
        <v>81</v>
      </c>
      <c r="D10" s="31">
        <v>4</v>
      </c>
      <c r="E10" s="31">
        <v>5</v>
      </c>
      <c r="F10" s="31">
        <v>6</v>
      </c>
      <c r="G10" s="31">
        <v>7</v>
      </c>
      <c r="H10" s="31">
        <v>8</v>
      </c>
      <c r="I10" s="31" t="s">
        <v>430</v>
      </c>
    </row>
    <row r="11" spans="1:9" s="28" customFormat="1" x14ac:dyDescent="0.25">
      <c r="A11" s="467" t="s">
        <v>0</v>
      </c>
      <c r="B11" s="484">
        <f>B12+B123+B141+B160</f>
        <v>158</v>
      </c>
      <c r="C11" s="484"/>
      <c r="D11" s="484"/>
      <c r="E11" s="484">
        <f>E12+E123+E141+E160</f>
        <v>6182.5</v>
      </c>
      <c r="F11" s="480"/>
      <c r="G11" s="480"/>
      <c r="H11" s="480">
        <f>H12+H123+H141+H160</f>
        <v>100958.29000000001</v>
      </c>
      <c r="I11" s="480">
        <f>I12+I123+I141+I160</f>
        <v>124625.49</v>
      </c>
    </row>
    <row r="12" spans="1:9" s="180" customFormat="1" x14ac:dyDescent="0.25">
      <c r="A12" s="181" t="s">
        <v>211</v>
      </c>
      <c r="B12" s="201">
        <f>B13+B58+B105</f>
        <v>107</v>
      </c>
      <c r="C12" s="201"/>
      <c r="D12" s="201"/>
      <c r="E12" s="201">
        <f>E13+E58+E105</f>
        <v>4817</v>
      </c>
      <c r="F12" s="195"/>
      <c r="G12" s="195"/>
      <c r="H12" s="195">
        <f>H13+H58+H105</f>
        <v>83074.28</v>
      </c>
      <c r="I12" s="195">
        <f>I13+I58+I105</f>
        <v>102550.03000000001</v>
      </c>
    </row>
    <row r="13" spans="1:9" s="180" customFormat="1" x14ac:dyDescent="0.25">
      <c r="A13" s="182" t="s">
        <v>434</v>
      </c>
      <c r="B13" s="202">
        <f>SUM(B14:B57)</f>
        <v>44</v>
      </c>
      <c r="C13" s="202"/>
      <c r="D13" s="202"/>
      <c r="E13" s="202">
        <f>SUM(E14:E57)</f>
        <v>2811</v>
      </c>
      <c r="F13" s="183"/>
      <c r="G13" s="183"/>
      <c r="H13" s="183">
        <f>SUM(H14:H57)</f>
        <v>58795.280000000013</v>
      </c>
      <c r="I13" s="183">
        <f>SUM(I14:I57)</f>
        <v>72553.780000000013</v>
      </c>
    </row>
    <row r="14" spans="1:9" s="180" customFormat="1" x14ac:dyDescent="0.25">
      <c r="A14" s="471" t="s">
        <v>393</v>
      </c>
      <c r="B14" s="196">
        <v>1</v>
      </c>
      <c r="C14" s="196">
        <f t="shared" ref="C14:C57" si="0">D14+E14</f>
        <v>203</v>
      </c>
      <c r="D14" s="190">
        <v>167</v>
      </c>
      <c r="E14" s="190">
        <v>36</v>
      </c>
      <c r="F14" s="191">
        <v>1708.03</v>
      </c>
      <c r="G14" s="191">
        <f>F14/167</f>
        <v>10.227724550898204</v>
      </c>
      <c r="H14" s="191">
        <f t="shared" ref="H14:H57" si="1">ROUND(E14*G14*2,2)</f>
        <v>736.4</v>
      </c>
      <c r="I14" s="191">
        <f t="shared" ref="I14:I92" si="2">ROUND(H14*1.2359,2)</f>
        <v>910.12</v>
      </c>
    </row>
    <row r="15" spans="1:9" s="180" customFormat="1" x14ac:dyDescent="0.25">
      <c r="A15" s="471" t="s">
        <v>393</v>
      </c>
      <c r="B15" s="196">
        <v>1</v>
      </c>
      <c r="C15" s="196">
        <f t="shared" si="0"/>
        <v>199</v>
      </c>
      <c r="D15" s="190">
        <v>167</v>
      </c>
      <c r="E15" s="190">
        <v>32</v>
      </c>
      <c r="F15" s="191">
        <v>1708.03</v>
      </c>
      <c r="G15" s="191">
        <f t="shared" ref="G15:G78" si="3">F15/167</f>
        <v>10.227724550898204</v>
      </c>
      <c r="H15" s="191">
        <f t="shared" si="1"/>
        <v>654.57000000000005</v>
      </c>
      <c r="I15" s="191">
        <f t="shared" si="2"/>
        <v>808.98</v>
      </c>
    </row>
    <row r="16" spans="1:9" s="180" customFormat="1" x14ac:dyDescent="0.25">
      <c r="A16" s="471" t="s">
        <v>393</v>
      </c>
      <c r="B16" s="196">
        <v>1</v>
      </c>
      <c r="C16" s="196">
        <f t="shared" si="0"/>
        <v>192.5</v>
      </c>
      <c r="D16" s="190">
        <v>119</v>
      </c>
      <c r="E16" s="190">
        <v>73.5</v>
      </c>
      <c r="F16" s="191">
        <v>1708.03</v>
      </c>
      <c r="G16" s="191">
        <f t="shared" si="3"/>
        <v>10.227724550898204</v>
      </c>
      <c r="H16" s="191">
        <f t="shared" si="1"/>
        <v>1503.48</v>
      </c>
      <c r="I16" s="191">
        <f t="shared" si="2"/>
        <v>1858.15</v>
      </c>
    </row>
    <row r="17" spans="1:9" s="180" customFormat="1" x14ac:dyDescent="0.25">
      <c r="A17" s="471" t="s">
        <v>393</v>
      </c>
      <c r="B17" s="196">
        <v>1</v>
      </c>
      <c r="C17" s="196">
        <f t="shared" si="0"/>
        <v>352</v>
      </c>
      <c r="D17" s="190">
        <v>167</v>
      </c>
      <c r="E17" s="190">
        <v>185</v>
      </c>
      <c r="F17" s="191">
        <v>1708.03</v>
      </c>
      <c r="G17" s="191">
        <f t="shared" si="3"/>
        <v>10.227724550898204</v>
      </c>
      <c r="H17" s="191">
        <f t="shared" si="1"/>
        <v>3784.26</v>
      </c>
      <c r="I17" s="191">
        <f t="shared" si="2"/>
        <v>4676.97</v>
      </c>
    </row>
    <row r="18" spans="1:9" s="180" customFormat="1" x14ac:dyDescent="0.25">
      <c r="A18" s="471" t="s">
        <v>744</v>
      </c>
      <c r="B18" s="190">
        <v>1</v>
      </c>
      <c r="C18" s="190">
        <f t="shared" si="0"/>
        <v>204</v>
      </c>
      <c r="D18" s="190">
        <v>167</v>
      </c>
      <c r="E18" s="190">
        <v>37</v>
      </c>
      <c r="F18" s="191">
        <v>1708.03</v>
      </c>
      <c r="G18" s="191">
        <f t="shared" si="3"/>
        <v>10.227724550898204</v>
      </c>
      <c r="H18" s="191">
        <f t="shared" si="1"/>
        <v>756.85</v>
      </c>
      <c r="I18" s="191">
        <f t="shared" si="2"/>
        <v>935.39</v>
      </c>
    </row>
    <row r="19" spans="1:9" s="180" customFormat="1" x14ac:dyDescent="0.25">
      <c r="A19" s="471" t="s">
        <v>744</v>
      </c>
      <c r="B19" s="190">
        <v>1</v>
      </c>
      <c r="C19" s="190">
        <f t="shared" si="0"/>
        <v>284</v>
      </c>
      <c r="D19" s="190">
        <v>167</v>
      </c>
      <c r="E19" s="190">
        <v>117</v>
      </c>
      <c r="F19" s="191">
        <v>1708.03</v>
      </c>
      <c r="G19" s="191">
        <f t="shared" si="3"/>
        <v>10.227724550898204</v>
      </c>
      <c r="H19" s="191">
        <f t="shared" si="1"/>
        <v>2393.29</v>
      </c>
      <c r="I19" s="191">
        <f t="shared" si="2"/>
        <v>2957.87</v>
      </c>
    </row>
    <row r="20" spans="1:9" s="180" customFormat="1" x14ac:dyDescent="0.25">
      <c r="A20" s="471" t="s">
        <v>745</v>
      </c>
      <c r="B20" s="190">
        <v>1</v>
      </c>
      <c r="C20" s="190">
        <f t="shared" si="0"/>
        <v>112</v>
      </c>
      <c r="D20" s="190">
        <v>104</v>
      </c>
      <c r="E20" s="190">
        <v>8</v>
      </c>
      <c r="F20" s="191">
        <v>1707.37</v>
      </c>
      <c r="G20" s="191">
        <f>F20/146</f>
        <v>11.69431506849315</v>
      </c>
      <c r="H20" s="191">
        <f t="shared" si="1"/>
        <v>187.11</v>
      </c>
      <c r="I20" s="191">
        <f t="shared" si="2"/>
        <v>231.25</v>
      </c>
    </row>
    <row r="21" spans="1:9" s="180" customFormat="1" x14ac:dyDescent="0.25">
      <c r="A21" s="471" t="s">
        <v>746</v>
      </c>
      <c r="B21" s="190">
        <v>1</v>
      </c>
      <c r="C21" s="190">
        <f t="shared" si="0"/>
        <v>179</v>
      </c>
      <c r="D21" s="190">
        <v>146</v>
      </c>
      <c r="E21" s="190">
        <v>33</v>
      </c>
      <c r="F21" s="191">
        <v>1707.37</v>
      </c>
      <c r="G21" s="191">
        <f t="shared" ref="G21:G23" si="4">F21/146</f>
        <v>11.69431506849315</v>
      </c>
      <c r="H21" s="191">
        <f t="shared" si="1"/>
        <v>771.82</v>
      </c>
      <c r="I21" s="191">
        <f t="shared" si="2"/>
        <v>953.89</v>
      </c>
    </row>
    <row r="22" spans="1:9" s="473" customFormat="1" x14ac:dyDescent="0.25">
      <c r="A22" s="472" t="s">
        <v>746</v>
      </c>
      <c r="B22" s="196">
        <v>1</v>
      </c>
      <c r="C22" s="196">
        <f t="shared" si="0"/>
        <v>78.5</v>
      </c>
      <c r="D22" s="196">
        <v>63</v>
      </c>
      <c r="E22" s="196">
        <v>15.5</v>
      </c>
      <c r="F22" s="197">
        <v>1707.37</v>
      </c>
      <c r="G22" s="191">
        <f t="shared" si="4"/>
        <v>11.69431506849315</v>
      </c>
      <c r="H22" s="197">
        <f t="shared" si="1"/>
        <v>362.52</v>
      </c>
      <c r="I22" s="197">
        <f t="shared" si="2"/>
        <v>448.04</v>
      </c>
    </row>
    <row r="23" spans="1:9" s="180" customFormat="1" x14ac:dyDescent="0.25">
      <c r="A23" s="471" t="s">
        <v>746</v>
      </c>
      <c r="B23" s="196">
        <v>1</v>
      </c>
      <c r="C23" s="196">
        <f t="shared" si="0"/>
        <v>195</v>
      </c>
      <c r="D23" s="190">
        <v>146</v>
      </c>
      <c r="E23" s="190">
        <v>49</v>
      </c>
      <c r="F23" s="191">
        <v>1707.37</v>
      </c>
      <c r="G23" s="191">
        <f t="shared" si="4"/>
        <v>11.69431506849315</v>
      </c>
      <c r="H23" s="191">
        <f t="shared" si="1"/>
        <v>1146.04</v>
      </c>
      <c r="I23" s="191">
        <f t="shared" si="2"/>
        <v>1416.39</v>
      </c>
    </row>
    <row r="24" spans="1:9" s="180" customFormat="1" x14ac:dyDescent="0.25">
      <c r="A24" s="185" t="s">
        <v>747</v>
      </c>
      <c r="B24" s="196">
        <v>1</v>
      </c>
      <c r="C24" s="196">
        <f t="shared" si="0"/>
        <v>168</v>
      </c>
      <c r="D24" s="190">
        <v>167</v>
      </c>
      <c r="E24" s="190">
        <v>1</v>
      </c>
      <c r="F24" s="191">
        <v>1708.03</v>
      </c>
      <c r="G24" s="191">
        <f t="shared" si="3"/>
        <v>10.227724550898204</v>
      </c>
      <c r="H24" s="191">
        <f t="shared" si="1"/>
        <v>20.46</v>
      </c>
      <c r="I24" s="191">
        <f t="shared" si="2"/>
        <v>25.29</v>
      </c>
    </row>
    <row r="25" spans="1:9" s="180" customFormat="1" x14ac:dyDescent="0.25">
      <c r="A25" s="185" t="s">
        <v>747</v>
      </c>
      <c r="B25" s="196">
        <v>1</v>
      </c>
      <c r="C25" s="196">
        <f t="shared" si="0"/>
        <v>215</v>
      </c>
      <c r="D25" s="190">
        <v>151</v>
      </c>
      <c r="E25" s="190">
        <v>64</v>
      </c>
      <c r="F25" s="191">
        <v>1708.03</v>
      </c>
      <c r="G25" s="191">
        <f t="shared" si="3"/>
        <v>10.227724550898204</v>
      </c>
      <c r="H25" s="191">
        <f t="shared" si="1"/>
        <v>1309.1500000000001</v>
      </c>
      <c r="I25" s="191">
        <f t="shared" si="2"/>
        <v>1617.98</v>
      </c>
    </row>
    <row r="26" spans="1:9" s="180" customFormat="1" x14ac:dyDescent="0.25">
      <c r="A26" s="185" t="s">
        <v>747</v>
      </c>
      <c r="B26" s="196">
        <v>1</v>
      </c>
      <c r="C26" s="196">
        <f t="shared" si="0"/>
        <v>265</v>
      </c>
      <c r="D26" s="190">
        <v>167</v>
      </c>
      <c r="E26" s="190">
        <v>98</v>
      </c>
      <c r="F26" s="191">
        <v>1708.03</v>
      </c>
      <c r="G26" s="191">
        <f t="shared" si="3"/>
        <v>10.227724550898204</v>
      </c>
      <c r="H26" s="191">
        <f t="shared" si="1"/>
        <v>2004.63</v>
      </c>
      <c r="I26" s="191">
        <f t="shared" si="2"/>
        <v>2477.52</v>
      </c>
    </row>
    <row r="27" spans="1:9" s="180" customFormat="1" x14ac:dyDescent="0.25">
      <c r="A27" s="185" t="s">
        <v>747</v>
      </c>
      <c r="B27" s="196">
        <v>1</v>
      </c>
      <c r="C27" s="196">
        <f t="shared" si="0"/>
        <v>215</v>
      </c>
      <c r="D27" s="190">
        <v>167</v>
      </c>
      <c r="E27" s="190">
        <v>48</v>
      </c>
      <c r="F27" s="191">
        <v>1708.03</v>
      </c>
      <c r="G27" s="191">
        <f t="shared" si="3"/>
        <v>10.227724550898204</v>
      </c>
      <c r="H27" s="191">
        <f t="shared" si="1"/>
        <v>981.86</v>
      </c>
      <c r="I27" s="191">
        <f t="shared" si="2"/>
        <v>1213.48</v>
      </c>
    </row>
    <row r="28" spans="1:9" s="180" customFormat="1" x14ac:dyDescent="0.25">
      <c r="A28" s="185" t="s">
        <v>747</v>
      </c>
      <c r="B28" s="196">
        <v>1</v>
      </c>
      <c r="C28" s="196">
        <f t="shared" si="0"/>
        <v>191</v>
      </c>
      <c r="D28" s="190">
        <v>167</v>
      </c>
      <c r="E28" s="196">
        <v>24</v>
      </c>
      <c r="F28" s="191">
        <v>1708.03</v>
      </c>
      <c r="G28" s="191">
        <f t="shared" si="3"/>
        <v>10.227724550898204</v>
      </c>
      <c r="H28" s="191">
        <f t="shared" si="1"/>
        <v>490.93</v>
      </c>
      <c r="I28" s="191">
        <f t="shared" si="2"/>
        <v>606.74</v>
      </c>
    </row>
    <row r="29" spans="1:9" s="180" customFormat="1" x14ac:dyDescent="0.25">
      <c r="A29" s="185" t="s">
        <v>395</v>
      </c>
      <c r="B29" s="196">
        <v>1</v>
      </c>
      <c r="C29" s="196">
        <f t="shared" si="0"/>
        <v>239</v>
      </c>
      <c r="D29" s="190">
        <v>127</v>
      </c>
      <c r="E29" s="190">
        <v>112</v>
      </c>
      <c r="F29" s="191">
        <v>1708.03</v>
      </c>
      <c r="G29" s="191">
        <f t="shared" si="3"/>
        <v>10.227724550898204</v>
      </c>
      <c r="H29" s="191">
        <f t="shared" si="1"/>
        <v>2291.0100000000002</v>
      </c>
      <c r="I29" s="191">
        <f t="shared" si="2"/>
        <v>2831.46</v>
      </c>
    </row>
    <row r="30" spans="1:9" s="180" customFormat="1" x14ac:dyDescent="0.25">
      <c r="A30" s="185" t="s">
        <v>395</v>
      </c>
      <c r="B30" s="196">
        <v>1</v>
      </c>
      <c r="C30" s="196">
        <f t="shared" si="0"/>
        <v>287</v>
      </c>
      <c r="D30" s="190">
        <v>151</v>
      </c>
      <c r="E30" s="190">
        <v>136</v>
      </c>
      <c r="F30" s="191">
        <v>1708.03</v>
      </c>
      <c r="G30" s="191">
        <f t="shared" si="3"/>
        <v>10.227724550898204</v>
      </c>
      <c r="H30" s="191">
        <f t="shared" si="1"/>
        <v>2781.94</v>
      </c>
      <c r="I30" s="191">
        <f t="shared" si="2"/>
        <v>3438.2</v>
      </c>
    </row>
    <row r="31" spans="1:9" s="180" customFormat="1" x14ac:dyDescent="0.25">
      <c r="A31" s="185" t="s">
        <v>227</v>
      </c>
      <c r="B31" s="196">
        <v>1</v>
      </c>
      <c r="C31" s="196">
        <f t="shared" si="0"/>
        <v>148</v>
      </c>
      <c r="D31" s="190">
        <v>127</v>
      </c>
      <c r="E31" s="190">
        <v>21</v>
      </c>
      <c r="F31" s="191">
        <v>1708.03</v>
      </c>
      <c r="G31" s="191">
        <f t="shared" si="3"/>
        <v>10.227724550898204</v>
      </c>
      <c r="H31" s="191">
        <f t="shared" si="1"/>
        <v>429.56</v>
      </c>
      <c r="I31" s="191">
        <f t="shared" si="2"/>
        <v>530.89</v>
      </c>
    </row>
    <row r="32" spans="1:9" s="180" customFormat="1" x14ac:dyDescent="0.25">
      <c r="A32" s="185" t="s">
        <v>227</v>
      </c>
      <c r="B32" s="196">
        <v>1</v>
      </c>
      <c r="C32" s="196">
        <f t="shared" si="0"/>
        <v>200</v>
      </c>
      <c r="D32" s="190">
        <v>167</v>
      </c>
      <c r="E32" s="190">
        <v>33</v>
      </c>
      <c r="F32" s="191">
        <v>1708.03</v>
      </c>
      <c r="G32" s="191">
        <f t="shared" si="3"/>
        <v>10.227724550898204</v>
      </c>
      <c r="H32" s="191">
        <f t="shared" si="1"/>
        <v>675.03</v>
      </c>
      <c r="I32" s="191">
        <f t="shared" si="2"/>
        <v>834.27</v>
      </c>
    </row>
    <row r="33" spans="1:9" s="180" customFormat="1" x14ac:dyDescent="0.25">
      <c r="A33" s="185" t="s">
        <v>748</v>
      </c>
      <c r="B33" s="196">
        <v>1</v>
      </c>
      <c r="C33" s="196">
        <f t="shared" si="0"/>
        <v>250</v>
      </c>
      <c r="D33" s="190">
        <v>167</v>
      </c>
      <c r="E33" s="190">
        <v>83</v>
      </c>
      <c r="F33" s="191">
        <v>1708.03</v>
      </c>
      <c r="G33" s="191">
        <f t="shared" si="3"/>
        <v>10.227724550898204</v>
      </c>
      <c r="H33" s="191">
        <f t="shared" si="1"/>
        <v>1697.8</v>
      </c>
      <c r="I33" s="197">
        <f t="shared" si="2"/>
        <v>2098.31</v>
      </c>
    </row>
    <row r="34" spans="1:9" s="180" customFormat="1" x14ac:dyDescent="0.25">
      <c r="A34" s="185" t="s">
        <v>748</v>
      </c>
      <c r="B34" s="196">
        <v>1</v>
      </c>
      <c r="C34" s="196">
        <f t="shared" si="0"/>
        <v>217.5</v>
      </c>
      <c r="D34" s="190">
        <v>167</v>
      </c>
      <c r="E34" s="190">
        <v>50.5</v>
      </c>
      <c r="F34" s="191">
        <v>1708.03</v>
      </c>
      <c r="G34" s="191">
        <f t="shared" si="3"/>
        <v>10.227724550898204</v>
      </c>
      <c r="H34" s="191">
        <f t="shared" si="1"/>
        <v>1033</v>
      </c>
      <c r="I34" s="197">
        <f t="shared" si="2"/>
        <v>1276.68</v>
      </c>
    </row>
    <row r="35" spans="1:9" s="180" customFormat="1" x14ac:dyDescent="0.25">
      <c r="A35" s="185" t="s">
        <v>748</v>
      </c>
      <c r="B35" s="196">
        <v>1</v>
      </c>
      <c r="C35" s="196">
        <f t="shared" si="0"/>
        <v>243.5</v>
      </c>
      <c r="D35" s="190">
        <v>167</v>
      </c>
      <c r="E35" s="190">
        <v>76.5</v>
      </c>
      <c r="F35" s="191">
        <v>1708.03</v>
      </c>
      <c r="G35" s="191">
        <f t="shared" si="3"/>
        <v>10.227724550898204</v>
      </c>
      <c r="H35" s="191">
        <f t="shared" si="1"/>
        <v>1564.84</v>
      </c>
      <c r="I35" s="203">
        <f>ROUND(H35*1.2077,2)</f>
        <v>1889.86</v>
      </c>
    </row>
    <row r="36" spans="1:9" s="180" customFormat="1" x14ac:dyDescent="0.25">
      <c r="A36" s="185" t="s">
        <v>748</v>
      </c>
      <c r="B36" s="196">
        <v>1</v>
      </c>
      <c r="C36" s="196">
        <f t="shared" si="0"/>
        <v>218</v>
      </c>
      <c r="D36" s="190">
        <v>167</v>
      </c>
      <c r="E36" s="190">
        <v>51</v>
      </c>
      <c r="F36" s="191">
        <v>1708.03</v>
      </c>
      <c r="G36" s="191">
        <f t="shared" si="3"/>
        <v>10.227724550898204</v>
      </c>
      <c r="H36" s="191">
        <f t="shared" si="1"/>
        <v>1043.23</v>
      </c>
      <c r="I36" s="197">
        <f t="shared" si="2"/>
        <v>1289.33</v>
      </c>
    </row>
    <row r="37" spans="1:9" s="180" customFormat="1" x14ac:dyDescent="0.25">
      <c r="A37" s="185" t="s">
        <v>748</v>
      </c>
      <c r="B37" s="196">
        <v>1</v>
      </c>
      <c r="C37" s="196">
        <f t="shared" si="0"/>
        <v>274</v>
      </c>
      <c r="D37" s="190">
        <v>146</v>
      </c>
      <c r="E37" s="190">
        <v>128</v>
      </c>
      <c r="F37" s="191">
        <v>1708.03</v>
      </c>
      <c r="G37" s="191">
        <f t="shared" si="3"/>
        <v>10.227724550898204</v>
      </c>
      <c r="H37" s="191">
        <f t="shared" si="1"/>
        <v>2618.3000000000002</v>
      </c>
      <c r="I37" s="197">
        <f t="shared" si="2"/>
        <v>3235.96</v>
      </c>
    </row>
    <row r="38" spans="1:9" s="180" customFormat="1" x14ac:dyDescent="0.25">
      <c r="A38" s="185" t="s">
        <v>748</v>
      </c>
      <c r="B38" s="196">
        <v>1</v>
      </c>
      <c r="C38" s="196">
        <f t="shared" si="0"/>
        <v>170</v>
      </c>
      <c r="D38" s="190">
        <v>146</v>
      </c>
      <c r="E38" s="190">
        <v>24</v>
      </c>
      <c r="F38" s="191">
        <v>1708.03</v>
      </c>
      <c r="G38" s="191">
        <f t="shared" si="3"/>
        <v>10.227724550898204</v>
      </c>
      <c r="H38" s="191">
        <f t="shared" si="1"/>
        <v>490.93</v>
      </c>
      <c r="I38" s="197">
        <f t="shared" si="2"/>
        <v>606.74</v>
      </c>
    </row>
    <row r="39" spans="1:9" s="180" customFormat="1" x14ac:dyDescent="0.25">
      <c r="A39" s="185" t="s">
        <v>748</v>
      </c>
      <c r="B39" s="196">
        <v>1</v>
      </c>
      <c r="C39" s="196">
        <f t="shared" si="0"/>
        <v>175</v>
      </c>
      <c r="D39" s="190">
        <v>111</v>
      </c>
      <c r="E39" s="190">
        <v>64</v>
      </c>
      <c r="F39" s="191">
        <v>1708.03</v>
      </c>
      <c r="G39" s="191">
        <f t="shared" si="3"/>
        <v>10.227724550898204</v>
      </c>
      <c r="H39" s="191">
        <f t="shared" si="1"/>
        <v>1309.1500000000001</v>
      </c>
      <c r="I39" s="197">
        <f t="shared" si="2"/>
        <v>1617.98</v>
      </c>
    </row>
    <row r="40" spans="1:9" s="180" customFormat="1" x14ac:dyDescent="0.25">
      <c r="A40" s="185" t="s">
        <v>749</v>
      </c>
      <c r="B40" s="196">
        <v>1</v>
      </c>
      <c r="C40" s="196">
        <f t="shared" si="0"/>
        <v>223</v>
      </c>
      <c r="D40" s="190">
        <v>167</v>
      </c>
      <c r="E40" s="190">
        <v>56</v>
      </c>
      <c r="F40" s="191">
        <v>1708.03</v>
      </c>
      <c r="G40" s="191">
        <f t="shared" si="3"/>
        <v>10.227724550898204</v>
      </c>
      <c r="H40" s="191">
        <f t="shared" si="1"/>
        <v>1145.51</v>
      </c>
      <c r="I40" s="197">
        <f t="shared" si="2"/>
        <v>1415.74</v>
      </c>
    </row>
    <row r="41" spans="1:9" s="180" customFormat="1" x14ac:dyDescent="0.25">
      <c r="A41" s="185" t="s">
        <v>749</v>
      </c>
      <c r="B41" s="196">
        <v>1</v>
      </c>
      <c r="C41" s="196">
        <f t="shared" si="0"/>
        <v>239</v>
      </c>
      <c r="D41" s="190">
        <v>167</v>
      </c>
      <c r="E41" s="190">
        <v>72</v>
      </c>
      <c r="F41" s="191">
        <v>1708.03</v>
      </c>
      <c r="G41" s="191">
        <f t="shared" si="3"/>
        <v>10.227724550898204</v>
      </c>
      <c r="H41" s="191">
        <f t="shared" si="1"/>
        <v>1472.79</v>
      </c>
      <c r="I41" s="203">
        <f>ROUND(H41*1.2077,2)</f>
        <v>1778.69</v>
      </c>
    </row>
    <row r="42" spans="1:9" s="180" customFormat="1" x14ac:dyDescent="0.25">
      <c r="A42" s="185" t="s">
        <v>749</v>
      </c>
      <c r="B42" s="196">
        <v>1</v>
      </c>
      <c r="C42" s="196">
        <f t="shared" si="0"/>
        <v>255</v>
      </c>
      <c r="D42" s="190">
        <v>159</v>
      </c>
      <c r="E42" s="190">
        <v>96</v>
      </c>
      <c r="F42" s="191">
        <v>1708.03</v>
      </c>
      <c r="G42" s="191">
        <f t="shared" si="3"/>
        <v>10.227724550898204</v>
      </c>
      <c r="H42" s="191">
        <f t="shared" si="1"/>
        <v>1963.72</v>
      </c>
      <c r="I42" s="197">
        <f t="shared" si="2"/>
        <v>2426.96</v>
      </c>
    </row>
    <row r="43" spans="1:9" s="180" customFormat="1" x14ac:dyDescent="0.25">
      <c r="A43" s="185" t="s">
        <v>749</v>
      </c>
      <c r="B43" s="196">
        <v>1</v>
      </c>
      <c r="C43" s="196">
        <f t="shared" si="0"/>
        <v>167</v>
      </c>
      <c r="D43" s="190">
        <v>118</v>
      </c>
      <c r="E43" s="190">
        <v>49</v>
      </c>
      <c r="F43" s="191">
        <v>1708.03</v>
      </c>
      <c r="G43" s="191">
        <f t="shared" si="3"/>
        <v>10.227724550898204</v>
      </c>
      <c r="H43" s="191">
        <f t="shared" si="1"/>
        <v>1002.32</v>
      </c>
      <c r="I43" s="197">
        <f t="shared" si="2"/>
        <v>1238.77</v>
      </c>
    </row>
    <row r="44" spans="1:9" s="180" customFormat="1" x14ac:dyDescent="0.25">
      <c r="A44" s="185" t="s">
        <v>749</v>
      </c>
      <c r="B44" s="196">
        <v>1</v>
      </c>
      <c r="C44" s="196">
        <f t="shared" si="0"/>
        <v>191</v>
      </c>
      <c r="D44" s="190">
        <v>111</v>
      </c>
      <c r="E44" s="190">
        <v>80</v>
      </c>
      <c r="F44" s="191">
        <v>1708.03</v>
      </c>
      <c r="G44" s="191">
        <f t="shared" si="3"/>
        <v>10.227724550898204</v>
      </c>
      <c r="H44" s="191">
        <f t="shared" si="1"/>
        <v>1636.44</v>
      </c>
      <c r="I44" s="197">
        <f t="shared" si="2"/>
        <v>2022.48</v>
      </c>
    </row>
    <row r="45" spans="1:9" s="180" customFormat="1" x14ac:dyDescent="0.25">
      <c r="A45" s="185" t="s">
        <v>750</v>
      </c>
      <c r="B45" s="196">
        <v>1</v>
      </c>
      <c r="C45" s="196">
        <f t="shared" si="0"/>
        <v>158</v>
      </c>
      <c r="D45" s="190">
        <v>146</v>
      </c>
      <c r="E45" s="190">
        <v>12</v>
      </c>
      <c r="F45" s="191">
        <v>1708.03</v>
      </c>
      <c r="G45" s="191">
        <f t="shared" si="3"/>
        <v>10.227724550898204</v>
      </c>
      <c r="H45" s="191">
        <f t="shared" si="1"/>
        <v>245.47</v>
      </c>
      <c r="I45" s="197">
        <f t="shared" si="2"/>
        <v>303.38</v>
      </c>
    </row>
    <row r="46" spans="1:9" s="180" customFormat="1" x14ac:dyDescent="0.25">
      <c r="A46" s="185" t="s">
        <v>750</v>
      </c>
      <c r="B46" s="196">
        <v>1</v>
      </c>
      <c r="C46" s="196">
        <f t="shared" si="0"/>
        <v>271</v>
      </c>
      <c r="D46" s="190">
        <v>151</v>
      </c>
      <c r="E46" s="190">
        <v>120</v>
      </c>
      <c r="F46" s="191">
        <v>1708.03</v>
      </c>
      <c r="G46" s="191">
        <f t="shared" si="3"/>
        <v>10.227724550898204</v>
      </c>
      <c r="H46" s="191">
        <f t="shared" si="1"/>
        <v>2454.65</v>
      </c>
      <c r="I46" s="197">
        <f t="shared" si="2"/>
        <v>3033.7</v>
      </c>
    </row>
    <row r="47" spans="1:9" s="180" customFormat="1" x14ac:dyDescent="0.25">
      <c r="A47" s="185" t="s">
        <v>750</v>
      </c>
      <c r="B47" s="196">
        <v>1</v>
      </c>
      <c r="C47" s="196">
        <f t="shared" si="0"/>
        <v>255</v>
      </c>
      <c r="D47" s="190">
        <v>159</v>
      </c>
      <c r="E47" s="190">
        <v>96</v>
      </c>
      <c r="F47" s="191">
        <v>1708.03</v>
      </c>
      <c r="G47" s="191">
        <f t="shared" si="3"/>
        <v>10.227724550898204</v>
      </c>
      <c r="H47" s="191">
        <f t="shared" si="1"/>
        <v>1963.72</v>
      </c>
      <c r="I47" s="197">
        <f t="shared" si="2"/>
        <v>2426.96</v>
      </c>
    </row>
    <row r="48" spans="1:9" s="180" customFormat="1" x14ac:dyDescent="0.25">
      <c r="A48" s="185" t="s">
        <v>751</v>
      </c>
      <c r="B48" s="190">
        <v>1</v>
      </c>
      <c r="C48" s="190">
        <f t="shared" si="0"/>
        <v>170</v>
      </c>
      <c r="D48" s="190">
        <v>167</v>
      </c>
      <c r="E48" s="190">
        <v>3</v>
      </c>
      <c r="F48" s="191">
        <v>1708.03</v>
      </c>
      <c r="G48" s="191">
        <f t="shared" si="3"/>
        <v>10.227724550898204</v>
      </c>
      <c r="H48" s="191">
        <f>ROUND(E48*G48*2,2)</f>
        <v>61.37</v>
      </c>
      <c r="I48" s="197">
        <f t="shared" si="2"/>
        <v>75.849999999999994</v>
      </c>
    </row>
    <row r="49" spans="1:9" s="180" customFormat="1" x14ac:dyDescent="0.25">
      <c r="A49" s="185" t="s">
        <v>399</v>
      </c>
      <c r="B49" s="196">
        <v>1</v>
      </c>
      <c r="C49" s="196">
        <f t="shared" si="0"/>
        <v>255</v>
      </c>
      <c r="D49" s="190">
        <v>167</v>
      </c>
      <c r="E49" s="190">
        <v>88</v>
      </c>
      <c r="F49" s="191">
        <v>1708.03</v>
      </c>
      <c r="G49" s="191">
        <f t="shared" si="3"/>
        <v>10.227724550898204</v>
      </c>
      <c r="H49" s="191">
        <f t="shared" si="1"/>
        <v>1800.08</v>
      </c>
      <c r="I49" s="197">
        <f t="shared" si="2"/>
        <v>2224.7199999999998</v>
      </c>
    </row>
    <row r="50" spans="1:9" s="180" customFormat="1" x14ac:dyDescent="0.25">
      <c r="A50" s="185" t="s">
        <v>212</v>
      </c>
      <c r="B50" s="196">
        <v>1</v>
      </c>
      <c r="C50" s="196">
        <f t="shared" si="0"/>
        <v>209.5</v>
      </c>
      <c r="D50" s="190">
        <v>167</v>
      </c>
      <c r="E50" s="190">
        <v>42.5</v>
      </c>
      <c r="F50" s="191">
        <v>1708.03</v>
      </c>
      <c r="G50" s="191">
        <f t="shared" si="3"/>
        <v>10.227724550898204</v>
      </c>
      <c r="H50" s="191">
        <f t="shared" si="1"/>
        <v>869.36</v>
      </c>
      <c r="I50" s="197">
        <f t="shared" si="2"/>
        <v>1074.44</v>
      </c>
    </row>
    <row r="51" spans="1:9" s="180" customFormat="1" x14ac:dyDescent="0.25">
      <c r="A51" s="185" t="s">
        <v>752</v>
      </c>
      <c r="B51" s="196">
        <v>1</v>
      </c>
      <c r="C51" s="196">
        <f t="shared" si="0"/>
        <v>179.5</v>
      </c>
      <c r="D51" s="190">
        <v>135</v>
      </c>
      <c r="E51" s="190">
        <v>44.5</v>
      </c>
      <c r="F51" s="191">
        <v>1708.03</v>
      </c>
      <c r="G51" s="191">
        <f t="shared" si="3"/>
        <v>10.227724550898204</v>
      </c>
      <c r="H51" s="191">
        <f t="shared" si="1"/>
        <v>910.27</v>
      </c>
      <c r="I51" s="203">
        <f>ROUND(H51*1.2077,2)</f>
        <v>1099.33</v>
      </c>
    </row>
    <row r="52" spans="1:9" s="180" customFormat="1" x14ac:dyDescent="0.25">
      <c r="A52" s="185" t="s">
        <v>401</v>
      </c>
      <c r="B52" s="190">
        <v>1</v>
      </c>
      <c r="C52" s="190">
        <f t="shared" si="0"/>
        <v>199</v>
      </c>
      <c r="D52" s="190">
        <v>167</v>
      </c>
      <c r="E52" s="190">
        <v>32</v>
      </c>
      <c r="F52" s="191">
        <v>1708.03</v>
      </c>
      <c r="G52" s="191">
        <f t="shared" si="3"/>
        <v>10.227724550898204</v>
      </c>
      <c r="H52" s="191">
        <f t="shared" si="1"/>
        <v>654.57000000000005</v>
      </c>
      <c r="I52" s="197">
        <f t="shared" si="2"/>
        <v>808.98</v>
      </c>
    </row>
    <row r="53" spans="1:9" s="180" customFormat="1" x14ac:dyDescent="0.25">
      <c r="A53" s="185" t="s">
        <v>401</v>
      </c>
      <c r="B53" s="190">
        <v>1</v>
      </c>
      <c r="C53" s="190">
        <f t="shared" si="0"/>
        <v>251</v>
      </c>
      <c r="D53" s="190">
        <v>167</v>
      </c>
      <c r="E53" s="190">
        <v>84</v>
      </c>
      <c r="F53" s="191">
        <v>1708.03</v>
      </c>
      <c r="G53" s="191">
        <f t="shared" si="3"/>
        <v>10.227724550898204</v>
      </c>
      <c r="H53" s="191">
        <f t="shared" si="1"/>
        <v>1718.26</v>
      </c>
      <c r="I53" s="191">
        <f t="shared" si="2"/>
        <v>2123.6</v>
      </c>
    </row>
    <row r="54" spans="1:9" s="180" customFormat="1" x14ac:dyDescent="0.25">
      <c r="A54" s="185" t="s">
        <v>753</v>
      </c>
      <c r="B54" s="190">
        <v>1</v>
      </c>
      <c r="C54" s="190">
        <f t="shared" si="0"/>
        <v>242</v>
      </c>
      <c r="D54" s="190">
        <v>146</v>
      </c>
      <c r="E54" s="190">
        <v>96</v>
      </c>
      <c r="F54" s="191">
        <v>1707.37</v>
      </c>
      <c r="G54" s="191">
        <f>F54/146</f>
        <v>11.69431506849315</v>
      </c>
      <c r="H54" s="191">
        <f t="shared" si="1"/>
        <v>2245.31</v>
      </c>
      <c r="I54" s="191">
        <f t="shared" si="2"/>
        <v>2774.98</v>
      </c>
    </row>
    <row r="55" spans="1:9" s="180" customFormat="1" x14ac:dyDescent="0.25">
      <c r="A55" s="185" t="s">
        <v>749</v>
      </c>
      <c r="B55" s="190">
        <v>1</v>
      </c>
      <c r="C55" s="190">
        <f t="shared" si="0"/>
        <v>178</v>
      </c>
      <c r="D55" s="190">
        <v>146</v>
      </c>
      <c r="E55" s="190">
        <v>32</v>
      </c>
      <c r="F55" s="197">
        <v>1707.37</v>
      </c>
      <c r="G55" s="191">
        <f t="shared" ref="G55:G57" si="5">F55/146</f>
        <v>11.69431506849315</v>
      </c>
      <c r="H55" s="191">
        <f>ROUND(E55*G55*2,2)</f>
        <v>748.44</v>
      </c>
      <c r="I55" s="191">
        <f t="shared" si="2"/>
        <v>925</v>
      </c>
    </row>
    <row r="56" spans="1:9" s="180" customFormat="1" x14ac:dyDescent="0.25">
      <c r="A56" s="185" t="s">
        <v>754</v>
      </c>
      <c r="B56" s="190">
        <v>1</v>
      </c>
      <c r="C56" s="190">
        <f t="shared" si="0"/>
        <v>322</v>
      </c>
      <c r="D56" s="190">
        <v>146</v>
      </c>
      <c r="E56" s="190">
        <v>176</v>
      </c>
      <c r="F56" s="191">
        <v>1707.37</v>
      </c>
      <c r="G56" s="191">
        <f t="shared" si="5"/>
        <v>11.69431506849315</v>
      </c>
      <c r="H56" s="191">
        <f t="shared" ref="H56" si="6">ROUND(E56*G56*2,2)</f>
        <v>4116.3999999999996</v>
      </c>
      <c r="I56" s="191">
        <f t="shared" si="2"/>
        <v>5087.46</v>
      </c>
    </row>
    <row r="57" spans="1:9" s="180" customFormat="1" x14ac:dyDescent="0.25">
      <c r="A57" s="185" t="s">
        <v>226</v>
      </c>
      <c r="B57" s="190">
        <v>1</v>
      </c>
      <c r="C57" s="190">
        <f t="shared" si="0"/>
        <v>178</v>
      </c>
      <c r="D57" s="190">
        <v>146</v>
      </c>
      <c r="E57" s="190">
        <v>32</v>
      </c>
      <c r="F57" s="191">
        <v>1707.37</v>
      </c>
      <c r="G57" s="191">
        <f t="shared" si="5"/>
        <v>11.69431506849315</v>
      </c>
      <c r="H57" s="191">
        <f t="shared" si="1"/>
        <v>748.44</v>
      </c>
      <c r="I57" s="191">
        <f t="shared" si="2"/>
        <v>925</v>
      </c>
    </row>
    <row r="58" spans="1:9" s="180" customFormat="1" ht="33" x14ac:dyDescent="0.25">
      <c r="A58" s="186" t="s">
        <v>433</v>
      </c>
      <c r="B58" s="202">
        <f>SUM(B59:B104)</f>
        <v>46</v>
      </c>
      <c r="C58" s="202"/>
      <c r="D58" s="202"/>
      <c r="E58" s="202">
        <f>SUM(E59:E104)</f>
        <v>1346</v>
      </c>
      <c r="F58" s="183"/>
      <c r="G58" s="191"/>
      <c r="H58" s="183">
        <f>SUM(H59:H104)</f>
        <v>18103.379999999997</v>
      </c>
      <c r="I58" s="183">
        <f>SUM(I59:I104)</f>
        <v>22373.220000000005</v>
      </c>
    </row>
    <row r="59" spans="1:9" s="180" customFormat="1" x14ac:dyDescent="0.25">
      <c r="A59" s="185" t="s">
        <v>755</v>
      </c>
      <c r="B59" s="190">
        <v>1</v>
      </c>
      <c r="C59" s="190">
        <f>D59+E59</f>
        <v>192</v>
      </c>
      <c r="D59" s="190">
        <v>167</v>
      </c>
      <c r="E59" s="190">
        <v>25</v>
      </c>
      <c r="F59" s="191">
        <v>1062.55</v>
      </c>
      <c r="G59" s="191">
        <f t="shared" si="3"/>
        <v>6.3625748502994011</v>
      </c>
      <c r="H59" s="191">
        <f t="shared" ref="H59:H104" si="7">ROUND(E59*G59*2,2)</f>
        <v>318.13</v>
      </c>
      <c r="I59" s="191">
        <f t="shared" si="2"/>
        <v>393.18</v>
      </c>
    </row>
    <row r="60" spans="1:9" s="180" customFormat="1" x14ac:dyDescent="0.25">
      <c r="A60" s="185" t="s">
        <v>755</v>
      </c>
      <c r="B60" s="190">
        <v>1</v>
      </c>
      <c r="C60" s="190">
        <f t="shared" ref="C60:C104" si="8">D60+E60</f>
        <v>176</v>
      </c>
      <c r="D60" s="190">
        <v>167</v>
      </c>
      <c r="E60" s="190">
        <v>9</v>
      </c>
      <c r="F60" s="191">
        <v>1062.55</v>
      </c>
      <c r="G60" s="191">
        <f t="shared" si="3"/>
        <v>6.3625748502994011</v>
      </c>
      <c r="H60" s="191">
        <f t="shared" si="7"/>
        <v>114.53</v>
      </c>
      <c r="I60" s="191">
        <f t="shared" si="2"/>
        <v>141.55000000000001</v>
      </c>
    </row>
    <row r="61" spans="1:9" s="180" customFormat="1" x14ac:dyDescent="0.25">
      <c r="A61" s="185" t="s">
        <v>755</v>
      </c>
      <c r="B61" s="190">
        <v>1</v>
      </c>
      <c r="C61" s="190">
        <f t="shared" si="8"/>
        <v>152</v>
      </c>
      <c r="D61" s="190">
        <v>151</v>
      </c>
      <c r="E61" s="190">
        <v>1</v>
      </c>
      <c r="F61" s="191">
        <v>1062.55</v>
      </c>
      <c r="G61" s="191">
        <f t="shared" si="3"/>
        <v>6.3625748502994011</v>
      </c>
      <c r="H61" s="191">
        <f t="shared" si="7"/>
        <v>12.73</v>
      </c>
      <c r="I61" s="191">
        <f t="shared" si="2"/>
        <v>15.73</v>
      </c>
    </row>
    <row r="62" spans="1:9" s="180" customFormat="1" x14ac:dyDescent="0.25">
      <c r="A62" s="185" t="s">
        <v>244</v>
      </c>
      <c r="B62" s="190">
        <v>1</v>
      </c>
      <c r="C62" s="190">
        <f t="shared" si="8"/>
        <v>148</v>
      </c>
      <c r="D62" s="190">
        <v>146</v>
      </c>
      <c r="E62" s="190">
        <v>2</v>
      </c>
      <c r="F62" s="191">
        <v>1214.93</v>
      </c>
      <c r="G62" s="191">
        <f t="shared" si="3"/>
        <v>7.2750299401197607</v>
      </c>
      <c r="H62" s="191">
        <f t="shared" si="7"/>
        <v>29.1</v>
      </c>
      <c r="I62" s="191">
        <f t="shared" si="2"/>
        <v>35.96</v>
      </c>
    </row>
    <row r="63" spans="1:9" s="180" customFormat="1" x14ac:dyDescent="0.25">
      <c r="A63" s="185" t="s">
        <v>244</v>
      </c>
      <c r="B63" s="190">
        <v>1</v>
      </c>
      <c r="C63" s="190">
        <f t="shared" si="8"/>
        <v>224</v>
      </c>
      <c r="D63" s="190">
        <v>167</v>
      </c>
      <c r="E63" s="190">
        <v>57</v>
      </c>
      <c r="F63" s="191">
        <v>1062.55</v>
      </c>
      <c r="G63" s="191">
        <f t="shared" si="3"/>
        <v>6.3625748502994011</v>
      </c>
      <c r="H63" s="191">
        <f t="shared" si="7"/>
        <v>725.33</v>
      </c>
      <c r="I63" s="191">
        <f t="shared" si="2"/>
        <v>896.44</v>
      </c>
    </row>
    <row r="64" spans="1:9" s="180" customFormat="1" x14ac:dyDescent="0.25">
      <c r="A64" s="185" t="s">
        <v>244</v>
      </c>
      <c r="B64" s="190">
        <v>1</v>
      </c>
      <c r="C64" s="190">
        <f t="shared" si="8"/>
        <v>196</v>
      </c>
      <c r="D64" s="190">
        <v>167</v>
      </c>
      <c r="E64" s="190">
        <v>29</v>
      </c>
      <c r="F64" s="191">
        <v>1062.55</v>
      </c>
      <c r="G64" s="191">
        <f t="shared" si="3"/>
        <v>6.3625748502994011</v>
      </c>
      <c r="H64" s="191">
        <f t="shared" si="7"/>
        <v>369.03</v>
      </c>
      <c r="I64" s="191">
        <f t="shared" si="2"/>
        <v>456.08</v>
      </c>
    </row>
    <row r="65" spans="1:9" s="180" customFormat="1" x14ac:dyDescent="0.25">
      <c r="A65" s="185" t="s">
        <v>244</v>
      </c>
      <c r="B65" s="190">
        <v>1</v>
      </c>
      <c r="C65" s="190">
        <f t="shared" si="8"/>
        <v>204</v>
      </c>
      <c r="D65" s="190">
        <v>167</v>
      </c>
      <c r="E65" s="190">
        <v>37</v>
      </c>
      <c r="F65" s="191">
        <v>1062.55</v>
      </c>
      <c r="G65" s="191">
        <f t="shared" si="3"/>
        <v>6.3625748502994011</v>
      </c>
      <c r="H65" s="191">
        <f t="shared" si="7"/>
        <v>470.83</v>
      </c>
      <c r="I65" s="191">
        <f t="shared" si="2"/>
        <v>581.9</v>
      </c>
    </row>
    <row r="66" spans="1:9" s="180" customFormat="1" x14ac:dyDescent="0.25">
      <c r="A66" s="185" t="s">
        <v>244</v>
      </c>
      <c r="B66" s="190">
        <v>1</v>
      </c>
      <c r="C66" s="190">
        <f t="shared" si="8"/>
        <v>208</v>
      </c>
      <c r="D66" s="190">
        <v>167</v>
      </c>
      <c r="E66" s="190">
        <v>41</v>
      </c>
      <c r="F66" s="191">
        <v>1062.55</v>
      </c>
      <c r="G66" s="191">
        <f t="shared" si="3"/>
        <v>6.3625748502994011</v>
      </c>
      <c r="H66" s="191">
        <f t="shared" si="7"/>
        <v>521.73</v>
      </c>
      <c r="I66" s="191">
        <f t="shared" si="2"/>
        <v>644.80999999999995</v>
      </c>
    </row>
    <row r="67" spans="1:9" s="180" customFormat="1" x14ac:dyDescent="0.25">
      <c r="A67" s="185" t="s">
        <v>244</v>
      </c>
      <c r="B67" s="190">
        <v>1</v>
      </c>
      <c r="C67" s="190">
        <f t="shared" si="8"/>
        <v>175</v>
      </c>
      <c r="D67" s="190">
        <v>167</v>
      </c>
      <c r="E67" s="190">
        <v>8</v>
      </c>
      <c r="F67" s="191">
        <v>1070</v>
      </c>
      <c r="G67" s="191">
        <f t="shared" si="3"/>
        <v>6.4071856287425151</v>
      </c>
      <c r="H67" s="191">
        <f t="shared" si="7"/>
        <v>102.51</v>
      </c>
      <c r="I67" s="191">
        <f t="shared" si="2"/>
        <v>126.69</v>
      </c>
    </row>
    <row r="68" spans="1:9" s="180" customFormat="1" x14ac:dyDescent="0.25">
      <c r="A68" s="185" t="s">
        <v>244</v>
      </c>
      <c r="B68" s="190">
        <v>1</v>
      </c>
      <c r="C68" s="190">
        <f t="shared" si="8"/>
        <v>167.5</v>
      </c>
      <c r="D68" s="190">
        <v>151</v>
      </c>
      <c r="E68" s="190">
        <v>16.5</v>
      </c>
      <c r="F68" s="191">
        <v>1070</v>
      </c>
      <c r="G68" s="191">
        <f t="shared" si="3"/>
        <v>6.4071856287425151</v>
      </c>
      <c r="H68" s="191">
        <f t="shared" si="7"/>
        <v>211.44</v>
      </c>
      <c r="I68" s="191">
        <f t="shared" si="2"/>
        <v>261.32</v>
      </c>
    </row>
    <row r="69" spans="1:9" s="180" customFormat="1" x14ac:dyDescent="0.25">
      <c r="A69" s="185" t="s">
        <v>244</v>
      </c>
      <c r="B69" s="190">
        <v>1</v>
      </c>
      <c r="C69" s="190">
        <f t="shared" si="8"/>
        <v>200</v>
      </c>
      <c r="D69" s="190">
        <v>167</v>
      </c>
      <c r="E69" s="190">
        <v>33</v>
      </c>
      <c r="F69" s="191">
        <v>1062.55</v>
      </c>
      <c r="G69" s="191">
        <f t="shared" si="3"/>
        <v>6.3625748502994011</v>
      </c>
      <c r="H69" s="191">
        <f t="shared" si="7"/>
        <v>419.93</v>
      </c>
      <c r="I69" s="191">
        <f t="shared" si="2"/>
        <v>518.99</v>
      </c>
    </row>
    <row r="70" spans="1:9" s="180" customFormat="1" x14ac:dyDescent="0.25">
      <c r="A70" s="185" t="s">
        <v>244</v>
      </c>
      <c r="B70" s="190">
        <v>1</v>
      </c>
      <c r="C70" s="190">
        <f t="shared" si="8"/>
        <v>140</v>
      </c>
      <c r="D70" s="190">
        <v>111</v>
      </c>
      <c r="E70" s="190">
        <v>29</v>
      </c>
      <c r="F70" s="191">
        <v>1062.55</v>
      </c>
      <c r="G70" s="191">
        <f t="shared" si="3"/>
        <v>6.3625748502994011</v>
      </c>
      <c r="H70" s="191">
        <f t="shared" si="7"/>
        <v>369.03</v>
      </c>
      <c r="I70" s="191">
        <f t="shared" si="2"/>
        <v>456.08</v>
      </c>
    </row>
    <row r="71" spans="1:9" s="180" customFormat="1" x14ac:dyDescent="0.25">
      <c r="A71" s="185" t="s">
        <v>244</v>
      </c>
      <c r="B71" s="190">
        <v>1</v>
      </c>
      <c r="C71" s="190">
        <f t="shared" si="8"/>
        <v>24</v>
      </c>
      <c r="D71" s="190">
        <v>15</v>
      </c>
      <c r="E71" s="190">
        <v>9</v>
      </c>
      <c r="F71" s="191">
        <v>1062.55</v>
      </c>
      <c r="G71" s="191">
        <f t="shared" si="3"/>
        <v>6.3625748502994011</v>
      </c>
      <c r="H71" s="191">
        <f t="shared" si="7"/>
        <v>114.53</v>
      </c>
      <c r="I71" s="191">
        <f t="shared" si="2"/>
        <v>141.55000000000001</v>
      </c>
    </row>
    <row r="72" spans="1:9" s="180" customFormat="1" x14ac:dyDescent="0.25">
      <c r="A72" s="185" t="s">
        <v>244</v>
      </c>
      <c r="B72" s="190">
        <v>1</v>
      </c>
      <c r="C72" s="190">
        <f t="shared" si="8"/>
        <v>96</v>
      </c>
      <c r="D72" s="190">
        <v>95</v>
      </c>
      <c r="E72" s="190">
        <v>1</v>
      </c>
      <c r="F72" s="191">
        <v>1062.55</v>
      </c>
      <c r="G72" s="191">
        <f t="shared" si="3"/>
        <v>6.3625748502994011</v>
      </c>
      <c r="H72" s="191">
        <f t="shared" si="7"/>
        <v>12.73</v>
      </c>
      <c r="I72" s="191">
        <f t="shared" si="2"/>
        <v>15.73</v>
      </c>
    </row>
    <row r="73" spans="1:9" s="180" customFormat="1" x14ac:dyDescent="0.25">
      <c r="A73" s="185" t="s">
        <v>756</v>
      </c>
      <c r="B73" s="190">
        <v>1</v>
      </c>
      <c r="C73" s="190">
        <f t="shared" si="8"/>
        <v>195</v>
      </c>
      <c r="D73" s="190">
        <v>167</v>
      </c>
      <c r="E73" s="190">
        <v>28</v>
      </c>
      <c r="F73" s="191">
        <v>1062.55</v>
      </c>
      <c r="G73" s="191">
        <f t="shared" si="3"/>
        <v>6.3625748502994011</v>
      </c>
      <c r="H73" s="191">
        <f t="shared" si="7"/>
        <v>356.3</v>
      </c>
      <c r="I73" s="191">
        <f t="shared" si="2"/>
        <v>440.35</v>
      </c>
    </row>
    <row r="74" spans="1:9" s="180" customFormat="1" x14ac:dyDescent="0.25">
      <c r="A74" s="185" t="s">
        <v>756</v>
      </c>
      <c r="B74" s="190">
        <v>1</v>
      </c>
      <c r="C74" s="190">
        <f t="shared" si="8"/>
        <v>120</v>
      </c>
      <c r="D74" s="190">
        <v>111</v>
      </c>
      <c r="E74" s="190">
        <v>9</v>
      </c>
      <c r="F74" s="191">
        <v>1062.55</v>
      </c>
      <c r="G74" s="191">
        <f t="shared" si="3"/>
        <v>6.3625748502994011</v>
      </c>
      <c r="H74" s="191">
        <f t="shared" si="7"/>
        <v>114.53</v>
      </c>
      <c r="I74" s="191">
        <f t="shared" si="2"/>
        <v>141.55000000000001</v>
      </c>
    </row>
    <row r="75" spans="1:9" s="180" customFormat="1" x14ac:dyDescent="0.25">
      <c r="A75" s="185" t="s">
        <v>756</v>
      </c>
      <c r="B75" s="190">
        <v>1</v>
      </c>
      <c r="C75" s="190">
        <f t="shared" si="8"/>
        <v>88</v>
      </c>
      <c r="D75" s="190">
        <v>80</v>
      </c>
      <c r="E75" s="190">
        <v>8</v>
      </c>
      <c r="F75" s="191">
        <v>1062.55</v>
      </c>
      <c r="G75" s="191">
        <f t="shared" si="3"/>
        <v>6.3625748502994011</v>
      </c>
      <c r="H75" s="191">
        <f t="shared" si="7"/>
        <v>101.8</v>
      </c>
      <c r="I75" s="191">
        <f t="shared" si="2"/>
        <v>125.81</v>
      </c>
    </row>
    <row r="76" spans="1:9" s="180" customFormat="1" x14ac:dyDescent="0.25">
      <c r="A76" s="185" t="s">
        <v>406</v>
      </c>
      <c r="B76" s="190">
        <v>1</v>
      </c>
      <c r="C76" s="190">
        <f t="shared" si="8"/>
        <v>24</v>
      </c>
      <c r="D76" s="190">
        <v>21</v>
      </c>
      <c r="E76" s="190">
        <v>3</v>
      </c>
      <c r="F76" s="191">
        <v>1214.93</v>
      </c>
      <c r="G76" s="191">
        <f t="shared" si="3"/>
        <v>7.2750299401197607</v>
      </c>
      <c r="H76" s="191">
        <f t="shared" si="7"/>
        <v>43.65</v>
      </c>
      <c r="I76" s="203">
        <f>ROUND(H76*1.2194,2)</f>
        <v>53.23</v>
      </c>
    </row>
    <row r="77" spans="1:9" s="180" customFormat="1" x14ac:dyDescent="0.25">
      <c r="A77" s="185" t="s">
        <v>756</v>
      </c>
      <c r="B77" s="190">
        <v>1</v>
      </c>
      <c r="C77" s="190">
        <f t="shared" si="8"/>
        <v>192</v>
      </c>
      <c r="D77" s="190">
        <v>167</v>
      </c>
      <c r="E77" s="190">
        <v>25</v>
      </c>
      <c r="F77" s="191">
        <v>1062.55</v>
      </c>
      <c r="G77" s="191">
        <f t="shared" si="3"/>
        <v>6.3625748502994011</v>
      </c>
      <c r="H77" s="191">
        <f t="shared" si="7"/>
        <v>318.13</v>
      </c>
      <c r="I77" s="191">
        <f t="shared" si="2"/>
        <v>393.18</v>
      </c>
    </row>
    <row r="78" spans="1:9" s="180" customFormat="1" x14ac:dyDescent="0.25">
      <c r="A78" s="185" t="s">
        <v>756</v>
      </c>
      <c r="B78" s="190">
        <v>1</v>
      </c>
      <c r="C78" s="190">
        <f t="shared" si="8"/>
        <v>193</v>
      </c>
      <c r="D78" s="190">
        <v>167</v>
      </c>
      <c r="E78" s="190">
        <v>26</v>
      </c>
      <c r="F78" s="191">
        <v>1062.55</v>
      </c>
      <c r="G78" s="191">
        <f t="shared" si="3"/>
        <v>6.3625748502994011</v>
      </c>
      <c r="H78" s="191">
        <f t="shared" si="7"/>
        <v>330.85</v>
      </c>
      <c r="I78" s="191">
        <f t="shared" si="2"/>
        <v>408.9</v>
      </c>
    </row>
    <row r="79" spans="1:9" s="180" customFormat="1" x14ac:dyDescent="0.25">
      <c r="A79" s="185" t="s">
        <v>756</v>
      </c>
      <c r="B79" s="190">
        <v>1</v>
      </c>
      <c r="C79" s="190">
        <f t="shared" si="8"/>
        <v>188</v>
      </c>
      <c r="D79" s="190">
        <v>167</v>
      </c>
      <c r="E79" s="190">
        <v>21</v>
      </c>
      <c r="F79" s="191">
        <v>1062.55</v>
      </c>
      <c r="G79" s="191">
        <f t="shared" ref="G79:G122" si="9">F79/167</f>
        <v>6.3625748502994011</v>
      </c>
      <c r="H79" s="191">
        <f t="shared" si="7"/>
        <v>267.23</v>
      </c>
      <c r="I79" s="191">
        <f t="shared" si="2"/>
        <v>330.27</v>
      </c>
    </row>
    <row r="80" spans="1:9" s="180" customFormat="1" x14ac:dyDescent="0.25">
      <c r="A80" s="185" t="s">
        <v>240</v>
      </c>
      <c r="B80" s="190">
        <v>1</v>
      </c>
      <c r="C80" s="190">
        <f t="shared" si="8"/>
        <v>156</v>
      </c>
      <c r="D80" s="190">
        <v>146</v>
      </c>
      <c r="E80" s="190">
        <v>10</v>
      </c>
      <c r="F80" s="191">
        <v>1062.1500000000001</v>
      </c>
      <c r="G80" s="191">
        <f>F80/146</f>
        <v>7.2750000000000004</v>
      </c>
      <c r="H80" s="191">
        <f t="shared" si="7"/>
        <v>145.5</v>
      </c>
      <c r="I80" s="191">
        <f t="shared" si="2"/>
        <v>179.82</v>
      </c>
    </row>
    <row r="81" spans="1:9" s="180" customFormat="1" x14ac:dyDescent="0.25">
      <c r="A81" s="185" t="s">
        <v>240</v>
      </c>
      <c r="B81" s="190">
        <v>1</v>
      </c>
      <c r="C81" s="190">
        <f t="shared" si="8"/>
        <v>152</v>
      </c>
      <c r="D81" s="190">
        <v>146</v>
      </c>
      <c r="E81" s="190">
        <v>6</v>
      </c>
      <c r="F81" s="191">
        <v>1062.1500000000001</v>
      </c>
      <c r="G81" s="191">
        <f>F81/146</f>
        <v>7.2750000000000004</v>
      </c>
      <c r="H81" s="191">
        <f t="shared" si="7"/>
        <v>87.3</v>
      </c>
      <c r="I81" s="191">
        <f t="shared" si="2"/>
        <v>107.89</v>
      </c>
    </row>
    <row r="82" spans="1:9" s="180" customFormat="1" x14ac:dyDescent="0.25">
      <c r="A82" s="185" t="s">
        <v>240</v>
      </c>
      <c r="B82" s="190">
        <v>1</v>
      </c>
      <c r="C82" s="190">
        <f t="shared" si="8"/>
        <v>92</v>
      </c>
      <c r="D82" s="190">
        <v>87</v>
      </c>
      <c r="E82" s="190">
        <v>5</v>
      </c>
      <c r="F82" s="191">
        <v>1062.55</v>
      </c>
      <c r="G82" s="191">
        <f t="shared" si="9"/>
        <v>6.3625748502994011</v>
      </c>
      <c r="H82" s="191">
        <f t="shared" si="7"/>
        <v>63.63</v>
      </c>
      <c r="I82" s="191">
        <f t="shared" si="2"/>
        <v>78.64</v>
      </c>
    </row>
    <row r="83" spans="1:9" s="180" customFormat="1" x14ac:dyDescent="0.25">
      <c r="A83" s="185" t="s">
        <v>240</v>
      </c>
      <c r="B83" s="190">
        <v>1</v>
      </c>
      <c r="C83" s="190">
        <f t="shared" si="8"/>
        <v>240</v>
      </c>
      <c r="D83" s="190">
        <v>167</v>
      </c>
      <c r="E83" s="190">
        <v>73</v>
      </c>
      <c r="F83" s="191">
        <v>1062.55</v>
      </c>
      <c r="G83" s="191">
        <f t="shared" si="9"/>
        <v>6.3625748502994011</v>
      </c>
      <c r="H83" s="191">
        <f t="shared" si="7"/>
        <v>928.94</v>
      </c>
      <c r="I83" s="191">
        <f t="shared" si="2"/>
        <v>1148.08</v>
      </c>
    </row>
    <row r="84" spans="1:9" s="180" customFormat="1" x14ac:dyDescent="0.25">
      <c r="A84" s="185" t="s">
        <v>240</v>
      </c>
      <c r="B84" s="190">
        <v>1</v>
      </c>
      <c r="C84" s="190">
        <f t="shared" si="8"/>
        <v>120</v>
      </c>
      <c r="D84" s="190">
        <v>87</v>
      </c>
      <c r="E84" s="190">
        <v>33</v>
      </c>
      <c r="F84" s="191">
        <v>1062.55</v>
      </c>
      <c r="G84" s="191">
        <f t="shared" si="9"/>
        <v>6.3625748502994011</v>
      </c>
      <c r="H84" s="191">
        <f t="shared" si="7"/>
        <v>419.93</v>
      </c>
      <c r="I84" s="191">
        <f t="shared" si="2"/>
        <v>518.99</v>
      </c>
    </row>
    <row r="85" spans="1:9" s="180" customFormat="1" x14ac:dyDescent="0.25">
      <c r="A85" s="185" t="s">
        <v>240</v>
      </c>
      <c r="B85" s="190">
        <v>1</v>
      </c>
      <c r="C85" s="190">
        <f t="shared" si="8"/>
        <v>204</v>
      </c>
      <c r="D85" s="190">
        <v>167</v>
      </c>
      <c r="E85" s="190">
        <v>37</v>
      </c>
      <c r="F85" s="191">
        <v>1062.55</v>
      </c>
      <c r="G85" s="191">
        <f t="shared" si="9"/>
        <v>6.3625748502994011</v>
      </c>
      <c r="H85" s="191">
        <f t="shared" si="7"/>
        <v>470.83</v>
      </c>
      <c r="I85" s="191">
        <f t="shared" si="2"/>
        <v>581.9</v>
      </c>
    </row>
    <row r="86" spans="1:9" s="180" customFormat="1" x14ac:dyDescent="0.25">
      <c r="A86" s="185" t="s">
        <v>240</v>
      </c>
      <c r="B86" s="190">
        <v>1</v>
      </c>
      <c r="C86" s="190">
        <f t="shared" si="8"/>
        <v>204</v>
      </c>
      <c r="D86" s="190">
        <v>167</v>
      </c>
      <c r="E86" s="190">
        <v>37</v>
      </c>
      <c r="F86" s="191">
        <v>1062.55</v>
      </c>
      <c r="G86" s="191">
        <f t="shared" si="9"/>
        <v>6.3625748502994011</v>
      </c>
      <c r="H86" s="191">
        <f t="shared" si="7"/>
        <v>470.83</v>
      </c>
      <c r="I86" s="191">
        <f t="shared" si="2"/>
        <v>581.9</v>
      </c>
    </row>
    <row r="87" spans="1:9" s="180" customFormat="1" x14ac:dyDescent="0.25">
      <c r="A87" s="185" t="s">
        <v>240</v>
      </c>
      <c r="B87" s="190">
        <v>1</v>
      </c>
      <c r="C87" s="190">
        <f t="shared" si="8"/>
        <v>172</v>
      </c>
      <c r="D87" s="190">
        <v>167</v>
      </c>
      <c r="E87" s="190">
        <v>5</v>
      </c>
      <c r="F87" s="191">
        <v>1062.55</v>
      </c>
      <c r="G87" s="191">
        <f t="shared" si="9"/>
        <v>6.3625748502994011</v>
      </c>
      <c r="H87" s="191">
        <f t="shared" si="7"/>
        <v>63.63</v>
      </c>
      <c r="I87" s="191">
        <f t="shared" si="2"/>
        <v>78.64</v>
      </c>
    </row>
    <row r="88" spans="1:9" s="180" customFormat="1" x14ac:dyDescent="0.25">
      <c r="A88" s="185" t="s">
        <v>240</v>
      </c>
      <c r="B88" s="190">
        <v>1</v>
      </c>
      <c r="C88" s="190">
        <f t="shared" si="8"/>
        <v>176</v>
      </c>
      <c r="D88" s="190">
        <v>167</v>
      </c>
      <c r="E88" s="190">
        <v>9</v>
      </c>
      <c r="F88" s="191">
        <v>1062.55</v>
      </c>
      <c r="G88" s="191">
        <f t="shared" si="9"/>
        <v>6.3625748502994011</v>
      </c>
      <c r="H88" s="191">
        <f t="shared" si="7"/>
        <v>114.53</v>
      </c>
      <c r="I88" s="191">
        <f t="shared" si="2"/>
        <v>141.55000000000001</v>
      </c>
    </row>
    <row r="89" spans="1:9" s="180" customFormat="1" x14ac:dyDescent="0.25">
      <c r="A89" s="185" t="s">
        <v>240</v>
      </c>
      <c r="B89" s="190">
        <v>1</v>
      </c>
      <c r="C89" s="190">
        <f t="shared" si="8"/>
        <v>124</v>
      </c>
      <c r="D89" s="190">
        <v>80</v>
      </c>
      <c r="E89" s="190">
        <v>44</v>
      </c>
      <c r="F89" s="191">
        <v>1062.55</v>
      </c>
      <c r="G89" s="191">
        <f t="shared" si="9"/>
        <v>6.3625748502994011</v>
      </c>
      <c r="H89" s="191">
        <f t="shared" si="7"/>
        <v>559.91</v>
      </c>
      <c r="I89" s="191">
        <f t="shared" si="2"/>
        <v>691.99</v>
      </c>
    </row>
    <row r="90" spans="1:9" s="180" customFormat="1" x14ac:dyDescent="0.25">
      <c r="A90" s="185" t="s">
        <v>240</v>
      </c>
      <c r="B90" s="190">
        <v>1</v>
      </c>
      <c r="C90" s="190">
        <f t="shared" si="8"/>
        <v>196</v>
      </c>
      <c r="D90" s="190">
        <v>167</v>
      </c>
      <c r="E90" s="190">
        <v>29</v>
      </c>
      <c r="F90" s="191">
        <v>1062.55</v>
      </c>
      <c r="G90" s="191">
        <f t="shared" si="9"/>
        <v>6.3625748502994011</v>
      </c>
      <c r="H90" s="191">
        <f t="shared" si="7"/>
        <v>369.03</v>
      </c>
      <c r="I90" s="191">
        <f t="shared" si="2"/>
        <v>456.08</v>
      </c>
    </row>
    <row r="91" spans="1:9" s="180" customFormat="1" x14ac:dyDescent="0.25">
      <c r="A91" s="185" t="s">
        <v>240</v>
      </c>
      <c r="B91" s="190">
        <v>1</v>
      </c>
      <c r="C91" s="190">
        <f t="shared" si="8"/>
        <v>216</v>
      </c>
      <c r="D91" s="190">
        <v>167</v>
      </c>
      <c r="E91" s="190">
        <v>49</v>
      </c>
      <c r="F91" s="191">
        <v>1062.55</v>
      </c>
      <c r="G91" s="191">
        <f t="shared" si="9"/>
        <v>6.3625748502994011</v>
      </c>
      <c r="H91" s="191">
        <f t="shared" si="7"/>
        <v>623.53</v>
      </c>
      <c r="I91" s="191">
        <f t="shared" si="2"/>
        <v>770.62</v>
      </c>
    </row>
    <row r="92" spans="1:9" s="180" customFormat="1" x14ac:dyDescent="0.25">
      <c r="A92" s="185" t="s">
        <v>240</v>
      </c>
      <c r="B92" s="190">
        <v>1</v>
      </c>
      <c r="C92" s="190">
        <f t="shared" si="8"/>
        <v>222.5</v>
      </c>
      <c r="D92" s="190">
        <v>167</v>
      </c>
      <c r="E92" s="190">
        <v>55.5</v>
      </c>
      <c r="F92" s="191">
        <v>1062.55</v>
      </c>
      <c r="G92" s="191">
        <f t="shared" si="9"/>
        <v>6.3625748502994011</v>
      </c>
      <c r="H92" s="191">
        <f t="shared" si="7"/>
        <v>706.25</v>
      </c>
      <c r="I92" s="191">
        <f t="shared" si="2"/>
        <v>872.85</v>
      </c>
    </row>
    <row r="93" spans="1:9" s="180" customFormat="1" x14ac:dyDescent="0.25">
      <c r="A93" s="185" t="s">
        <v>240</v>
      </c>
      <c r="B93" s="190">
        <v>1</v>
      </c>
      <c r="C93" s="190">
        <f t="shared" si="8"/>
        <v>156</v>
      </c>
      <c r="D93" s="190">
        <v>143</v>
      </c>
      <c r="E93" s="190">
        <v>13</v>
      </c>
      <c r="F93" s="191">
        <v>1062.55</v>
      </c>
      <c r="G93" s="191">
        <f t="shared" si="9"/>
        <v>6.3625748502994011</v>
      </c>
      <c r="H93" s="191">
        <f t="shared" si="7"/>
        <v>165.43</v>
      </c>
      <c r="I93" s="191">
        <f t="shared" ref="I93:I122" si="10">ROUND(H93*1.2359,2)</f>
        <v>204.45</v>
      </c>
    </row>
    <row r="94" spans="1:9" s="180" customFormat="1" x14ac:dyDescent="0.25">
      <c r="A94" s="185" t="s">
        <v>240</v>
      </c>
      <c r="B94" s="190">
        <v>1</v>
      </c>
      <c r="C94" s="190">
        <f t="shared" si="8"/>
        <v>244</v>
      </c>
      <c r="D94" s="190">
        <v>167</v>
      </c>
      <c r="E94" s="190">
        <v>77</v>
      </c>
      <c r="F94" s="191">
        <v>1062.55</v>
      </c>
      <c r="G94" s="191">
        <f t="shared" si="9"/>
        <v>6.3625748502994011</v>
      </c>
      <c r="H94" s="191">
        <f t="shared" si="7"/>
        <v>979.84</v>
      </c>
      <c r="I94" s="191">
        <f t="shared" si="10"/>
        <v>1210.98</v>
      </c>
    </row>
    <row r="95" spans="1:9" s="180" customFormat="1" x14ac:dyDescent="0.25">
      <c r="A95" s="185" t="s">
        <v>240</v>
      </c>
      <c r="B95" s="190">
        <v>1</v>
      </c>
      <c r="C95" s="190">
        <f t="shared" si="8"/>
        <v>144</v>
      </c>
      <c r="D95" s="190">
        <v>136</v>
      </c>
      <c r="E95" s="190">
        <v>8</v>
      </c>
      <c r="F95" s="191">
        <v>1062.55</v>
      </c>
      <c r="G95" s="191">
        <f t="shared" si="9"/>
        <v>6.3625748502994011</v>
      </c>
      <c r="H95" s="191">
        <f t="shared" si="7"/>
        <v>101.8</v>
      </c>
      <c r="I95" s="191">
        <f t="shared" si="10"/>
        <v>125.81</v>
      </c>
    </row>
    <row r="96" spans="1:9" s="180" customFormat="1" x14ac:dyDescent="0.25">
      <c r="A96" s="185" t="s">
        <v>240</v>
      </c>
      <c r="B96" s="190">
        <v>1</v>
      </c>
      <c r="C96" s="190">
        <f t="shared" si="8"/>
        <v>228</v>
      </c>
      <c r="D96" s="190">
        <v>167</v>
      </c>
      <c r="E96" s="190">
        <v>61</v>
      </c>
      <c r="F96" s="191">
        <v>1062.55</v>
      </c>
      <c r="G96" s="191">
        <f t="shared" si="9"/>
        <v>6.3625748502994011</v>
      </c>
      <c r="H96" s="191">
        <f t="shared" si="7"/>
        <v>776.23</v>
      </c>
      <c r="I96" s="191">
        <f t="shared" si="10"/>
        <v>959.34</v>
      </c>
    </row>
    <row r="97" spans="1:9" s="180" customFormat="1" x14ac:dyDescent="0.25">
      <c r="A97" s="185" t="s">
        <v>403</v>
      </c>
      <c r="B97" s="190">
        <v>1</v>
      </c>
      <c r="C97" s="190">
        <f t="shared" si="8"/>
        <v>144</v>
      </c>
      <c r="D97" s="190">
        <v>88</v>
      </c>
      <c r="E97" s="190">
        <v>56</v>
      </c>
      <c r="F97" s="191">
        <v>1360.47</v>
      </c>
      <c r="G97" s="191">
        <f t="shared" si="9"/>
        <v>8.1465269461077838</v>
      </c>
      <c r="H97" s="191">
        <f t="shared" si="7"/>
        <v>912.41</v>
      </c>
      <c r="I97" s="191">
        <f t="shared" si="10"/>
        <v>1127.6500000000001</v>
      </c>
    </row>
    <row r="98" spans="1:9" s="180" customFormat="1" x14ac:dyDescent="0.25">
      <c r="A98" s="185" t="s">
        <v>403</v>
      </c>
      <c r="B98" s="190">
        <v>1</v>
      </c>
      <c r="C98" s="190">
        <f t="shared" si="8"/>
        <v>188</v>
      </c>
      <c r="D98" s="190">
        <v>167</v>
      </c>
      <c r="E98" s="190">
        <v>21</v>
      </c>
      <c r="F98" s="191">
        <v>1062.55</v>
      </c>
      <c r="G98" s="191">
        <f t="shared" si="9"/>
        <v>6.3625748502994011</v>
      </c>
      <c r="H98" s="191">
        <f t="shared" si="7"/>
        <v>267.23</v>
      </c>
      <c r="I98" s="191">
        <f t="shared" si="10"/>
        <v>330.27</v>
      </c>
    </row>
    <row r="99" spans="1:9" s="180" customFormat="1" x14ac:dyDescent="0.25">
      <c r="A99" s="185" t="s">
        <v>403</v>
      </c>
      <c r="B99" s="190">
        <v>1</v>
      </c>
      <c r="C99" s="190">
        <f t="shared" si="8"/>
        <v>244</v>
      </c>
      <c r="D99" s="190">
        <v>159</v>
      </c>
      <c r="E99" s="190">
        <v>85</v>
      </c>
      <c r="F99" s="191">
        <v>1360.47</v>
      </c>
      <c r="G99" s="191">
        <f t="shared" si="9"/>
        <v>8.1465269461077838</v>
      </c>
      <c r="H99" s="191">
        <f t="shared" si="7"/>
        <v>1384.91</v>
      </c>
      <c r="I99" s="191">
        <f t="shared" si="10"/>
        <v>1711.61</v>
      </c>
    </row>
    <row r="100" spans="1:9" s="180" customFormat="1" x14ac:dyDescent="0.25">
      <c r="A100" s="185" t="s">
        <v>403</v>
      </c>
      <c r="B100" s="190">
        <v>1</v>
      </c>
      <c r="C100" s="190">
        <f t="shared" si="8"/>
        <v>216</v>
      </c>
      <c r="D100" s="190">
        <v>167</v>
      </c>
      <c r="E100" s="190">
        <v>49</v>
      </c>
      <c r="F100" s="191">
        <v>1062.55</v>
      </c>
      <c r="G100" s="191">
        <f t="shared" si="9"/>
        <v>6.3625748502994011</v>
      </c>
      <c r="H100" s="191">
        <f t="shared" si="7"/>
        <v>623.53</v>
      </c>
      <c r="I100" s="191">
        <f t="shared" si="10"/>
        <v>770.62</v>
      </c>
    </row>
    <row r="101" spans="1:9" s="180" customFormat="1" x14ac:dyDescent="0.25">
      <c r="A101" s="185" t="s">
        <v>403</v>
      </c>
      <c r="B101" s="190">
        <v>1</v>
      </c>
      <c r="C101" s="190">
        <f t="shared" si="8"/>
        <v>223</v>
      </c>
      <c r="D101" s="190">
        <v>167</v>
      </c>
      <c r="E101" s="190">
        <v>56</v>
      </c>
      <c r="F101" s="191">
        <v>1360.47</v>
      </c>
      <c r="G101" s="191">
        <f t="shared" si="9"/>
        <v>8.1465269461077838</v>
      </c>
      <c r="H101" s="191">
        <f t="shared" si="7"/>
        <v>912.41</v>
      </c>
      <c r="I101" s="191">
        <f t="shared" si="10"/>
        <v>1127.6500000000001</v>
      </c>
    </row>
    <row r="102" spans="1:9" s="180" customFormat="1" x14ac:dyDescent="0.25">
      <c r="A102" s="185" t="s">
        <v>403</v>
      </c>
      <c r="B102" s="190">
        <v>1</v>
      </c>
      <c r="C102" s="190">
        <f t="shared" si="8"/>
        <v>196</v>
      </c>
      <c r="D102" s="190">
        <v>167</v>
      </c>
      <c r="E102" s="190">
        <v>29</v>
      </c>
      <c r="F102" s="191">
        <v>1062.55</v>
      </c>
      <c r="G102" s="191">
        <f t="shared" si="9"/>
        <v>6.3625748502994011</v>
      </c>
      <c r="H102" s="191">
        <f t="shared" si="7"/>
        <v>369.03</v>
      </c>
      <c r="I102" s="191">
        <f t="shared" si="10"/>
        <v>456.08</v>
      </c>
    </row>
    <row r="103" spans="1:9" s="180" customFormat="1" x14ac:dyDescent="0.25">
      <c r="A103" s="185" t="s">
        <v>403</v>
      </c>
      <c r="B103" s="190">
        <v>1</v>
      </c>
      <c r="C103" s="190">
        <f t="shared" si="8"/>
        <v>232</v>
      </c>
      <c r="D103" s="190">
        <v>167</v>
      </c>
      <c r="E103" s="190">
        <v>65</v>
      </c>
      <c r="F103" s="191">
        <v>1360.47</v>
      </c>
      <c r="G103" s="191">
        <f t="shared" si="9"/>
        <v>8.1465269461077838</v>
      </c>
      <c r="H103" s="191">
        <f t="shared" si="7"/>
        <v>1059.05</v>
      </c>
      <c r="I103" s="191">
        <f t="shared" si="10"/>
        <v>1308.8800000000001</v>
      </c>
    </row>
    <row r="104" spans="1:9" s="180" customFormat="1" x14ac:dyDescent="0.25">
      <c r="A104" s="185" t="s">
        <v>403</v>
      </c>
      <c r="B104" s="190">
        <v>1</v>
      </c>
      <c r="C104" s="190">
        <f t="shared" si="8"/>
        <v>168</v>
      </c>
      <c r="D104" s="190">
        <v>152</v>
      </c>
      <c r="E104" s="190">
        <v>16</v>
      </c>
      <c r="F104" s="191">
        <v>1062.55</v>
      </c>
      <c r="G104" s="191">
        <f t="shared" si="9"/>
        <v>6.3625748502994011</v>
      </c>
      <c r="H104" s="191">
        <f t="shared" si="7"/>
        <v>203.6</v>
      </c>
      <c r="I104" s="191">
        <f t="shared" si="10"/>
        <v>251.63</v>
      </c>
    </row>
    <row r="105" spans="1:9" s="180" customFormat="1" ht="33" x14ac:dyDescent="0.25">
      <c r="A105" s="186" t="s">
        <v>494</v>
      </c>
      <c r="B105" s="202">
        <f>SUM(B106:B122)</f>
        <v>17</v>
      </c>
      <c r="C105" s="202"/>
      <c r="D105" s="202"/>
      <c r="E105" s="202">
        <f>SUM(E106:E122)</f>
        <v>660</v>
      </c>
      <c r="F105" s="183"/>
      <c r="G105" s="191"/>
      <c r="H105" s="183">
        <f>SUM(H106:H122)</f>
        <v>6175.62</v>
      </c>
      <c r="I105" s="183">
        <f>SUM(I106:I122)</f>
        <v>7623.0300000000007</v>
      </c>
    </row>
    <row r="106" spans="1:9" s="180" customFormat="1" x14ac:dyDescent="0.25">
      <c r="A106" s="185" t="s">
        <v>407</v>
      </c>
      <c r="B106" s="190">
        <v>1</v>
      </c>
      <c r="C106" s="190">
        <f>D106+E106</f>
        <v>112</v>
      </c>
      <c r="D106" s="190">
        <v>90</v>
      </c>
      <c r="E106" s="190">
        <v>22</v>
      </c>
      <c r="F106" s="191">
        <v>774.27</v>
      </c>
      <c r="G106" s="191">
        <f>F106/146</f>
        <v>5.303219178082192</v>
      </c>
      <c r="H106" s="191">
        <f t="shared" ref="H106:H121" si="11">ROUND(E106*G106*2,2)</f>
        <v>233.34</v>
      </c>
      <c r="I106" s="191">
        <f t="shared" si="10"/>
        <v>288.38</v>
      </c>
    </row>
    <row r="107" spans="1:9" s="180" customFormat="1" x14ac:dyDescent="0.25">
      <c r="A107" s="185" t="s">
        <v>407</v>
      </c>
      <c r="B107" s="190">
        <v>1</v>
      </c>
      <c r="C107" s="190">
        <f t="shared" ref="C107:C122" si="12">D107+E107</f>
        <v>216</v>
      </c>
      <c r="D107" s="190">
        <v>167</v>
      </c>
      <c r="E107" s="190">
        <v>49</v>
      </c>
      <c r="F107" s="191">
        <v>774.58</v>
      </c>
      <c r="G107" s="191">
        <f t="shared" si="9"/>
        <v>4.6382035928143717</v>
      </c>
      <c r="H107" s="191">
        <f t="shared" si="11"/>
        <v>454.54</v>
      </c>
      <c r="I107" s="191">
        <f t="shared" si="10"/>
        <v>561.77</v>
      </c>
    </row>
    <row r="108" spans="1:9" s="180" customFormat="1" x14ac:dyDescent="0.25">
      <c r="A108" s="185" t="s">
        <v>407</v>
      </c>
      <c r="B108" s="190">
        <v>1</v>
      </c>
      <c r="C108" s="190">
        <f t="shared" si="12"/>
        <v>224</v>
      </c>
      <c r="D108" s="190">
        <v>167</v>
      </c>
      <c r="E108" s="190">
        <v>57</v>
      </c>
      <c r="F108" s="191">
        <v>774.58</v>
      </c>
      <c r="G108" s="191">
        <f t="shared" si="9"/>
        <v>4.6382035928143717</v>
      </c>
      <c r="H108" s="191">
        <f t="shared" si="11"/>
        <v>528.76</v>
      </c>
      <c r="I108" s="191">
        <f t="shared" si="10"/>
        <v>653.49</v>
      </c>
    </row>
    <row r="109" spans="1:9" s="180" customFormat="1" x14ac:dyDescent="0.25">
      <c r="A109" s="185" t="s">
        <v>407</v>
      </c>
      <c r="B109" s="190">
        <v>1</v>
      </c>
      <c r="C109" s="190">
        <f t="shared" si="12"/>
        <v>216</v>
      </c>
      <c r="D109" s="190">
        <v>167</v>
      </c>
      <c r="E109" s="190">
        <v>49</v>
      </c>
      <c r="F109" s="191">
        <v>774.58</v>
      </c>
      <c r="G109" s="191">
        <f t="shared" si="9"/>
        <v>4.6382035928143717</v>
      </c>
      <c r="H109" s="191">
        <f t="shared" si="11"/>
        <v>454.54</v>
      </c>
      <c r="I109" s="191">
        <f t="shared" si="10"/>
        <v>561.77</v>
      </c>
    </row>
    <row r="110" spans="1:9" s="180" customFormat="1" x14ac:dyDescent="0.25">
      <c r="A110" s="185" t="s">
        <v>407</v>
      </c>
      <c r="B110" s="190">
        <v>1</v>
      </c>
      <c r="C110" s="190">
        <f t="shared" si="12"/>
        <v>128</v>
      </c>
      <c r="D110" s="190">
        <v>95</v>
      </c>
      <c r="E110" s="190">
        <v>33</v>
      </c>
      <c r="F110" s="191">
        <v>774.58</v>
      </c>
      <c r="G110" s="191">
        <f t="shared" si="9"/>
        <v>4.6382035928143717</v>
      </c>
      <c r="H110" s="191">
        <f t="shared" si="11"/>
        <v>306.12</v>
      </c>
      <c r="I110" s="191">
        <f t="shared" si="10"/>
        <v>378.33</v>
      </c>
    </row>
    <row r="111" spans="1:9" s="180" customFormat="1" x14ac:dyDescent="0.25">
      <c r="A111" s="185" t="s">
        <v>407</v>
      </c>
      <c r="B111" s="190">
        <v>1</v>
      </c>
      <c r="C111" s="190">
        <f t="shared" si="12"/>
        <v>124</v>
      </c>
      <c r="D111" s="190">
        <v>95</v>
      </c>
      <c r="E111" s="190">
        <v>29</v>
      </c>
      <c r="F111" s="191">
        <v>774.58</v>
      </c>
      <c r="G111" s="191">
        <f t="shared" si="9"/>
        <v>4.6382035928143717</v>
      </c>
      <c r="H111" s="191">
        <f t="shared" si="11"/>
        <v>269.02</v>
      </c>
      <c r="I111" s="191">
        <f t="shared" si="10"/>
        <v>332.48</v>
      </c>
    </row>
    <row r="112" spans="1:9" s="180" customFormat="1" x14ac:dyDescent="0.25">
      <c r="A112" s="185" t="s">
        <v>407</v>
      </c>
      <c r="B112" s="190">
        <v>1</v>
      </c>
      <c r="C112" s="190">
        <f t="shared" si="12"/>
        <v>132</v>
      </c>
      <c r="D112" s="190">
        <v>96</v>
      </c>
      <c r="E112" s="190">
        <v>36</v>
      </c>
      <c r="F112" s="191">
        <v>774.58</v>
      </c>
      <c r="G112" s="191">
        <f t="shared" si="9"/>
        <v>4.6382035928143717</v>
      </c>
      <c r="H112" s="191">
        <f t="shared" si="11"/>
        <v>333.95</v>
      </c>
      <c r="I112" s="203">
        <f>ROUND(H112*1.2077,2)</f>
        <v>403.31</v>
      </c>
    </row>
    <row r="113" spans="1:9" s="180" customFormat="1" x14ac:dyDescent="0.25">
      <c r="A113" s="185" t="s">
        <v>407</v>
      </c>
      <c r="B113" s="190">
        <v>1</v>
      </c>
      <c r="C113" s="190">
        <f t="shared" si="12"/>
        <v>68</v>
      </c>
      <c r="D113" s="190">
        <v>47</v>
      </c>
      <c r="E113" s="190">
        <v>21</v>
      </c>
      <c r="F113" s="191">
        <v>774.58</v>
      </c>
      <c r="G113" s="191">
        <f t="shared" si="9"/>
        <v>4.6382035928143717</v>
      </c>
      <c r="H113" s="191">
        <f t="shared" si="11"/>
        <v>194.8</v>
      </c>
      <c r="I113" s="191">
        <f t="shared" ref="I113:I117" si="13">ROUND(H113*1.2359,2)</f>
        <v>240.75</v>
      </c>
    </row>
    <row r="114" spans="1:9" s="180" customFormat="1" x14ac:dyDescent="0.25">
      <c r="A114" s="185" t="s">
        <v>407</v>
      </c>
      <c r="B114" s="190">
        <v>1</v>
      </c>
      <c r="C114" s="190">
        <f t="shared" si="12"/>
        <v>208</v>
      </c>
      <c r="D114" s="190">
        <v>167</v>
      </c>
      <c r="E114" s="190">
        <v>41</v>
      </c>
      <c r="F114" s="191">
        <v>774.58</v>
      </c>
      <c r="G114" s="191">
        <f t="shared" si="9"/>
        <v>4.6382035928143717</v>
      </c>
      <c r="H114" s="191">
        <f t="shared" si="11"/>
        <v>380.33</v>
      </c>
      <c r="I114" s="191">
        <f t="shared" si="13"/>
        <v>470.05</v>
      </c>
    </row>
    <row r="115" spans="1:9" s="180" customFormat="1" x14ac:dyDescent="0.25">
      <c r="A115" s="185" t="s">
        <v>407</v>
      </c>
      <c r="B115" s="190">
        <v>1</v>
      </c>
      <c r="C115" s="190">
        <f t="shared" si="12"/>
        <v>228</v>
      </c>
      <c r="D115" s="190">
        <v>167</v>
      </c>
      <c r="E115" s="190">
        <v>61</v>
      </c>
      <c r="F115" s="191">
        <v>774.58</v>
      </c>
      <c r="G115" s="191">
        <f t="shared" si="9"/>
        <v>4.6382035928143717</v>
      </c>
      <c r="H115" s="191">
        <f t="shared" si="11"/>
        <v>565.86</v>
      </c>
      <c r="I115" s="191">
        <f t="shared" si="13"/>
        <v>699.35</v>
      </c>
    </row>
    <row r="116" spans="1:9" s="180" customFormat="1" x14ac:dyDescent="0.25">
      <c r="A116" s="185" t="s">
        <v>407</v>
      </c>
      <c r="B116" s="190">
        <v>1</v>
      </c>
      <c r="C116" s="190">
        <f t="shared" si="12"/>
        <v>220</v>
      </c>
      <c r="D116" s="190">
        <v>167</v>
      </c>
      <c r="E116" s="190">
        <v>53</v>
      </c>
      <c r="F116" s="191">
        <v>774.58</v>
      </c>
      <c r="G116" s="191">
        <f t="shared" si="9"/>
        <v>4.6382035928143717</v>
      </c>
      <c r="H116" s="191">
        <f t="shared" si="11"/>
        <v>491.65</v>
      </c>
      <c r="I116" s="191">
        <f t="shared" si="13"/>
        <v>607.63</v>
      </c>
    </row>
    <row r="117" spans="1:9" s="180" customFormat="1" x14ac:dyDescent="0.25">
      <c r="A117" s="185" t="s">
        <v>407</v>
      </c>
      <c r="B117" s="190">
        <v>1</v>
      </c>
      <c r="C117" s="190">
        <f t="shared" si="12"/>
        <v>96</v>
      </c>
      <c r="D117" s="190">
        <v>84</v>
      </c>
      <c r="E117" s="190">
        <v>12</v>
      </c>
      <c r="F117" s="191">
        <v>774.27</v>
      </c>
      <c r="G117" s="191">
        <f>F117/146</f>
        <v>5.303219178082192</v>
      </c>
      <c r="H117" s="191">
        <f t="shared" si="11"/>
        <v>127.28</v>
      </c>
      <c r="I117" s="191">
        <f t="shared" si="13"/>
        <v>157.31</v>
      </c>
    </row>
    <row r="118" spans="1:9" s="180" customFormat="1" x14ac:dyDescent="0.25">
      <c r="A118" s="185" t="s">
        <v>407</v>
      </c>
      <c r="B118" s="190">
        <v>1</v>
      </c>
      <c r="C118" s="190">
        <f t="shared" si="12"/>
        <v>108</v>
      </c>
      <c r="D118" s="190">
        <v>72</v>
      </c>
      <c r="E118" s="190">
        <v>36</v>
      </c>
      <c r="F118" s="191">
        <v>774.58</v>
      </c>
      <c r="G118" s="191">
        <f t="shared" si="9"/>
        <v>4.6382035928143717</v>
      </c>
      <c r="H118" s="191">
        <f t="shared" si="11"/>
        <v>333.95</v>
      </c>
      <c r="I118" s="191">
        <f t="shared" si="10"/>
        <v>412.73</v>
      </c>
    </row>
    <row r="119" spans="1:9" s="180" customFormat="1" x14ac:dyDescent="0.25">
      <c r="A119" s="185" t="s">
        <v>407</v>
      </c>
      <c r="B119" s="190">
        <v>1</v>
      </c>
      <c r="C119" s="190">
        <f t="shared" si="12"/>
        <v>152</v>
      </c>
      <c r="D119" s="190">
        <v>146</v>
      </c>
      <c r="E119" s="190">
        <v>6</v>
      </c>
      <c r="F119" s="191">
        <v>774.27</v>
      </c>
      <c r="G119" s="191">
        <f>F119/146</f>
        <v>5.303219178082192</v>
      </c>
      <c r="H119" s="191">
        <f t="shared" si="11"/>
        <v>63.64</v>
      </c>
      <c r="I119" s="191">
        <f t="shared" si="10"/>
        <v>78.650000000000006</v>
      </c>
    </row>
    <row r="120" spans="1:9" s="180" customFormat="1" x14ac:dyDescent="0.25">
      <c r="A120" s="185" t="s">
        <v>407</v>
      </c>
      <c r="B120" s="190">
        <v>1</v>
      </c>
      <c r="C120" s="190">
        <f t="shared" si="12"/>
        <v>216</v>
      </c>
      <c r="D120" s="190">
        <v>167</v>
      </c>
      <c r="E120" s="190">
        <v>49</v>
      </c>
      <c r="F120" s="191">
        <v>774.58</v>
      </c>
      <c r="G120" s="191">
        <f t="shared" si="9"/>
        <v>4.6382035928143717</v>
      </c>
      <c r="H120" s="191">
        <f t="shared" si="11"/>
        <v>454.54</v>
      </c>
      <c r="I120" s="191">
        <f t="shared" si="10"/>
        <v>561.77</v>
      </c>
    </row>
    <row r="121" spans="1:9" s="180" customFormat="1" x14ac:dyDescent="0.25">
      <c r="A121" s="185" t="s">
        <v>407</v>
      </c>
      <c r="B121" s="190">
        <v>1</v>
      </c>
      <c r="C121" s="190">
        <f t="shared" si="12"/>
        <v>216</v>
      </c>
      <c r="D121" s="190">
        <v>167</v>
      </c>
      <c r="E121" s="190">
        <v>49</v>
      </c>
      <c r="F121" s="191">
        <v>774.58</v>
      </c>
      <c r="G121" s="191">
        <f t="shared" si="9"/>
        <v>4.6382035928143717</v>
      </c>
      <c r="H121" s="191">
        <f t="shared" si="11"/>
        <v>454.54</v>
      </c>
      <c r="I121" s="191">
        <f t="shared" si="10"/>
        <v>561.77</v>
      </c>
    </row>
    <row r="122" spans="1:9" s="180" customFormat="1" x14ac:dyDescent="0.25">
      <c r="A122" s="185" t="s">
        <v>407</v>
      </c>
      <c r="B122" s="190">
        <v>1</v>
      </c>
      <c r="C122" s="190">
        <f t="shared" si="12"/>
        <v>224</v>
      </c>
      <c r="D122" s="190">
        <v>167</v>
      </c>
      <c r="E122" s="190">
        <v>57</v>
      </c>
      <c r="F122" s="191">
        <v>774.58</v>
      </c>
      <c r="G122" s="191">
        <f t="shared" si="9"/>
        <v>4.6382035928143717</v>
      </c>
      <c r="H122" s="191">
        <f>ROUND(E122*G122*2,2)</f>
        <v>528.76</v>
      </c>
      <c r="I122" s="191">
        <f t="shared" si="10"/>
        <v>653.49</v>
      </c>
    </row>
    <row r="123" spans="1:9" s="188" customFormat="1" ht="33" x14ac:dyDescent="0.25">
      <c r="A123" s="187" t="s">
        <v>408</v>
      </c>
      <c r="B123" s="201">
        <f>B124+B135</f>
        <v>15</v>
      </c>
      <c r="C123" s="201"/>
      <c r="D123" s="201"/>
      <c r="E123" s="201">
        <f t="shared" ref="E123" si="14">E124+E135</f>
        <v>197</v>
      </c>
      <c r="F123" s="195"/>
      <c r="G123" s="195"/>
      <c r="H123" s="195">
        <f>H124+H135</f>
        <v>2611.6699999999996</v>
      </c>
      <c r="I123" s="195">
        <f>I124+I135</f>
        <v>3220.5400000000004</v>
      </c>
    </row>
    <row r="124" spans="1:9" s="188" customFormat="1" ht="33" x14ac:dyDescent="0.25">
      <c r="A124" s="182" t="s">
        <v>433</v>
      </c>
      <c r="B124" s="202">
        <f>SUM(B125:B134)</f>
        <v>10</v>
      </c>
      <c r="C124" s="202"/>
      <c r="D124" s="202"/>
      <c r="E124" s="202">
        <f>SUM(E125:E134)</f>
        <v>146</v>
      </c>
      <c r="F124" s="183"/>
      <c r="G124" s="183"/>
      <c r="H124" s="183">
        <f>SUM(H125:H134)</f>
        <v>2084.5899999999997</v>
      </c>
      <c r="I124" s="183">
        <f>SUM(I125:I134)</f>
        <v>2572.3300000000004</v>
      </c>
    </row>
    <row r="125" spans="1:9" s="188" customFormat="1" x14ac:dyDescent="0.25">
      <c r="A125" s="185" t="s">
        <v>240</v>
      </c>
      <c r="B125" s="190">
        <v>1</v>
      </c>
      <c r="C125" s="190">
        <f>D125+E125</f>
        <v>152</v>
      </c>
      <c r="D125" s="190">
        <v>146</v>
      </c>
      <c r="E125" s="190">
        <v>6</v>
      </c>
      <c r="F125" s="191">
        <v>1042.29</v>
      </c>
      <c r="G125" s="191">
        <f>F125/146</f>
        <v>7.1389726027397256</v>
      </c>
      <c r="H125" s="191">
        <f>ROUND(E125*G125*2,2)</f>
        <v>85.67</v>
      </c>
      <c r="I125" s="191">
        <f t="shared" ref="I125:I134" si="15">ROUND(H125*1.2359,2)</f>
        <v>105.88</v>
      </c>
    </row>
    <row r="126" spans="1:9" s="188" customFormat="1" x14ac:dyDescent="0.25">
      <c r="A126" s="185" t="s">
        <v>240</v>
      </c>
      <c r="B126" s="190">
        <v>1</v>
      </c>
      <c r="C126" s="190">
        <f>D126+E126</f>
        <v>159</v>
      </c>
      <c r="D126" s="190">
        <v>146</v>
      </c>
      <c r="E126" s="190">
        <v>13</v>
      </c>
      <c r="F126" s="191">
        <v>1042.29</v>
      </c>
      <c r="G126" s="191">
        <f t="shared" ref="G126:G140" si="16">F126/146</f>
        <v>7.1389726027397256</v>
      </c>
      <c r="H126" s="191">
        <f>ROUND(E126*G126*2,2)</f>
        <v>185.61</v>
      </c>
      <c r="I126" s="191">
        <f t="shared" si="15"/>
        <v>229.4</v>
      </c>
    </row>
    <row r="127" spans="1:9" s="188" customFormat="1" x14ac:dyDescent="0.25">
      <c r="A127" s="185" t="s">
        <v>240</v>
      </c>
      <c r="B127" s="190">
        <v>1</v>
      </c>
      <c r="C127" s="190">
        <f t="shared" ref="C127:C134" si="17">D127+E127</f>
        <v>170</v>
      </c>
      <c r="D127" s="190">
        <v>146</v>
      </c>
      <c r="E127" s="190">
        <v>24</v>
      </c>
      <c r="F127" s="191">
        <v>1042.29</v>
      </c>
      <c r="G127" s="191">
        <f t="shared" si="16"/>
        <v>7.1389726027397256</v>
      </c>
      <c r="H127" s="191">
        <f t="shared" ref="H127:H134" si="18">ROUND(E127*G127*2,2)</f>
        <v>342.67</v>
      </c>
      <c r="I127" s="191">
        <f t="shared" si="15"/>
        <v>423.51</v>
      </c>
    </row>
    <row r="128" spans="1:9" s="188" customFormat="1" x14ac:dyDescent="0.25">
      <c r="A128" s="185" t="s">
        <v>240</v>
      </c>
      <c r="B128" s="190">
        <v>1</v>
      </c>
      <c r="C128" s="190">
        <f t="shared" si="17"/>
        <v>167</v>
      </c>
      <c r="D128" s="190">
        <v>146</v>
      </c>
      <c r="E128" s="190">
        <v>21</v>
      </c>
      <c r="F128" s="191">
        <v>1042.29</v>
      </c>
      <c r="G128" s="191">
        <f t="shared" si="16"/>
        <v>7.1389726027397256</v>
      </c>
      <c r="H128" s="191">
        <f t="shared" si="18"/>
        <v>299.83999999999997</v>
      </c>
      <c r="I128" s="191">
        <f t="shared" si="15"/>
        <v>370.57</v>
      </c>
    </row>
    <row r="129" spans="1:9" s="188" customFormat="1" x14ac:dyDescent="0.25">
      <c r="A129" s="185" t="s">
        <v>240</v>
      </c>
      <c r="B129" s="190">
        <v>1</v>
      </c>
      <c r="C129" s="190">
        <f t="shared" si="17"/>
        <v>160</v>
      </c>
      <c r="D129" s="190">
        <v>146</v>
      </c>
      <c r="E129" s="190">
        <v>14</v>
      </c>
      <c r="F129" s="191">
        <v>1042.29</v>
      </c>
      <c r="G129" s="191">
        <f t="shared" si="16"/>
        <v>7.1389726027397256</v>
      </c>
      <c r="H129" s="191">
        <f t="shared" si="18"/>
        <v>199.89</v>
      </c>
      <c r="I129" s="191">
        <f t="shared" si="15"/>
        <v>247.04</v>
      </c>
    </row>
    <row r="130" spans="1:9" s="188" customFormat="1" x14ac:dyDescent="0.25">
      <c r="A130" s="185" t="s">
        <v>240</v>
      </c>
      <c r="B130" s="190">
        <v>1</v>
      </c>
      <c r="C130" s="190">
        <f t="shared" si="17"/>
        <v>129</v>
      </c>
      <c r="D130" s="190">
        <v>119</v>
      </c>
      <c r="E130" s="190">
        <v>10</v>
      </c>
      <c r="F130" s="191">
        <v>1042.29</v>
      </c>
      <c r="G130" s="191">
        <f t="shared" si="16"/>
        <v>7.1389726027397256</v>
      </c>
      <c r="H130" s="191">
        <f t="shared" si="18"/>
        <v>142.78</v>
      </c>
      <c r="I130" s="203">
        <f>ROUND(H130*1.2077,2)</f>
        <v>172.44</v>
      </c>
    </row>
    <row r="131" spans="1:9" s="188" customFormat="1" x14ac:dyDescent="0.25">
      <c r="A131" s="185" t="s">
        <v>240</v>
      </c>
      <c r="B131" s="190">
        <v>1</v>
      </c>
      <c r="C131" s="190">
        <f t="shared" si="17"/>
        <v>176</v>
      </c>
      <c r="D131" s="190">
        <v>146</v>
      </c>
      <c r="E131" s="190">
        <v>30</v>
      </c>
      <c r="F131" s="191">
        <v>1042.29</v>
      </c>
      <c r="G131" s="191">
        <f t="shared" si="16"/>
        <v>7.1389726027397256</v>
      </c>
      <c r="H131" s="191">
        <f t="shared" si="18"/>
        <v>428.34</v>
      </c>
      <c r="I131" s="191">
        <f t="shared" si="15"/>
        <v>529.39</v>
      </c>
    </row>
    <row r="132" spans="1:9" s="188" customFormat="1" x14ac:dyDescent="0.25">
      <c r="A132" s="185" t="s">
        <v>240</v>
      </c>
      <c r="B132" s="190">
        <v>1</v>
      </c>
      <c r="C132" s="190">
        <f t="shared" si="17"/>
        <v>160</v>
      </c>
      <c r="D132" s="190">
        <v>146</v>
      </c>
      <c r="E132" s="190">
        <v>14</v>
      </c>
      <c r="F132" s="191">
        <v>1042.29</v>
      </c>
      <c r="G132" s="191">
        <f t="shared" si="16"/>
        <v>7.1389726027397256</v>
      </c>
      <c r="H132" s="191">
        <f t="shared" si="18"/>
        <v>199.89</v>
      </c>
      <c r="I132" s="191">
        <f t="shared" si="15"/>
        <v>247.04</v>
      </c>
    </row>
    <row r="133" spans="1:9" s="188" customFormat="1" x14ac:dyDescent="0.25">
      <c r="A133" s="185" t="s">
        <v>240</v>
      </c>
      <c r="B133" s="190">
        <v>1</v>
      </c>
      <c r="C133" s="190">
        <f t="shared" si="17"/>
        <v>153</v>
      </c>
      <c r="D133" s="190">
        <v>146</v>
      </c>
      <c r="E133" s="190">
        <v>7</v>
      </c>
      <c r="F133" s="191">
        <v>1042.29</v>
      </c>
      <c r="G133" s="191">
        <f t="shared" si="16"/>
        <v>7.1389726027397256</v>
      </c>
      <c r="H133" s="191">
        <f t="shared" si="18"/>
        <v>99.95</v>
      </c>
      <c r="I133" s="191">
        <f t="shared" si="15"/>
        <v>123.53</v>
      </c>
    </row>
    <row r="134" spans="1:9" s="188" customFormat="1" x14ac:dyDescent="0.25">
      <c r="A134" s="185" t="s">
        <v>240</v>
      </c>
      <c r="B134" s="190">
        <v>1</v>
      </c>
      <c r="C134" s="190">
        <f t="shared" si="17"/>
        <v>153</v>
      </c>
      <c r="D134" s="190">
        <v>146</v>
      </c>
      <c r="E134" s="190">
        <v>7</v>
      </c>
      <c r="F134" s="191">
        <v>1042.29</v>
      </c>
      <c r="G134" s="191">
        <f t="shared" si="16"/>
        <v>7.1389726027397256</v>
      </c>
      <c r="H134" s="191">
        <f t="shared" si="18"/>
        <v>99.95</v>
      </c>
      <c r="I134" s="191">
        <f t="shared" si="15"/>
        <v>123.53</v>
      </c>
    </row>
    <row r="135" spans="1:9" s="188" customFormat="1" ht="33" x14ac:dyDescent="0.25">
      <c r="A135" s="182" t="s">
        <v>494</v>
      </c>
      <c r="B135" s="202">
        <f>SUM(B136:B140)</f>
        <v>5</v>
      </c>
      <c r="C135" s="202"/>
      <c r="D135" s="202"/>
      <c r="E135" s="202">
        <f>SUM(E136:E140)</f>
        <v>51</v>
      </c>
      <c r="F135" s="183"/>
      <c r="G135" s="191"/>
      <c r="H135" s="183">
        <f>SUM(H136:H140)</f>
        <v>527.07999999999993</v>
      </c>
      <c r="I135" s="183">
        <f>SUM(I136:I140)</f>
        <v>648.21</v>
      </c>
    </row>
    <row r="136" spans="1:9" s="188" customFormat="1" x14ac:dyDescent="0.25">
      <c r="A136" s="189" t="s">
        <v>757</v>
      </c>
      <c r="B136" s="190">
        <v>1</v>
      </c>
      <c r="C136" s="190">
        <f t="shared" ref="C136:C140" si="19">D136+E136</f>
        <v>152</v>
      </c>
      <c r="D136" s="190">
        <v>146</v>
      </c>
      <c r="E136" s="190">
        <v>6</v>
      </c>
      <c r="F136" s="191">
        <v>754.43</v>
      </c>
      <c r="G136" s="191">
        <f t="shared" si="16"/>
        <v>5.167328767123287</v>
      </c>
      <c r="H136" s="191">
        <f t="shared" ref="H136:H140" si="20">ROUND(E136*G136*2,2)</f>
        <v>62.01</v>
      </c>
      <c r="I136" s="191">
        <f t="shared" ref="I136:I140" si="21">ROUND(H136*1.2359,2)</f>
        <v>76.64</v>
      </c>
    </row>
    <row r="137" spans="1:9" s="188" customFormat="1" x14ac:dyDescent="0.25">
      <c r="A137" s="189" t="s">
        <v>757</v>
      </c>
      <c r="B137" s="190">
        <v>1</v>
      </c>
      <c r="C137" s="190">
        <f t="shared" si="19"/>
        <v>152</v>
      </c>
      <c r="D137" s="190">
        <v>146</v>
      </c>
      <c r="E137" s="190">
        <v>6</v>
      </c>
      <c r="F137" s="191">
        <v>754.43</v>
      </c>
      <c r="G137" s="191">
        <f t="shared" si="16"/>
        <v>5.167328767123287</v>
      </c>
      <c r="H137" s="191">
        <f t="shared" si="20"/>
        <v>62.01</v>
      </c>
      <c r="I137" s="191">
        <f t="shared" si="21"/>
        <v>76.64</v>
      </c>
    </row>
    <row r="138" spans="1:9" s="188" customFormat="1" x14ac:dyDescent="0.25">
      <c r="A138" s="189" t="s">
        <v>757</v>
      </c>
      <c r="B138" s="190">
        <v>1</v>
      </c>
      <c r="C138" s="190">
        <f t="shared" si="19"/>
        <v>160</v>
      </c>
      <c r="D138" s="190">
        <v>146</v>
      </c>
      <c r="E138" s="190">
        <v>14</v>
      </c>
      <c r="F138" s="191">
        <v>754.43</v>
      </c>
      <c r="G138" s="191">
        <f t="shared" si="16"/>
        <v>5.167328767123287</v>
      </c>
      <c r="H138" s="191">
        <f t="shared" si="20"/>
        <v>144.69</v>
      </c>
      <c r="I138" s="191">
        <f t="shared" si="21"/>
        <v>178.82</v>
      </c>
    </row>
    <row r="139" spans="1:9" s="188" customFormat="1" x14ac:dyDescent="0.25">
      <c r="A139" s="189" t="s">
        <v>757</v>
      </c>
      <c r="B139" s="190">
        <v>1</v>
      </c>
      <c r="C139" s="190">
        <f t="shared" si="19"/>
        <v>24</v>
      </c>
      <c r="D139" s="190">
        <v>13</v>
      </c>
      <c r="E139" s="190">
        <v>11</v>
      </c>
      <c r="F139" s="191">
        <v>754.43</v>
      </c>
      <c r="G139" s="191">
        <f t="shared" si="16"/>
        <v>5.167328767123287</v>
      </c>
      <c r="H139" s="191">
        <f t="shared" si="20"/>
        <v>113.68</v>
      </c>
      <c r="I139" s="203">
        <f>ROUND(H139*1.2077,2)</f>
        <v>137.29</v>
      </c>
    </row>
    <row r="140" spans="1:9" s="188" customFormat="1" x14ac:dyDescent="0.25">
      <c r="A140" s="189" t="s">
        <v>757</v>
      </c>
      <c r="B140" s="190">
        <v>1</v>
      </c>
      <c r="C140" s="190">
        <f t="shared" si="19"/>
        <v>160</v>
      </c>
      <c r="D140" s="190">
        <v>146</v>
      </c>
      <c r="E140" s="190">
        <v>14</v>
      </c>
      <c r="F140" s="191">
        <v>754.43</v>
      </c>
      <c r="G140" s="191">
        <f t="shared" si="16"/>
        <v>5.167328767123287</v>
      </c>
      <c r="H140" s="191">
        <f t="shared" si="20"/>
        <v>144.69</v>
      </c>
      <c r="I140" s="191">
        <f t="shared" si="21"/>
        <v>178.82</v>
      </c>
    </row>
    <row r="141" spans="1:9" s="188" customFormat="1" ht="33" x14ac:dyDescent="0.25">
      <c r="A141" s="187" t="s">
        <v>758</v>
      </c>
      <c r="B141" s="201">
        <f>B142+B154</f>
        <v>16</v>
      </c>
      <c r="C141" s="201"/>
      <c r="D141" s="201"/>
      <c r="E141" s="201">
        <f>E142+E154</f>
        <v>481</v>
      </c>
      <c r="F141" s="195"/>
      <c r="G141" s="195"/>
      <c r="H141" s="195">
        <f>H142+H154</f>
        <v>6342.880000000001</v>
      </c>
      <c r="I141" s="195">
        <f>I142+I154</f>
        <v>7819.02</v>
      </c>
    </row>
    <row r="142" spans="1:9" s="188" customFormat="1" ht="33" x14ac:dyDescent="0.25">
      <c r="A142" s="182" t="s">
        <v>433</v>
      </c>
      <c r="B142" s="202">
        <f>SUM(B143:B153)</f>
        <v>11</v>
      </c>
      <c r="C142" s="202"/>
      <c r="D142" s="202"/>
      <c r="E142" s="202">
        <f>SUM(E143:E153)</f>
        <v>347</v>
      </c>
      <c r="F142" s="183"/>
      <c r="G142" s="183"/>
      <c r="H142" s="183">
        <f>SUM(H143:H153)</f>
        <v>4958.0300000000007</v>
      </c>
      <c r="I142" s="183">
        <f>SUM(I143:I153)</f>
        <v>6107.4900000000007</v>
      </c>
    </row>
    <row r="143" spans="1:9" s="188" customFormat="1" x14ac:dyDescent="0.25">
      <c r="A143" s="185" t="s">
        <v>240</v>
      </c>
      <c r="B143" s="190">
        <v>1</v>
      </c>
      <c r="C143" s="190">
        <f t="shared" ref="C143:C159" si="22">D143+E143</f>
        <v>24</v>
      </c>
      <c r="D143" s="190">
        <v>20</v>
      </c>
      <c r="E143" s="190">
        <v>4</v>
      </c>
      <c r="F143" s="191">
        <v>1042.29</v>
      </c>
      <c r="G143" s="191">
        <f>F143/146</f>
        <v>7.1389726027397256</v>
      </c>
      <c r="H143" s="191">
        <f t="shared" ref="H143:H153" si="23">ROUND(E143*G143*2,2)</f>
        <v>57.11</v>
      </c>
      <c r="I143" s="191">
        <f t="shared" ref="I143:I159" si="24">ROUND(H143*1.2359,2)</f>
        <v>70.58</v>
      </c>
    </row>
    <row r="144" spans="1:9" s="188" customFormat="1" x14ac:dyDescent="0.25">
      <c r="A144" s="185" t="s">
        <v>244</v>
      </c>
      <c r="B144" s="190">
        <v>1</v>
      </c>
      <c r="C144" s="190">
        <f t="shared" si="22"/>
        <v>174</v>
      </c>
      <c r="D144" s="190">
        <v>146</v>
      </c>
      <c r="E144" s="190">
        <v>28</v>
      </c>
      <c r="F144" s="191">
        <v>1042.29</v>
      </c>
      <c r="G144" s="191">
        <f t="shared" ref="G144:G159" si="25">F144/146</f>
        <v>7.1389726027397256</v>
      </c>
      <c r="H144" s="191">
        <f t="shared" si="23"/>
        <v>399.78</v>
      </c>
      <c r="I144" s="191">
        <f t="shared" si="24"/>
        <v>494.09</v>
      </c>
    </row>
    <row r="145" spans="1:9" s="188" customFormat="1" x14ac:dyDescent="0.25">
      <c r="A145" s="185" t="s">
        <v>240</v>
      </c>
      <c r="B145" s="190">
        <v>1</v>
      </c>
      <c r="C145" s="190">
        <f t="shared" si="22"/>
        <v>152</v>
      </c>
      <c r="D145" s="190">
        <v>146</v>
      </c>
      <c r="E145" s="190">
        <v>6</v>
      </c>
      <c r="F145" s="191">
        <v>1042.29</v>
      </c>
      <c r="G145" s="191">
        <f t="shared" si="25"/>
        <v>7.1389726027397256</v>
      </c>
      <c r="H145" s="191">
        <f t="shared" si="23"/>
        <v>85.67</v>
      </c>
      <c r="I145" s="191">
        <f t="shared" si="24"/>
        <v>105.88</v>
      </c>
    </row>
    <row r="146" spans="1:9" s="188" customFormat="1" x14ac:dyDescent="0.25">
      <c r="A146" s="185" t="s">
        <v>240</v>
      </c>
      <c r="B146" s="190">
        <v>1</v>
      </c>
      <c r="C146" s="190">
        <f t="shared" si="22"/>
        <v>192</v>
      </c>
      <c r="D146" s="190">
        <v>146</v>
      </c>
      <c r="E146" s="190">
        <v>46</v>
      </c>
      <c r="F146" s="191">
        <v>1042.29</v>
      </c>
      <c r="G146" s="191">
        <f t="shared" si="25"/>
        <v>7.1389726027397256</v>
      </c>
      <c r="H146" s="191">
        <f t="shared" si="23"/>
        <v>656.79</v>
      </c>
      <c r="I146" s="203">
        <f>ROUND(H146*1.2077,2)</f>
        <v>793.21</v>
      </c>
    </row>
    <row r="147" spans="1:9" s="188" customFormat="1" x14ac:dyDescent="0.25">
      <c r="A147" s="185" t="s">
        <v>240</v>
      </c>
      <c r="B147" s="190">
        <v>1</v>
      </c>
      <c r="C147" s="190">
        <f t="shared" si="22"/>
        <v>205</v>
      </c>
      <c r="D147" s="190">
        <v>146</v>
      </c>
      <c r="E147" s="190">
        <v>59</v>
      </c>
      <c r="F147" s="191">
        <v>1042.29</v>
      </c>
      <c r="G147" s="191">
        <f t="shared" si="25"/>
        <v>7.1389726027397256</v>
      </c>
      <c r="H147" s="191">
        <f t="shared" si="23"/>
        <v>842.4</v>
      </c>
      <c r="I147" s="197">
        <f t="shared" si="24"/>
        <v>1041.1199999999999</v>
      </c>
    </row>
    <row r="148" spans="1:9" s="188" customFormat="1" x14ac:dyDescent="0.25">
      <c r="A148" s="185" t="s">
        <v>240</v>
      </c>
      <c r="B148" s="190">
        <v>1</v>
      </c>
      <c r="C148" s="190">
        <f t="shared" si="22"/>
        <v>172</v>
      </c>
      <c r="D148" s="190">
        <v>146</v>
      </c>
      <c r="E148" s="190">
        <v>26</v>
      </c>
      <c r="F148" s="191">
        <v>1042.29</v>
      </c>
      <c r="G148" s="191">
        <f t="shared" si="25"/>
        <v>7.1389726027397256</v>
      </c>
      <c r="H148" s="191">
        <f t="shared" si="23"/>
        <v>371.23</v>
      </c>
      <c r="I148" s="197">
        <f t="shared" si="24"/>
        <v>458.8</v>
      </c>
    </row>
    <row r="149" spans="1:9" s="188" customFormat="1" x14ac:dyDescent="0.25">
      <c r="A149" s="185" t="s">
        <v>244</v>
      </c>
      <c r="B149" s="190">
        <v>1</v>
      </c>
      <c r="C149" s="190">
        <f t="shared" si="22"/>
        <v>212</v>
      </c>
      <c r="D149" s="190">
        <v>146</v>
      </c>
      <c r="E149" s="190">
        <v>66</v>
      </c>
      <c r="F149" s="191">
        <v>1042.29</v>
      </c>
      <c r="G149" s="191">
        <f t="shared" si="25"/>
        <v>7.1389726027397256</v>
      </c>
      <c r="H149" s="191">
        <f t="shared" si="23"/>
        <v>942.34</v>
      </c>
      <c r="I149" s="197">
        <f t="shared" si="24"/>
        <v>1164.6400000000001</v>
      </c>
    </row>
    <row r="150" spans="1:9" s="188" customFormat="1" x14ac:dyDescent="0.25">
      <c r="A150" s="185" t="s">
        <v>240</v>
      </c>
      <c r="B150" s="190">
        <v>1</v>
      </c>
      <c r="C150" s="190">
        <f t="shared" si="22"/>
        <v>180</v>
      </c>
      <c r="D150" s="190">
        <v>146</v>
      </c>
      <c r="E150" s="190">
        <v>34</v>
      </c>
      <c r="F150" s="191">
        <v>1050</v>
      </c>
      <c r="G150" s="191">
        <f t="shared" si="25"/>
        <v>7.1917808219178081</v>
      </c>
      <c r="H150" s="191">
        <f t="shared" si="23"/>
        <v>489.04</v>
      </c>
      <c r="I150" s="197">
        <f t="shared" si="24"/>
        <v>604.4</v>
      </c>
    </row>
    <row r="151" spans="1:9" s="188" customFormat="1" x14ac:dyDescent="0.25">
      <c r="A151" s="185" t="s">
        <v>240</v>
      </c>
      <c r="B151" s="190">
        <v>1</v>
      </c>
      <c r="C151" s="190">
        <f t="shared" si="22"/>
        <v>122</v>
      </c>
      <c r="D151" s="190">
        <v>118</v>
      </c>
      <c r="E151" s="190">
        <v>4</v>
      </c>
      <c r="F151" s="191">
        <v>1042.29</v>
      </c>
      <c r="G151" s="191">
        <f t="shared" si="25"/>
        <v>7.1389726027397256</v>
      </c>
      <c r="H151" s="191">
        <f t="shared" si="23"/>
        <v>57.11</v>
      </c>
      <c r="I151" s="203">
        <f>ROUND(H151*1.2077,2)</f>
        <v>68.97</v>
      </c>
    </row>
    <row r="152" spans="1:9" s="188" customFormat="1" x14ac:dyDescent="0.25">
      <c r="A152" s="185" t="s">
        <v>240</v>
      </c>
      <c r="B152" s="190">
        <v>1</v>
      </c>
      <c r="C152" s="190">
        <f t="shared" si="22"/>
        <v>10</v>
      </c>
      <c r="D152" s="190">
        <v>7</v>
      </c>
      <c r="E152" s="190">
        <v>3</v>
      </c>
      <c r="F152" s="191">
        <v>1042.29</v>
      </c>
      <c r="G152" s="191">
        <f t="shared" si="25"/>
        <v>7.1389726027397256</v>
      </c>
      <c r="H152" s="191">
        <f t="shared" si="23"/>
        <v>42.83</v>
      </c>
      <c r="I152" s="197">
        <f t="shared" ref="I152" si="26">ROUND(H152*1.2359,2)</f>
        <v>52.93</v>
      </c>
    </row>
    <row r="153" spans="1:9" s="188" customFormat="1" x14ac:dyDescent="0.25">
      <c r="A153" s="185" t="s">
        <v>240</v>
      </c>
      <c r="B153" s="190">
        <v>1</v>
      </c>
      <c r="C153" s="190">
        <f t="shared" si="22"/>
        <v>217</v>
      </c>
      <c r="D153" s="190">
        <v>146</v>
      </c>
      <c r="E153" s="190">
        <v>71</v>
      </c>
      <c r="F153" s="191">
        <v>1042.29</v>
      </c>
      <c r="G153" s="191">
        <f t="shared" si="25"/>
        <v>7.1389726027397256</v>
      </c>
      <c r="H153" s="191">
        <f t="shared" si="23"/>
        <v>1013.73</v>
      </c>
      <c r="I153" s="191">
        <f t="shared" si="24"/>
        <v>1252.8699999999999</v>
      </c>
    </row>
    <row r="154" spans="1:9" s="188" customFormat="1" ht="33" x14ac:dyDescent="0.25">
      <c r="A154" s="182" t="s">
        <v>494</v>
      </c>
      <c r="B154" s="202">
        <f>SUM(B155:B159)</f>
        <v>5</v>
      </c>
      <c r="C154" s="202"/>
      <c r="D154" s="202"/>
      <c r="E154" s="202">
        <f t="shared" ref="E154" si="27">SUM(E155:E159)</f>
        <v>134</v>
      </c>
      <c r="F154" s="183"/>
      <c r="G154" s="191"/>
      <c r="H154" s="183">
        <f t="shared" ref="H154:I154" si="28">SUM(H155:H159)</f>
        <v>1384.85</v>
      </c>
      <c r="I154" s="183">
        <f t="shared" si="28"/>
        <v>1711.5299999999997</v>
      </c>
    </row>
    <row r="155" spans="1:9" s="188" customFormat="1" x14ac:dyDescent="0.25">
      <c r="A155" s="189" t="s">
        <v>407</v>
      </c>
      <c r="B155" s="190">
        <v>1</v>
      </c>
      <c r="C155" s="190">
        <f t="shared" ref="C155:C158" si="29">D155+E155</f>
        <v>184</v>
      </c>
      <c r="D155" s="190">
        <v>146</v>
      </c>
      <c r="E155" s="190">
        <v>38</v>
      </c>
      <c r="F155" s="191">
        <v>754.43</v>
      </c>
      <c r="G155" s="191">
        <f t="shared" si="25"/>
        <v>5.167328767123287</v>
      </c>
      <c r="H155" s="191">
        <f t="shared" ref="H155:H159" si="30">ROUND(E155*G155*2,2)</f>
        <v>392.72</v>
      </c>
      <c r="I155" s="191">
        <f t="shared" si="24"/>
        <v>485.36</v>
      </c>
    </row>
    <row r="156" spans="1:9" s="188" customFormat="1" x14ac:dyDescent="0.25">
      <c r="A156" s="189" t="s">
        <v>407</v>
      </c>
      <c r="B156" s="190">
        <v>1</v>
      </c>
      <c r="C156" s="190">
        <f t="shared" si="29"/>
        <v>176</v>
      </c>
      <c r="D156" s="190">
        <v>146</v>
      </c>
      <c r="E156" s="190">
        <v>30</v>
      </c>
      <c r="F156" s="191">
        <v>754.43</v>
      </c>
      <c r="G156" s="191">
        <f t="shared" si="25"/>
        <v>5.167328767123287</v>
      </c>
      <c r="H156" s="191">
        <f t="shared" si="30"/>
        <v>310.04000000000002</v>
      </c>
      <c r="I156" s="191">
        <f t="shared" si="24"/>
        <v>383.18</v>
      </c>
    </row>
    <row r="157" spans="1:9" s="188" customFormat="1" x14ac:dyDescent="0.25">
      <c r="A157" s="189" t="s">
        <v>407</v>
      </c>
      <c r="B157" s="190">
        <v>1</v>
      </c>
      <c r="C157" s="190">
        <f t="shared" si="29"/>
        <v>194</v>
      </c>
      <c r="D157" s="190">
        <v>146</v>
      </c>
      <c r="E157" s="190">
        <v>48</v>
      </c>
      <c r="F157" s="191">
        <v>754.43</v>
      </c>
      <c r="G157" s="191">
        <f t="shared" si="25"/>
        <v>5.167328767123287</v>
      </c>
      <c r="H157" s="191">
        <f t="shared" si="30"/>
        <v>496.06</v>
      </c>
      <c r="I157" s="191">
        <f t="shared" si="24"/>
        <v>613.08000000000004</v>
      </c>
    </row>
    <row r="158" spans="1:9" s="188" customFormat="1" x14ac:dyDescent="0.25">
      <c r="A158" s="189" t="s">
        <v>407</v>
      </c>
      <c r="B158" s="190">
        <v>1</v>
      </c>
      <c r="C158" s="190">
        <f t="shared" si="29"/>
        <v>24</v>
      </c>
      <c r="D158" s="190">
        <v>20</v>
      </c>
      <c r="E158" s="190">
        <v>4</v>
      </c>
      <c r="F158" s="191">
        <v>754.43</v>
      </c>
      <c r="G158" s="191">
        <f t="shared" si="25"/>
        <v>5.167328767123287</v>
      </c>
      <c r="H158" s="191">
        <f t="shared" si="30"/>
        <v>41.34</v>
      </c>
      <c r="I158" s="191">
        <f t="shared" si="24"/>
        <v>51.09</v>
      </c>
    </row>
    <row r="159" spans="1:9" s="188" customFormat="1" x14ac:dyDescent="0.25">
      <c r="A159" s="189" t="s">
        <v>407</v>
      </c>
      <c r="B159" s="190">
        <v>1</v>
      </c>
      <c r="C159" s="190">
        <f t="shared" si="22"/>
        <v>160</v>
      </c>
      <c r="D159" s="190">
        <v>146</v>
      </c>
      <c r="E159" s="190">
        <v>14</v>
      </c>
      <c r="F159" s="191">
        <v>754.43</v>
      </c>
      <c r="G159" s="191">
        <f t="shared" si="25"/>
        <v>5.167328767123287</v>
      </c>
      <c r="H159" s="191">
        <f t="shared" si="30"/>
        <v>144.69</v>
      </c>
      <c r="I159" s="191">
        <f t="shared" si="24"/>
        <v>178.82</v>
      </c>
    </row>
    <row r="160" spans="1:9" s="188" customFormat="1" x14ac:dyDescent="0.25">
      <c r="A160" s="187" t="s">
        <v>233</v>
      </c>
      <c r="B160" s="201">
        <f>B161+B175</f>
        <v>20</v>
      </c>
      <c r="C160" s="201"/>
      <c r="D160" s="201"/>
      <c r="E160" s="201">
        <f t="shared" ref="E160" si="31">E161+E175</f>
        <v>687.5</v>
      </c>
      <c r="F160" s="195"/>
      <c r="G160" s="195"/>
      <c r="H160" s="195">
        <f>H161+H175</f>
        <v>8929.4600000000009</v>
      </c>
      <c r="I160" s="195">
        <f>I161+I175</f>
        <v>11035.9</v>
      </c>
    </row>
    <row r="161" spans="1:9" s="188" customFormat="1" ht="33" x14ac:dyDescent="0.25">
      <c r="A161" s="182" t="s">
        <v>433</v>
      </c>
      <c r="B161" s="202">
        <f>SUM(B162:B174)</f>
        <v>13</v>
      </c>
      <c r="C161" s="202"/>
      <c r="D161" s="202"/>
      <c r="E161" s="202">
        <f>SUM(E162:E174)</f>
        <v>420</v>
      </c>
      <c r="F161" s="183"/>
      <c r="G161" s="183"/>
      <c r="H161" s="183">
        <f>SUM(H162:H174)</f>
        <v>6160.89</v>
      </c>
      <c r="I161" s="183">
        <f>SUM(I162:I174)</f>
        <v>7614.24</v>
      </c>
    </row>
    <row r="162" spans="1:9" s="188" customFormat="1" x14ac:dyDescent="0.25">
      <c r="A162" s="189" t="s">
        <v>759</v>
      </c>
      <c r="B162" s="190">
        <v>1</v>
      </c>
      <c r="C162" s="190">
        <f>D162+E162</f>
        <v>167</v>
      </c>
      <c r="D162" s="190">
        <v>152</v>
      </c>
      <c r="E162" s="190">
        <v>15</v>
      </c>
      <c r="F162" s="191">
        <v>1192.21</v>
      </c>
      <c r="G162" s="191">
        <f>F162/167</f>
        <v>7.1389820359281435</v>
      </c>
      <c r="H162" s="191">
        <f>ROUND(E162*G162*2,2)</f>
        <v>214.17</v>
      </c>
      <c r="I162" s="191">
        <f t="shared" ref="I162:I182" si="32">ROUND(H162*1.2359,2)</f>
        <v>264.69</v>
      </c>
    </row>
    <row r="163" spans="1:9" s="188" customFormat="1" x14ac:dyDescent="0.25">
      <c r="A163" s="189" t="s">
        <v>759</v>
      </c>
      <c r="B163" s="190">
        <v>1</v>
      </c>
      <c r="C163" s="190">
        <f t="shared" ref="C163:C174" si="33">D163+E163</f>
        <v>213</v>
      </c>
      <c r="D163" s="190">
        <v>146</v>
      </c>
      <c r="E163" s="190">
        <v>67</v>
      </c>
      <c r="F163" s="191">
        <v>1220</v>
      </c>
      <c r="G163" s="191">
        <f>F163/146</f>
        <v>8.3561643835616444</v>
      </c>
      <c r="H163" s="191">
        <f t="shared" ref="H163:H174" si="34">ROUND(E163*G163*2,2)</f>
        <v>1119.73</v>
      </c>
      <c r="I163" s="191">
        <f t="shared" si="32"/>
        <v>1383.87</v>
      </c>
    </row>
    <row r="164" spans="1:9" s="188" customFormat="1" x14ac:dyDescent="0.25">
      <c r="A164" s="189" t="s">
        <v>244</v>
      </c>
      <c r="B164" s="190">
        <v>1</v>
      </c>
      <c r="C164" s="190">
        <f t="shared" si="33"/>
        <v>132</v>
      </c>
      <c r="D164" s="190">
        <v>105</v>
      </c>
      <c r="E164" s="190">
        <v>27</v>
      </c>
      <c r="F164" s="191">
        <v>1042.29</v>
      </c>
      <c r="G164" s="191">
        <f t="shared" ref="G164:G174" si="35">F164/146</f>
        <v>7.1389726027397256</v>
      </c>
      <c r="H164" s="191">
        <f t="shared" si="34"/>
        <v>385.5</v>
      </c>
      <c r="I164" s="191">
        <f t="shared" si="32"/>
        <v>476.44</v>
      </c>
    </row>
    <row r="165" spans="1:9" s="188" customFormat="1" x14ac:dyDescent="0.25">
      <c r="A165" s="189" t="s">
        <v>244</v>
      </c>
      <c r="B165" s="190">
        <v>1</v>
      </c>
      <c r="C165" s="190">
        <f t="shared" si="33"/>
        <v>154</v>
      </c>
      <c r="D165" s="190">
        <v>146</v>
      </c>
      <c r="E165" s="190">
        <v>8</v>
      </c>
      <c r="F165" s="191">
        <v>1042.29</v>
      </c>
      <c r="G165" s="191">
        <f t="shared" si="35"/>
        <v>7.1389726027397256</v>
      </c>
      <c r="H165" s="191">
        <f t="shared" si="34"/>
        <v>114.22</v>
      </c>
      <c r="I165" s="191">
        <f t="shared" si="32"/>
        <v>141.16</v>
      </c>
    </row>
    <row r="166" spans="1:9" s="188" customFormat="1" x14ac:dyDescent="0.25">
      <c r="A166" s="189" t="s">
        <v>244</v>
      </c>
      <c r="B166" s="190">
        <v>1</v>
      </c>
      <c r="C166" s="190">
        <f t="shared" si="33"/>
        <v>38</v>
      </c>
      <c r="D166" s="190">
        <v>34</v>
      </c>
      <c r="E166" s="190">
        <v>4</v>
      </c>
      <c r="F166" s="191">
        <v>1050</v>
      </c>
      <c r="G166" s="191">
        <f t="shared" si="35"/>
        <v>7.1917808219178081</v>
      </c>
      <c r="H166" s="191">
        <f t="shared" si="34"/>
        <v>57.53</v>
      </c>
      <c r="I166" s="191">
        <f t="shared" si="32"/>
        <v>71.099999999999994</v>
      </c>
    </row>
    <row r="167" spans="1:9" s="188" customFormat="1" x14ac:dyDescent="0.25">
      <c r="A167" s="189" t="s">
        <v>244</v>
      </c>
      <c r="B167" s="190">
        <v>1</v>
      </c>
      <c r="C167" s="190">
        <f t="shared" si="33"/>
        <v>119</v>
      </c>
      <c r="D167" s="190">
        <v>112</v>
      </c>
      <c r="E167" s="190">
        <v>7</v>
      </c>
      <c r="F167" s="191">
        <v>1042.29</v>
      </c>
      <c r="G167" s="191">
        <f t="shared" si="35"/>
        <v>7.1389726027397256</v>
      </c>
      <c r="H167" s="191">
        <f t="shared" si="34"/>
        <v>99.95</v>
      </c>
      <c r="I167" s="191">
        <f t="shared" si="32"/>
        <v>123.53</v>
      </c>
    </row>
    <row r="168" spans="1:9" s="188" customFormat="1" x14ac:dyDescent="0.25">
      <c r="A168" s="189" t="s">
        <v>244</v>
      </c>
      <c r="B168" s="190">
        <v>1</v>
      </c>
      <c r="C168" s="190">
        <f t="shared" si="33"/>
        <v>204</v>
      </c>
      <c r="D168" s="190">
        <v>146</v>
      </c>
      <c r="E168" s="190">
        <v>58</v>
      </c>
      <c r="F168" s="191">
        <v>1042.29</v>
      </c>
      <c r="G168" s="191">
        <f t="shared" si="35"/>
        <v>7.1389726027397256</v>
      </c>
      <c r="H168" s="191">
        <f t="shared" si="34"/>
        <v>828.12</v>
      </c>
      <c r="I168" s="191">
        <f t="shared" si="32"/>
        <v>1023.47</v>
      </c>
    </row>
    <row r="169" spans="1:9" s="188" customFormat="1" x14ac:dyDescent="0.25">
      <c r="A169" s="189" t="s">
        <v>244</v>
      </c>
      <c r="B169" s="190">
        <v>1</v>
      </c>
      <c r="C169" s="190">
        <f t="shared" si="33"/>
        <v>72</v>
      </c>
      <c r="D169" s="190">
        <v>70</v>
      </c>
      <c r="E169" s="190">
        <v>2</v>
      </c>
      <c r="F169" s="191">
        <v>1050</v>
      </c>
      <c r="G169" s="191">
        <f t="shared" si="35"/>
        <v>7.1917808219178081</v>
      </c>
      <c r="H169" s="191">
        <f t="shared" si="34"/>
        <v>28.77</v>
      </c>
      <c r="I169" s="191">
        <f t="shared" si="32"/>
        <v>35.56</v>
      </c>
    </row>
    <row r="170" spans="1:9" s="188" customFormat="1" x14ac:dyDescent="0.25">
      <c r="A170" s="189" t="s">
        <v>244</v>
      </c>
      <c r="B170" s="190">
        <v>1</v>
      </c>
      <c r="C170" s="190">
        <f t="shared" si="33"/>
        <v>212</v>
      </c>
      <c r="D170" s="190">
        <v>146</v>
      </c>
      <c r="E170" s="190">
        <v>66</v>
      </c>
      <c r="F170" s="191">
        <v>1042.29</v>
      </c>
      <c r="G170" s="191">
        <f t="shared" si="35"/>
        <v>7.1389726027397256</v>
      </c>
      <c r="H170" s="191">
        <f t="shared" si="34"/>
        <v>942.34</v>
      </c>
      <c r="I170" s="191">
        <f t="shared" si="32"/>
        <v>1164.6400000000001</v>
      </c>
    </row>
    <row r="171" spans="1:9" s="188" customFormat="1" x14ac:dyDescent="0.25">
      <c r="A171" s="189" t="s">
        <v>760</v>
      </c>
      <c r="B171" s="190">
        <v>1</v>
      </c>
      <c r="C171" s="190">
        <f t="shared" si="33"/>
        <v>16</v>
      </c>
      <c r="D171" s="190">
        <v>14</v>
      </c>
      <c r="E171" s="190">
        <v>2</v>
      </c>
      <c r="F171" s="191">
        <v>1042.29</v>
      </c>
      <c r="G171" s="191">
        <f t="shared" si="35"/>
        <v>7.1389726027397256</v>
      </c>
      <c r="H171" s="191">
        <f t="shared" si="34"/>
        <v>28.56</v>
      </c>
      <c r="I171" s="191">
        <f t="shared" si="32"/>
        <v>35.299999999999997</v>
      </c>
    </row>
    <row r="172" spans="1:9" s="188" customFormat="1" x14ac:dyDescent="0.25">
      <c r="A172" s="189" t="s">
        <v>756</v>
      </c>
      <c r="B172" s="190">
        <v>1</v>
      </c>
      <c r="C172" s="190">
        <f t="shared" si="33"/>
        <v>228</v>
      </c>
      <c r="D172" s="190">
        <v>146</v>
      </c>
      <c r="E172" s="190">
        <v>82</v>
      </c>
      <c r="F172" s="191">
        <v>1042.29</v>
      </c>
      <c r="G172" s="191">
        <f t="shared" si="35"/>
        <v>7.1389726027397256</v>
      </c>
      <c r="H172" s="191">
        <f t="shared" si="34"/>
        <v>1170.79</v>
      </c>
      <c r="I172" s="191">
        <f t="shared" si="32"/>
        <v>1446.98</v>
      </c>
    </row>
    <row r="173" spans="1:9" s="188" customFormat="1" x14ac:dyDescent="0.25">
      <c r="A173" s="189" t="s">
        <v>240</v>
      </c>
      <c r="B173" s="190">
        <v>1</v>
      </c>
      <c r="C173" s="190">
        <f t="shared" si="33"/>
        <v>150</v>
      </c>
      <c r="D173" s="190">
        <v>146</v>
      </c>
      <c r="E173" s="190">
        <v>4</v>
      </c>
      <c r="F173" s="191">
        <v>1050</v>
      </c>
      <c r="G173" s="191">
        <f t="shared" si="35"/>
        <v>7.1917808219178081</v>
      </c>
      <c r="H173" s="191">
        <f t="shared" si="34"/>
        <v>57.53</v>
      </c>
      <c r="I173" s="191">
        <f t="shared" si="32"/>
        <v>71.099999999999994</v>
      </c>
    </row>
    <row r="174" spans="1:9" s="188" customFormat="1" x14ac:dyDescent="0.25">
      <c r="A174" s="189" t="s">
        <v>240</v>
      </c>
      <c r="B174" s="190">
        <v>1</v>
      </c>
      <c r="C174" s="190">
        <f t="shared" si="33"/>
        <v>224</v>
      </c>
      <c r="D174" s="190">
        <v>146</v>
      </c>
      <c r="E174" s="190">
        <v>78</v>
      </c>
      <c r="F174" s="191">
        <v>1042.29</v>
      </c>
      <c r="G174" s="191">
        <f t="shared" si="35"/>
        <v>7.1389726027397256</v>
      </c>
      <c r="H174" s="191">
        <f t="shared" si="34"/>
        <v>1113.68</v>
      </c>
      <c r="I174" s="191">
        <f t="shared" si="32"/>
        <v>1376.4</v>
      </c>
    </row>
    <row r="175" spans="1:9" s="188" customFormat="1" ht="33" x14ac:dyDescent="0.25">
      <c r="A175" s="182" t="s">
        <v>494</v>
      </c>
      <c r="B175" s="202">
        <f>SUM(B176:B182)</f>
        <v>7</v>
      </c>
      <c r="C175" s="202"/>
      <c r="D175" s="202"/>
      <c r="E175" s="202">
        <f>SUM(E176:E182)</f>
        <v>267.5</v>
      </c>
      <c r="F175" s="183"/>
      <c r="G175" s="183"/>
      <c r="H175" s="183">
        <f>SUM(H176:H182)</f>
        <v>2768.57</v>
      </c>
      <c r="I175" s="183">
        <f>SUM(I176:I182)</f>
        <v>3421.66</v>
      </c>
    </row>
    <row r="176" spans="1:9" s="188" customFormat="1" x14ac:dyDescent="0.25">
      <c r="A176" s="185" t="s">
        <v>757</v>
      </c>
      <c r="B176" s="190">
        <v>1</v>
      </c>
      <c r="C176" s="190">
        <f t="shared" ref="C176:C182" si="36">D176+E176</f>
        <v>72</v>
      </c>
      <c r="D176" s="190">
        <v>62</v>
      </c>
      <c r="E176" s="190">
        <v>10</v>
      </c>
      <c r="F176" s="191">
        <v>754.43</v>
      </c>
      <c r="G176" s="191">
        <f>F176/146</f>
        <v>5.167328767123287</v>
      </c>
      <c r="H176" s="191">
        <f t="shared" ref="H176:H182" si="37">ROUND(E176*G176*2,2)</f>
        <v>103.35</v>
      </c>
      <c r="I176" s="191">
        <f t="shared" si="32"/>
        <v>127.73</v>
      </c>
    </row>
    <row r="177" spans="1:9" s="188" customFormat="1" x14ac:dyDescent="0.25">
      <c r="A177" s="185" t="s">
        <v>757</v>
      </c>
      <c r="B177" s="190">
        <v>1</v>
      </c>
      <c r="C177" s="190">
        <f t="shared" si="36"/>
        <v>192</v>
      </c>
      <c r="D177" s="190">
        <v>146</v>
      </c>
      <c r="E177" s="190">
        <v>46</v>
      </c>
      <c r="F177" s="191">
        <v>754.43</v>
      </c>
      <c r="G177" s="191">
        <f t="shared" ref="G177:G182" si="38">F177/146</f>
        <v>5.167328767123287</v>
      </c>
      <c r="H177" s="191">
        <f t="shared" si="37"/>
        <v>475.39</v>
      </c>
      <c r="I177" s="191">
        <f t="shared" si="32"/>
        <v>587.53</v>
      </c>
    </row>
    <row r="178" spans="1:9" s="188" customFormat="1" x14ac:dyDescent="0.25">
      <c r="A178" s="185" t="s">
        <v>757</v>
      </c>
      <c r="B178" s="190">
        <v>1</v>
      </c>
      <c r="C178" s="190">
        <f t="shared" si="36"/>
        <v>248</v>
      </c>
      <c r="D178" s="190">
        <v>146</v>
      </c>
      <c r="E178" s="190">
        <v>102</v>
      </c>
      <c r="F178" s="191">
        <v>754.43</v>
      </c>
      <c r="G178" s="191">
        <f t="shared" si="38"/>
        <v>5.167328767123287</v>
      </c>
      <c r="H178" s="191">
        <f t="shared" si="37"/>
        <v>1054.1400000000001</v>
      </c>
      <c r="I178" s="191">
        <f t="shared" si="32"/>
        <v>1302.81</v>
      </c>
    </row>
    <row r="179" spans="1:9" s="188" customFormat="1" x14ac:dyDescent="0.25">
      <c r="A179" s="185" t="s">
        <v>757</v>
      </c>
      <c r="B179" s="190">
        <v>1</v>
      </c>
      <c r="C179" s="190">
        <f t="shared" si="36"/>
        <v>184</v>
      </c>
      <c r="D179" s="190">
        <v>146</v>
      </c>
      <c r="E179" s="190">
        <v>38</v>
      </c>
      <c r="F179" s="191">
        <v>754.43</v>
      </c>
      <c r="G179" s="191">
        <f t="shared" si="38"/>
        <v>5.167328767123287</v>
      </c>
      <c r="H179" s="191">
        <f t="shared" si="37"/>
        <v>392.72</v>
      </c>
      <c r="I179" s="191">
        <f t="shared" si="32"/>
        <v>485.36</v>
      </c>
    </row>
    <row r="180" spans="1:9" s="188" customFormat="1" x14ac:dyDescent="0.25">
      <c r="A180" s="185" t="s">
        <v>757</v>
      </c>
      <c r="B180" s="190">
        <v>1</v>
      </c>
      <c r="C180" s="190">
        <f t="shared" si="36"/>
        <v>167</v>
      </c>
      <c r="D180" s="190">
        <v>146</v>
      </c>
      <c r="E180" s="190">
        <v>21</v>
      </c>
      <c r="F180" s="191">
        <v>754.43</v>
      </c>
      <c r="G180" s="191">
        <f t="shared" si="38"/>
        <v>5.167328767123287</v>
      </c>
      <c r="H180" s="191">
        <f t="shared" si="37"/>
        <v>217.03</v>
      </c>
      <c r="I180" s="191">
        <f t="shared" si="32"/>
        <v>268.23</v>
      </c>
    </row>
    <row r="181" spans="1:9" s="188" customFormat="1" x14ac:dyDescent="0.25">
      <c r="A181" s="185" t="s">
        <v>757</v>
      </c>
      <c r="B181" s="190">
        <v>1</v>
      </c>
      <c r="C181" s="190">
        <f t="shared" si="36"/>
        <v>150.5</v>
      </c>
      <c r="D181" s="190">
        <v>146</v>
      </c>
      <c r="E181" s="190">
        <v>4.5</v>
      </c>
      <c r="F181" s="191">
        <v>820</v>
      </c>
      <c r="G181" s="191">
        <f t="shared" si="38"/>
        <v>5.6164383561643838</v>
      </c>
      <c r="H181" s="191">
        <f t="shared" si="37"/>
        <v>50.55</v>
      </c>
      <c r="I181" s="191">
        <f t="shared" si="32"/>
        <v>62.47</v>
      </c>
    </row>
    <row r="182" spans="1:9" s="188" customFormat="1" x14ac:dyDescent="0.25">
      <c r="A182" s="185" t="s">
        <v>757</v>
      </c>
      <c r="B182" s="190">
        <v>1</v>
      </c>
      <c r="C182" s="190">
        <f t="shared" si="36"/>
        <v>192</v>
      </c>
      <c r="D182" s="190">
        <v>146</v>
      </c>
      <c r="E182" s="190">
        <v>46</v>
      </c>
      <c r="F182" s="191">
        <v>754.43</v>
      </c>
      <c r="G182" s="191">
        <f t="shared" si="38"/>
        <v>5.167328767123287</v>
      </c>
      <c r="H182" s="191">
        <f t="shared" si="37"/>
        <v>475.39</v>
      </c>
      <c r="I182" s="191">
        <f t="shared" si="32"/>
        <v>587.53</v>
      </c>
    </row>
    <row r="183" spans="1:9" s="188" customFormat="1" x14ac:dyDescent="0.25">
      <c r="B183" s="475"/>
      <c r="C183" s="476"/>
      <c r="E183" s="477"/>
      <c r="G183" s="478"/>
      <c r="H183" s="479"/>
      <c r="I183" s="479"/>
    </row>
    <row r="184" spans="1:9" x14ac:dyDescent="0.25">
      <c r="A184" s="495" t="s">
        <v>773</v>
      </c>
      <c r="B184" s="495"/>
      <c r="I184" s="468"/>
    </row>
  </sheetData>
  <mergeCells count="13">
    <mergeCell ref="A184:B184"/>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A0593-EE7F-4B83-8724-6C946C67C448}">
  <sheetPr>
    <tabColor theme="5" tint="0.59999389629810485"/>
  </sheetPr>
  <dimension ref="A1:I125"/>
  <sheetViews>
    <sheetView zoomScale="80" zoomScaleNormal="80" workbookViewId="0">
      <selection activeCell="L14" sqref="L14"/>
    </sheetView>
  </sheetViews>
  <sheetFormatPr defaultColWidth="9.140625" defaultRowHeight="16.5" x14ac:dyDescent="0.25"/>
  <cols>
    <col min="1" max="1" width="73" style="27" customWidth="1"/>
    <col min="2" max="2" width="16.140625" style="171" customWidth="1"/>
    <col min="3" max="3" width="14.5703125" style="27" customWidth="1"/>
    <col min="4" max="4" width="14.7109375" style="27" customWidth="1"/>
    <col min="5" max="5" width="18.42578125" style="465" customWidth="1"/>
    <col min="6" max="6" width="15.140625" style="27" customWidth="1"/>
    <col min="7" max="7" width="17.28515625" style="172" customWidth="1"/>
    <col min="8" max="8" width="21.140625" style="27" customWidth="1"/>
    <col min="9" max="9" width="17.5703125" style="27" customWidth="1"/>
    <col min="10" max="16384" width="9.140625" style="27"/>
  </cols>
  <sheetData>
    <row r="1" spans="1:9" x14ac:dyDescent="0.25">
      <c r="H1" s="373" t="s">
        <v>786</v>
      </c>
      <c r="I1" s="373"/>
    </row>
    <row r="2" spans="1:9" s="28" customFormat="1" ht="34.5" customHeight="1" x14ac:dyDescent="0.25">
      <c r="A2" s="374" t="s">
        <v>427</v>
      </c>
      <c r="B2" s="374"/>
      <c r="C2" s="374"/>
      <c r="D2" s="374"/>
      <c r="E2" s="374"/>
      <c r="F2" s="374"/>
      <c r="G2" s="374"/>
      <c r="H2" s="374"/>
      <c r="I2" s="374"/>
    </row>
    <row r="4" spans="1:9" x14ac:dyDescent="0.25">
      <c r="A4" s="27" t="s">
        <v>513</v>
      </c>
    </row>
    <row r="5" spans="1:9" x14ac:dyDescent="0.25">
      <c r="A5" s="27" t="s">
        <v>743</v>
      </c>
    </row>
    <row r="6" spans="1:9" x14ac:dyDescent="0.25">
      <c r="E6" s="466"/>
      <c r="H6" s="174"/>
    </row>
    <row r="7" spans="1:9" ht="36" customHeight="1" x14ac:dyDescent="0.25">
      <c r="A7" s="375"/>
      <c r="B7" s="375" t="s">
        <v>3</v>
      </c>
      <c r="C7" s="399" t="s">
        <v>4</v>
      </c>
      <c r="D7" s="399"/>
      <c r="E7" s="399"/>
      <c r="F7" s="399" t="s">
        <v>2</v>
      </c>
      <c r="G7" s="399" t="s">
        <v>438</v>
      </c>
      <c r="H7" s="400" t="s">
        <v>5</v>
      </c>
      <c r="I7" s="377" t="s">
        <v>1</v>
      </c>
    </row>
    <row r="8" spans="1:9" x14ac:dyDescent="0.25">
      <c r="A8" s="375"/>
      <c r="B8" s="375"/>
      <c r="C8" s="397" t="s">
        <v>143</v>
      </c>
      <c r="D8" s="397" t="s">
        <v>437</v>
      </c>
      <c r="E8" s="469" t="s">
        <v>8</v>
      </c>
      <c r="F8" s="399"/>
      <c r="G8" s="399"/>
      <c r="H8" s="400"/>
      <c r="I8" s="377"/>
    </row>
    <row r="9" spans="1:9" ht="41.25" customHeight="1" x14ac:dyDescent="0.25">
      <c r="A9" s="375"/>
      <c r="B9" s="375"/>
      <c r="C9" s="398"/>
      <c r="D9" s="398"/>
      <c r="E9" s="469"/>
      <c r="F9" s="399"/>
      <c r="G9" s="399"/>
      <c r="H9" s="400"/>
      <c r="I9" s="377"/>
    </row>
    <row r="10" spans="1:9" x14ac:dyDescent="0.25">
      <c r="A10" s="309">
        <v>1</v>
      </c>
      <c r="B10" s="309"/>
      <c r="C10" s="309" t="s">
        <v>6</v>
      </c>
      <c r="D10" s="309">
        <v>8</v>
      </c>
      <c r="E10" s="470">
        <v>9</v>
      </c>
      <c r="F10" s="309">
        <v>11</v>
      </c>
      <c r="G10" s="309">
        <v>12</v>
      </c>
      <c r="H10" s="309">
        <v>13</v>
      </c>
      <c r="I10" s="309" t="s">
        <v>7</v>
      </c>
    </row>
    <row r="11" spans="1:9" s="28" customFormat="1" x14ac:dyDescent="0.25">
      <c r="A11" s="467" t="s">
        <v>0</v>
      </c>
      <c r="B11" s="484">
        <f>B12+B93+B97</f>
        <v>103</v>
      </c>
      <c r="C11" s="484"/>
      <c r="D11" s="484"/>
      <c r="E11" s="484">
        <f t="shared" ref="E11:I11" si="0">E12+E93+E97</f>
        <v>3494</v>
      </c>
      <c r="F11" s="480"/>
      <c r="G11" s="480"/>
      <c r="H11" s="480">
        <f t="shared" si="0"/>
        <v>51493.859999999993</v>
      </c>
      <c r="I11" s="480">
        <f t="shared" si="0"/>
        <v>63563.51999999999</v>
      </c>
    </row>
    <row r="12" spans="1:9" s="180" customFormat="1" x14ac:dyDescent="0.25">
      <c r="A12" s="181" t="s">
        <v>211</v>
      </c>
      <c r="B12" s="201">
        <f>B13+B27+B73</f>
        <v>77</v>
      </c>
      <c r="C12" s="201"/>
      <c r="D12" s="201"/>
      <c r="E12" s="201">
        <f>E13+E27+E73</f>
        <v>3039</v>
      </c>
      <c r="F12" s="195"/>
      <c r="G12" s="195"/>
      <c r="H12" s="195">
        <f>H13+H27+H73</f>
        <v>43186.009999999995</v>
      </c>
      <c r="I12" s="195">
        <f>I13+I27+I73</f>
        <v>53306.459999999992</v>
      </c>
    </row>
    <row r="13" spans="1:9" s="180" customFormat="1" x14ac:dyDescent="0.25">
      <c r="A13" s="182" t="s">
        <v>434</v>
      </c>
      <c r="B13" s="202">
        <f>SUM(B14:B26)</f>
        <v>13</v>
      </c>
      <c r="C13" s="202"/>
      <c r="D13" s="202"/>
      <c r="E13" s="202">
        <f>SUM(E14:E26)</f>
        <v>675</v>
      </c>
      <c r="F13" s="183"/>
      <c r="G13" s="183"/>
      <c r="H13" s="183">
        <f>SUM(H14:H26)</f>
        <v>13807.359999999999</v>
      </c>
      <c r="I13" s="183">
        <f>SUM(I14:I26)</f>
        <v>17009.150000000001</v>
      </c>
    </row>
    <row r="14" spans="1:9" s="180" customFormat="1" x14ac:dyDescent="0.25">
      <c r="A14" s="471" t="s">
        <v>393</v>
      </c>
      <c r="B14" s="196">
        <v>1</v>
      </c>
      <c r="C14" s="196">
        <f t="shared" ref="C14:C26" si="1">D14+E14</f>
        <v>199</v>
      </c>
      <c r="D14" s="190">
        <v>143</v>
      </c>
      <c r="E14" s="190">
        <v>56</v>
      </c>
      <c r="F14" s="191">
        <v>1626.2</v>
      </c>
      <c r="G14" s="191">
        <f>F14/159</f>
        <v>10.227672955974842</v>
      </c>
      <c r="H14" s="191">
        <f t="shared" ref="H14:H26" si="2">ROUND(E14*G14*2,2)</f>
        <v>1145.5</v>
      </c>
      <c r="I14" s="191">
        <f t="shared" ref="I14:I77" si="3">ROUND(H14*1.2359,2)</f>
        <v>1415.72</v>
      </c>
    </row>
    <row r="15" spans="1:9" s="180" customFormat="1" x14ac:dyDescent="0.25">
      <c r="A15" s="185" t="s">
        <v>394</v>
      </c>
      <c r="B15" s="196">
        <v>1</v>
      </c>
      <c r="C15" s="196">
        <f t="shared" si="1"/>
        <v>207</v>
      </c>
      <c r="D15" s="190">
        <v>135</v>
      </c>
      <c r="E15" s="190">
        <v>72</v>
      </c>
      <c r="F15" s="191">
        <v>1626.2</v>
      </c>
      <c r="G15" s="191">
        <f t="shared" ref="G15:G78" si="4">F15/159</f>
        <v>10.227672955974842</v>
      </c>
      <c r="H15" s="191">
        <f t="shared" si="2"/>
        <v>1472.78</v>
      </c>
      <c r="I15" s="203">
        <f>ROUND(H15*1.2077,2)</f>
        <v>1778.68</v>
      </c>
    </row>
    <row r="16" spans="1:9" s="180" customFormat="1" x14ac:dyDescent="0.25">
      <c r="A16" s="185" t="s">
        <v>394</v>
      </c>
      <c r="B16" s="196">
        <v>1</v>
      </c>
      <c r="C16" s="196">
        <f t="shared" si="1"/>
        <v>40</v>
      </c>
      <c r="D16" s="190">
        <v>32</v>
      </c>
      <c r="E16" s="190">
        <v>8</v>
      </c>
      <c r="F16" s="191">
        <v>1626.2</v>
      </c>
      <c r="G16" s="191">
        <f t="shared" si="4"/>
        <v>10.227672955974842</v>
      </c>
      <c r="H16" s="191">
        <f t="shared" si="2"/>
        <v>163.63999999999999</v>
      </c>
      <c r="I16" s="191">
        <f t="shared" si="3"/>
        <v>202.24</v>
      </c>
    </row>
    <row r="17" spans="1:9" s="180" customFormat="1" x14ac:dyDescent="0.25">
      <c r="A17" s="185" t="s">
        <v>227</v>
      </c>
      <c r="B17" s="196">
        <v>1</v>
      </c>
      <c r="C17" s="196">
        <f t="shared" si="1"/>
        <v>192</v>
      </c>
      <c r="D17" s="190">
        <v>119</v>
      </c>
      <c r="E17" s="190">
        <v>73</v>
      </c>
      <c r="F17" s="191">
        <v>1626.2</v>
      </c>
      <c r="G17" s="191">
        <f t="shared" si="4"/>
        <v>10.227672955974842</v>
      </c>
      <c r="H17" s="191">
        <f t="shared" si="2"/>
        <v>1493.24</v>
      </c>
      <c r="I17" s="191">
        <f t="shared" si="3"/>
        <v>1845.5</v>
      </c>
    </row>
    <row r="18" spans="1:9" s="180" customFormat="1" x14ac:dyDescent="0.25">
      <c r="A18" s="185" t="s">
        <v>227</v>
      </c>
      <c r="B18" s="196">
        <v>1</v>
      </c>
      <c r="C18" s="196">
        <f t="shared" si="1"/>
        <v>168</v>
      </c>
      <c r="D18" s="190">
        <v>159</v>
      </c>
      <c r="E18" s="190">
        <v>9</v>
      </c>
      <c r="F18" s="191">
        <v>1626.2</v>
      </c>
      <c r="G18" s="191">
        <f t="shared" si="4"/>
        <v>10.227672955974842</v>
      </c>
      <c r="H18" s="191">
        <f t="shared" si="2"/>
        <v>184.1</v>
      </c>
      <c r="I18" s="191">
        <f t="shared" si="3"/>
        <v>227.53</v>
      </c>
    </row>
    <row r="19" spans="1:9" s="180" customFormat="1" x14ac:dyDescent="0.25">
      <c r="A19" s="185" t="s">
        <v>227</v>
      </c>
      <c r="B19" s="196">
        <v>1</v>
      </c>
      <c r="C19" s="196">
        <f t="shared" si="1"/>
        <v>160</v>
      </c>
      <c r="D19" s="190">
        <v>159</v>
      </c>
      <c r="E19" s="190">
        <v>1</v>
      </c>
      <c r="F19" s="191">
        <v>1626.2</v>
      </c>
      <c r="G19" s="191">
        <f t="shared" si="4"/>
        <v>10.227672955974842</v>
      </c>
      <c r="H19" s="191">
        <f t="shared" si="2"/>
        <v>20.46</v>
      </c>
      <c r="I19" s="191">
        <f t="shared" si="3"/>
        <v>25.29</v>
      </c>
    </row>
    <row r="20" spans="1:9" s="180" customFormat="1" x14ac:dyDescent="0.25">
      <c r="A20" s="185" t="s">
        <v>227</v>
      </c>
      <c r="B20" s="196">
        <v>1</v>
      </c>
      <c r="C20" s="196">
        <f t="shared" si="1"/>
        <v>88</v>
      </c>
      <c r="D20" s="190">
        <v>63</v>
      </c>
      <c r="E20" s="190">
        <v>25</v>
      </c>
      <c r="F20" s="191">
        <v>1626.2</v>
      </c>
      <c r="G20" s="191">
        <f t="shared" si="4"/>
        <v>10.227672955974842</v>
      </c>
      <c r="H20" s="191">
        <f t="shared" si="2"/>
        <v>511.38</v>
      </c>
      <c r="I20" s="191">
        <f t="shared" si="3"/>
        <v>632.01</v>
      </c>
    </row>
    <row r="21" spans="1:9" s="180" customFormat="1" x14ac:dyDescent="0.25">
      <c r="A21" s="185" t="s">
        <v>396</v>
      </c>
      <c r="B21" s="196">
        <v>1</v>
      </c>
      <c r="C21" s="196">
        <f t="shared" si="1"/>
        <v>299</v>
      </c>
      <c r="D21" s="190">
        <v>139</v>
      </c>
      <c r="E21" s="190">
        <v>160</v>
      </c>
      <c r="F21" s="191">
        <v>1626.2</v>
      </c>
      <c r="G21" s="191">
        <f t="shared" si="4"/>
        <v>10.227672955974842</v>
      </c>
      <c r="H21" s="191">
        <f t="shared" si="2"/>
        <v>3272.86</v>
      </c>
      <c r="I21" s="191">
        <f t="shared" si="3"/>
        <v>4044.93</v>
      </c>
    </row>
    <row r="22" spans="1:9" s="180" customFormat="1" x14ac:dyDescent="0.25">
      <c r="A22" s="185" t="s">
        <v>396</v>
      </c>
      <c r="B22" s="196">
        <v>1</v>
      </c>
      <c r="C22" s="196">
        <f t="shared" si="1"/>
        <v>188</v>
      </c>
      <c r="D22" s="190">
        <v>139</v>
      </c>
      <c r="E22" s="190">
        <v>49</v>
      </c>
      <c r="F22" s="191">
        <v>1626.2</v>
      </c>
      <c r="G22" s="191">
        <f t="shared" si="4"/>
        <v>10.227672955974842</v>
      </c>
      <c r="H22" s="191">
        <f t="shared" si="2"/>
        <v>1002.31</v>
      </c>
      <c r="I22" s="191">
        <f t="shared" si="3"/>
        <v>1238.75</v>
      </c>
    </row>
    <row r="23" spans="1:9" s="180" customFormat="1" x14ac:dyDescent="0.25">
      <c r="A23" s="185" t="s">
        <v>396</v>
      </c>
      <c r="B23" s="196">
        <v>1</v>
      </c>
      <c r="C23" s="196">
        <f t="shared" si="1"/>
        <v>218</v>
      </c>
      <c r="D23" s="190">
        <v>159</v>
      </c>
      <c r="E23" s="190">
        <v>59</v>
      </c>
      <c r="F23" s="191">
        <v>1626.2</v>
      </c>
      <c r="G23" s="191">
        <f t="shared" si="4"/>
        <v>10.227672955974842</v>
      </c>
      <c r="H23" s="191">
        <f t="shared" si="2"/>
        <v>1206.8699999999999</v>
      </c>
      <c r="I23" s="191">
        <f t="shared" si="3"/>
        <v>1491.57</v>
      </c>
    </row>
    <row r="24" spans="1:9" s="180" customFormat="1" x14ac:dyDescent="0.25">
      <c r="A24" s="185" t="s">
        <v>401</v>
      </c>
      <c r="B24" s="196">
        <v>1</v>
      </c>
      <c r="C24" s="196">
        <f t="shared" si="1"/>
        <v>223</v>
      </c>
      <c r="D24" s="190">
        <v>159</v>
      </c>
      <c r="E24" s="190">
        <v>64</v>
      </c>
      <c r="F24" s="191">
        <v>1626.2</v>
      </c>
      <c r="G24" s="191">
        <f t="shared" si="4"/>
        <v>10.227672955974842</v>
      </c>
      <c r="H24" s="191">
        <f t="shared" si="2"/>
        <v>1309.1400000000001</v>
      </c>
      <c r="I24" s="191">
        <f t="shared" si="3"/>
        <v>1617.97</v>
      </c>
    </row>
    <row r="25" spans="1:9" s="180" customFormat="1" x14ac:dyDescent="0.25">
      <c r="A25" s="185" t="s">
        <v>401</v>
      </c>
      <c r="B25" s="190">
        <v>1</v>
      </c>
      <c r="C25" s="190">
        <f t="shared" si="1"/>
        <v>234</v>
      </c>
      <c r="D25" s="190">
        <v>159</v>
      </c>
      <c r="E25" s="190">
        <v>75</v>
      </c>
      <c r="F25" s="191">
        <v>1626.2</v>
      </c>
      <c r="G25" s="191">
        <f t="shared" si="4"/>
        <v>10.227672955974842</v>
      </c>
      <c r="H25" s="191">
        <f t="shared" si="2"/>
        <v>1534.15</v>
      </c>
      <c r="I25" s="191">
        <f t="shared" si="3"/>
        <v>1896.06</v>
      </c>
    </row>
    <row r="26" spans="1:9" s="180" customFormat="1" x14ac:dyDescent="0.25">
      <c r="A26" s="185" t="s">
        <v>401</v>
      </c>
      <c r="B26" s="190">
        <v>1</v>
      </c>
      <c r="C26" s="190">
        <f t="shared" si="1"/>
        <v>103</v>
      </c>
      <c r="D26" s="190">
        <v>79</v>
      </c>
      <c r="E26" s="190">
        <v>24</v>
      </c>
      <c r="F26" s="191">
        <v>1626.2</v>
      </c>
      <c r="G26" s="191">
        <f t="shared" si="4"/>
        <v>10.227672955974842</v>
      </c>
      <c r="H26" s="191">
        <f t="shared" si="2"/>
        <v>490.93</v>
      </c>
      <c r="I26" s="203">
        <f>ROUND(H26*1.2077,2)</f>
        <v>592.9</v>
      </c>
    </row>
    <row r="27" spans="1:9" s="180" customFormat="1" ht="33" x14ac:dyDescent="0.25">
      <c r="A27" s="186" t="s">
        <v>433</v>
      </c>
      <c r="B27" s="485">
        <f>SUM(B28:B72)</f>
        <v>45</v>
      </c>
      <c r="C27" s="485"/>
      <c r="D27" s="485"/>
      <c r="E27" s="485">
        <f>SUM(E28:E72)</f>
        <v>1805</v>
      </c>
      <c r="F27" s="481"/>
      <c r="G27" s="191"/>
      <c r="H27" s="481">
        <f>SUM(H28:H72)</f>
        <v>24177.179999999997</v>
      </c>
      <c r="I27" s="481">
        <f>SUM(I28:I72)</f>
        <v>29878.509999999995</v>
      </c>
    </row>
    <row r="28" spans="1:9" s="180" customFormat="1" x14ac:dyDescent="0.25">
      <c r="A28" s="185" t="s">
        <v>404</v>
      </c>
      <c r="B28" s="190">
        <v>1</v>
      </c>
      <c r="C28" s="190">
        <f>D28+E28</f>
        <v>180</v>
      </c>
      <c r="D28" s="190">
        <v>159</v>
      </c>
      <c r="E28" s="190">
        <v>21</v>
      </c>
      <c r="F28" s="191">
        <v>1011.65</v>
      </c>
      <c r="G28" s="191">
        <f t="shared" si="4"/>
        <v>6.3625786163522013</v>
      </c>
      <c r="H28" s="191">
        <f t="shared" ref="H28:H72" si="5">ROUND(E28*G28*2,2)</f>
        <v>267.23</v>
      </c>
      <c r="I28" s="191">
        <f t="shared" si="3"/>
        <v>330.27</v>
      </c>
    </row>
    <row r="29" spans="1:9" s="180" customFormat="1" x14ac:dyDescent="0.25">
      <c r="A29" s="185" t="s">
        <v>404</v>
      </c>
      <c r="B29" s="190">
        <v>1</v>
      </c>
      <c r="C29" s="190">
        <f t="shared" ref="C29:C72" si="6">D29+E29</f>
        <v>216</v>
      </c>
      <c r="D29" s="190">
        <v>159</v>
      </c>
      <c r="E29" s="190">
        <v>57</v>
      </c>
      <c r="F29" s="191">
        <v>1011.65</v>
      </c>
      <c r="G29" s="191">
        <f t="shared" si="4"/>
        <v>6.3625786163522013</v>
      </c>
      <c r="H29" s="191">
        <f t="shared" si="5"/>
        <v>725.33</v>
      </c>
      <c r="I29" s="191">
        <f t="shared" si="3"/>
        <v>896.44</v>
      </c>
    </row>
    <row r="30" spans="1:9" s="180" customFormat="1" x14ac:dyDescent="0.25">
      <c r="A30" s="185" t="s">
        <v>404</v>
      </c>
      <c r="B30" s="190">
        <v>1</v>
      </c>
      <c r="C30" s="190">
        <f t="shared" si="6"/>
        <v>216</v>
      </c>
      <c r="D30" s="190">
        <v>159</v>
      </c>
      <c r="E30" s="190">
        <v>57</v>
      </c>
      <c r="F30" s="191">
        <v>1011.65</v>
      </c>
      <c r="G30" s="191">
        <f t="shared" si="4"/>
        <v>6.3625786163522013</v>
      </c>
      <c r="H30" s="191">
        <f t="shared" si="5"/>
        <v>725.33</v>
      </c>
      <c r="I30" s="191">
        <f t="shared" si="3"/>
        <v>896.44</v>
      </c>
    </row>
    <row r="31" spans="1:9" s="180" customFormat="1" x14ac:dyDescent="0.25">
      <c r="A31" s="185" t="s">
        <v>244</v>
      </c>
      <c r="B31" s="190">
        <v>1</v>
      </c>
      <c r="C31" s="190">
        <f t="shared" si="6"/>
        <v>144</v>
      </c>
      <c r="D31" s="190">
        <v>139</v>
      </c>
      <c r="E31" s="190">
        <v>5</v>
      </c>
      <c r="F31" s="191">
        <v>1011.23</v>
      </c>
      <c r="G31" s="191">
        <f>F31/139</f>
        <v>7.2750359712230219</v>
      </c>
      <c r="H31" s="191">
        <f t="shared" si="5"/>
        <v>72.75</v>
      </c>
      <c r="I31" s="203">
        <f>ROUND(H31*1.2077,2)</f>
        <v>87.86</v>
      </c>
    </row>
    <row r="32" spans="1:9" s="180" customFormat="1" x14ac:dyDescent="0.25">
      <c r="A32" s="185" t="s">
        <v>244</v>
      </c>
      <c r="B32" s="190">
        <v>1</v>
      </c>
      <c r="C32" s="190">
        <f t="shared" si="6"/>
        <v>144</v>
      </c>
      <c r="D32" s="190">
        <v>139</v>
      </c>
      <c r="E32" s="190">
        <v>5</v>
      </c>
      <c r="F32" s="191">
        <v>1011.23</v>
      </c>
      <c r="G32" s="191">
        <f>F32/139</f>
        <v>7.2750359712230219</v>
      </c>
      <c r="H32" s="191">
        <f t="shared" si="5"/>
        <v>72.75</v>
      </c>
      <c r="I32" s="191">
        <f t="shared" ref="I32:I38" si="7">ROUND(H32*1.2359,2)</f>
        <v>89.91</v>
      </c>
    </row>
    <row r="33" spans="1:9" s="180" customFormat="1" x14ac:dyDescent="0.25">
      <c r="A33" s="185" t="s">
        <v>244</v>
      </c>
      <c r="B33" s="190">
        <v>1</v>
      </c>
      <c r="C33" s="190">
        <f t="shared" si="6"/>
        <v>252</v>
      </c>
      <c r="D33" s="190">
        <v>159</v>
      </c>
      <c r="E33" s="190">
        <v>93</v>
      </c>
      <c r="F33" s="191">
        <v>1011.65</v>
      </c>
      <c r="G33" s="191">
        <f t="shared" si="4"/>
        <v>6.3625786163522013</v>
      </c>
      <c r="H33" s="191">
        <f t="shared" si="5"/>
        <v>1183.44</v>
      </c>
      <c r="I33" s="191">
        <f t="shared" si="7"/>
        <v>1462.61</v>
      </c>
    </row>
    <row r="34" spans="1:9" s="180" customFormat="1" x14ac:dyDescent="0.25">
      <c r="A34" s="185" t="s">
        <v>244</v>
      </c>
      <c r="B34" s="190">
        <v>1</v>
      </c>
      <c r="C34" s="190">
        <f t="shared" si="6"/>
        <v>176</v>
      </c>
      <c r="D34" s="190">
        <v>159</v>
      </c>
      <c r="E34" s="190">
        <v>17</v>
      </c>
      <c r="F34" s="191">
        <v>1011.65</v>
      </c>
      <c r="G34" s="191">
        <f t="shared" si="4"/>
        <v>6.3625786163522013</v>
      </c>
      <c r="H34" s="191">
        <f t="shared" si="5"/>
        <v>216.33</v>
      </c>
      <c r="I34" s="191">
        <f t="shared" si="7"/>
        <v>267.36</v>
      </c>
    </row>
    <row r="35" spans="1:9" s="180" customFormat="1" x14ac:dyDescent="0.25">
      <c r="A35" s="185" t="s">
        <v>244</v>
      </c>
      <c r="B35" s="190">
        <v>1</v>
      </c>
      <c r="C35" s="190">
        <f t="shared" si="6"/>
        <v>192</v>
      </c>
      <c r="D35" s="190">
        <v>159</v>
      </c>
      <c r="E35" s="190">
        <v>33</v>
      </c>
      <c r="F35" s="191">
        <v>1011.65</v>
      </c>
      <c r="G35" s="191">
        <f t="shared" si="4"/>
        <v>6.3625786163522013</v>
      </c>
      <c r="H35" s="191">
        <f t="shared" si="5"/>
        <v>419.93</v>
      </c>
      <c r="I35" s="191">
        <f t="shared" si="7"/>
        <v>518.99</v>
      </c>
    </row>
    <row r="36" spans="1:9" s="180" customFormat="1" x14ac:dyDescent="0.25">
      <c r="A36" s="185" t="s">
        <v>244</v>
      </c>
      <c r="B36" s="190">
        <v>1</v>
      </c>
      <c r="C36" s="190">
        <f t="shared" si="6"/>
        <v>146</v>
      </c>
      <c r="D36" s="190">
        <v>139</v>
      </c>
      <c r="E36" s="190">
        <v>7</v>
      </c>
      <c r="F36" s="191">
        <v>1011.23</v>
      </c>
      <c r="G36" s="191">
        <f>F36/139</f>
        <v>7.2750359712230219</v>
      </c>
      <c r="H36" s="191">
        <f t="shared" si="5"/>
        <v>101.85</v>
      </c>
      <c r="I36" s="191">
        <f t="shared" si="7"/>
        <v>125.88</v>
      </c>
    </row>
    <row r="37" spans="1:9" s="180" customFormat="1" x14ac:dyDescent="0.25">
      <c r="A37" s="185" t="s">
        <v>244</v>
      </c>
      <c r="B37" s="190">
        <v>1</v>
      </c>
      <c r="C37" s="190">
        <f t="shared" si="6"/>
        <v>188</v>
      </c>
      <c r="D37" s="190">
        <v>135</v>
      </c>
      <c r="E37" s="190">
        <v>53</v>
      </c>
      <c r="F37" s="191">
        <v>1011.65</v>
      </c>
      <c r="G37" s="191">
        <f t="shared" si="4"/>
        <v>6.3625786163522013</v>
      </c>
      <c r="H37" s="191">
        <f t="shared" si="5"/>
        <v>674.43</v>
      </c>
      <c r="I37" s="191">
        <f t="shared" si="7"/>
        <v>833.53</v>
      </c>
    </row>
    <row r="38" spans="1:9" s="180" customFormat="1" x14ac:dyDescent="0.25">
      <c r="A38" s="185" t="s">
        <v>244</v>
      </c>
      <c r="B38" s="190">
        <v>1</v>
      </c>
      <c r="C38" s="190">
        <f t="shared" si="6"/>
        <v>163.5</v>
      </c>
      <c r="D38" s="190">
        <v>159</v>
      </c>
      <c r="E38" s="190">
        <v>4.5</v>
      </c>
      <c r="F38" s="191">
        <v>1069.8900000000001</v>
      </c>
      <c r="G38" s="191">
        <f t="shared" si="4"/>
        <v>6.728867924528303</v>
      </c>
      <c r="H38" s="191">
        <f t="shared" si="5"/>
        <v>60.56</v>
      </c>
      <c r="I38" s="191">
        <f t="shared" si="7"/>
        <v>74.849999999999994</v>
      </c>
    </row>
    <row r="39" spans="1:9" s="180" customFormat="1" x14ac:dyDescent="0.25">
      <c r="A39" s="185" t="s">
        <v>244</v>
      </c>
      <c r="B39" s="190">
        <v>1</v>
      </c>
      <c r="C39" s="190">
        <f t="shared" si="6"/>
        <v>51.5</v>
      </c>
      <c r="D39" s="190">
        <v>47</v>
      </c>
      <c r="E39" s="190">
        <v>4.5</v>
      </c>
      <c r="F39" s="191">
        <v>1069.8900000000001</v>
      </c>
      <c r="G39" s="191">
        <f t="shared" si="4"/>
        <v>6.728867924528303</v>
      </c>
      <c r="H39" s="191">
        <f t="shared" si="5"/>
        <v>60.56</v>
      </c>
      <c r="I39" s="191">
        <f t="shared" si="3"/>
        <v>74.849999999999994</v>
      </c>
    </row>
    <row r="40" spans="1:9" s="180" customFormat="1" x14ac:dyDescent="0.25">
      <c r="A40" s="185" t="s">
        <v>244</v>
      </c>
      <c r="B40" s="190">
        <v>1</v>
      </c>
      <c r="C40" s="190">
        <f t="shared" si="6"/>
        <v>192</v>
      </c>
      <c r="D40" s="190">
        <v>159</v>
      </c>
      <c r="E40" s="190">
        <v>33</v>
      </c>
      <c r="F40" s="191">
        <v>1011.65</v>
      </c>
      <c r="G40" s="191">
        <f t="shared" si="4"/>
        <v>6.3625786163522013</v>
      </c>
      <c r="H40" s="191">
        <f t="shared" si="5"/>
        <v>419.93</v>
      </c>
      <c r="I40" s="191">
        <f t="shared" si="3"/>
        <v>518.99</v>
      </c>
    </row>
    <row r="41" spans="1:9" s="180" customFormat="1" x14ac:dyDescent="0.25">
      <c r="A41" s="185" t="s">
        <v>244</v>
      </c>
      <c r="B41" s="190">
        <v>1</v>
      </c>
      <c r="C41" s="190">
        <f t="shared" si="6"/>
        <v>108</v>
      </c>
      <c r="D41" s="190">
        <v>96</v>
      </c>
      <c r="E41" s="190">
        <v>12</v>
      </c>
      <c r="F41" s="191">
        <v>1011.65</v>
      </c>
      <c r="G41" s="191">
        <f t="shared" si="4"/>
        <v>6.3625786163522013</v>
      </c>
      <c r="H41" s="191">
        <f t="shared" si="5"/>
        <v>152.69999999999999</v>
      </c>
      <c r="I41" s="191">
        <f t="shared" si="3"/>
        <v>188.72</v>
      </c>
    </row>
    <row r="42" spans="1:9" s="180" customFormat="1" x14ac:dyDescent="0.25">
      <c r="A42" s="185" t="s">
        <v>244</v>
      </c>
      <c r="B42" s="190">
        <v>1</v>
      </c>
      <c r="C42" s="190">
        <f t="shared" si="6"/>
        <v>144</v>
      </c>
      <c r="D42" s="190">
        <v>95</v>
      </c>
      <c r="E42" s="190">
        <v>49</v>
      </c>
      <c r="F42" s="191">
        <v>1011.65</v>
      </c>
      <c r="G42" s="191">
        <f t="shared" si="4"/>
        <v>6.3625786163522013</v>
      </c>
      <c r="H42" s="191">
        <f t="shared" si="5"/>
        <v>623.53</v>
      </c>
      <c r="I42" s="191">
        <f t="shared" si="3"/>
        <v>770.62</v>
      </c>
    </row>
    <row r="43" spans="1:9" s="180" customFormat="1" x14ac:dyDescent="0.25">
      <c r="A43" s="185" t="s">
        <v>405</v>
      </c>
      <c r="B43" s="190">
        <v>1</v>
      </c>
      <c r="C43" s="190">
        <f t="shared" si="6"/>
        <v>73</v>
      </c>
      <c r="D43" s="190">
        <v>72</v>
      </c>
      <c r="E43" s="190">
        <v>1</v>
      </c>
      <c r="F43" s="191">
        <v>1011.65</v>
      </c>
      <c r="G43" s="191">
        <f t="shared" si="4"/>
        <v>6.3625786163522013</v>
      </c>
      <c r="H43" s="191">
        <f t="shared" si="5"/>
        <v>12.73</v>
      </c>
      <c r="I43" s="191">
        <f t="shared" si="3"/>
        <v>15.73</v>
      </c>
    </row>
    <row r="44" spans="1:9" s="180" customFormat="1" x14ac:dyDescent="0.25">
      <c r="A44" s="185" t="s">
        <v>405</v>
      </c>
      <c r="B44" s="190">
        <v>1</v>
      </c>
      <c r="C44" s="190">
        <f t="shared" si="6"/>
        <v>48</v>
      </c>
      <c r="D44" s="190">
        <v>47</v>
      </c>
      <c r="E44" s="190">
        <v>1</v>
      </c>
      <c r="F44" s="191">
        <v>1011.65</v>
      </c>
      <c r="G44" s="191">
        <f t="shared" si="4"/>
        <v>6.3625786163522013</v>
      </c>
      <c r="H44" s="191">
        <f t="shared" si="5"/>
        <v>12.73</v>
      </c>
      <c r="I44" s="191">
        <f t="shared" si="3"/>
        <v>15.73</v>
      </c>
    </row>
    <row r="45" spans="1:9" s="180" customFormat="1" x14ac:dyDescent="0.25">
      <c r="A45" s="185" t="s">
        <v>405</v>
      </c>
      <c r="B45" s="190">
        <v>1</v>
      </c>
      <c r="C45" s="190">
        <f t="shared" si="6"/>
        <v>188</v>
      </c>
      <c r="D45" s="190">
        <v>159</v>
      </c>
      <c r="E45" s="190">
        <v>29</v>
      </c>
      <c r="F45" s="191">
        <v>1011.65</v>
      </c>
      <c r="G45" s="191">
        <f t="shared" si="4"/>
        <v>6.3625786163522013</v>
      </c>
      <c r="H45" s="191">
        <f t="shared" si="5"/>
        <v>369.03</v>
      </c>
      <c r="I45" s="191">
        <f t="shared" si="3"/>
        <v>456.08</v>
      </c>
    </row>
    <row r="46" spans="1:9" s="180" customFormat="1" x14ac:dyDescent="0.25">
      <c r="A46" s="185" t="s">
        <v>405</v>
      </c>
      <c r="B46" s="190">
        <v>1</v>
      </c>
      <c r="C46" s="190">
        <f t="shared" si="6"/>
        <v>184</v>
      </c>
      <c r="D46" s="190">
        <v>159</v>
      </c>
      <c r="E46" s="190">
        <v>25</v>
      </c>
      <c r="F46" s="191">
        <v>1011.65</v>
      </c>
      <c r="G46" s="191">
        <f t="shared" si="4"/>
        <v>6.3625786163522013</v>
      </c>
      <c r="H46" s="191">
        <f t="shared" si="5"/>
        <v>318.13</v>
      </c>
      <c r="I46" s="191">
        <f t="shared" si="3"/>
        <v>393.18</v>
      </c>
    </row>
    <row r="47" spans="1:9" s="180" customFormat="1" x14ac:dyDescent="0.25">
      <c r="A47" s="185" t="s">
        <v>405</v>
      </c>
      <c r="B47" s="190">
        <v>1</v>
      </c>
      <c r="C47" s="190">
        <f t="shared" si="6"/>
        <v>108</v>
      </c>
      <c r="D47" s="190">
        <v>71</v>
      </c>
      <c r="E47" s="190">
        <v>37</v>
      </c>
      <c r="F47" s="191">
        <v>1011.65</v>
      </c>
      <c r="G47" s="191">
        <f t="shared" si="4"/>
        <v>6.3625786163522013</v>
      </c>
      <c r="H47" s="191">
        <f t="shared" si="5"/>
        <v>470.83</v>
      </c>
      <c r="I47" s="191">
        <f t="shared" si="3"/>
        <v>581.9</v>
      </c>
    </row>
    <row r="48" spans="1:9" s="180" customFormat="1" x14ac:dyDescent="0.25">
      <c r="A48" s="185" t="s">
        <v>240</v>
      </c>
      <c r="B48" s="190">
        <v>1</v>
      </c>
      <c r="C48" s="190">
        <f t="shared" si="6"/>
        <v>144</v>
      </c>
      <c r="D48" s="190">
        <v>139</v>
      </c>
      <c r="E48" s="190">
        <v>5</v>
      </c>
      <c r="F48" s="191">
        <v>1011.23</v>
      </c>
      <c r="G48" s="191">
        <f>F48/139</f>
        <v>7.2750359712230219</v>
      </c>
      <c r="H48" s="191">
        <f t="shared" si="5"/>
        <v>72.75</v>
      </c>
      <c r="I48" s="191">
        <f t="shared" si="3"/>
        <v>89.91</v>
      </c>
    </row>
    <row r="49" spans="1:9" s="180" customFormat="1" x14ac:dyDescent="0.25">
      <c r="A49" s="185" t="s">
        <v>240</v>
      </c>
      <c r="B49" s="190">
        <v>1</v>
      </c>
      <c r="C49" s="190">
        <f t="shared" si="6"/>
        <v>144</v>
      </c>
      <c r="D49" s="190">
        <v>139</v>
      </c>
      <c r="E49" s="190">
        <v>5</v>
      </c>
      <c r="F49" s="191">
        <v>1011.23</v>
      </c>
      <c r="G49" s="191">
        <f>F49/139</f>
        <v>7.2750359712230219</v>
      </c>
      <c r="H49" s="191">
        <f t="shared" si="5"/>
        <v>72.75</v>
      </c>
      <c r="I49" s="191">
        <f t="shared" si="3"/>
        <v>89.91</v>
      </c>
    </row>
    <row r="50" spans="1:9" s="180" customFormat="1" x14ac:dyDescent="0.25">
      <c r="A50" s="185" t="s">
        <v>240</v>
      </c>
      <c r="B50" s="190">
        <v>1</v>
      </c>
      <c r="C50" s="190">
        <f t="shared" si="6"/>
        <v>224</v>
      </c>
      <c r="D50" s="190">
        <v>159</v>
      </c>
      <c r="E50" s="190">
        <v>65</v>
      </c>
      <c r="F50" s="191">
        <v>1011.65</v>
      </c>
      <c r="G50" s="191">
        <f t="shared" si="4"/>
        <v>6.3625786163522013</v>
      </c>
      <c r="H50" s="191">
        <f t="shared" si="5"/>
        <v>827.14</v>
      </c>
      <c r="I50" s="191">
        <f t="shared" si="3"/>
        <v>1022.26</v>
      </c>
    </row>
    <row r="51" spans="1:9" s="180" customFormat="1" x14ac:dyDescent="0.25">
      <c r="A51" s="185" t="s">
        <v>240</v>
      </c>
      <c r="B51" s="190">
        <v>1</v>
      </c>
      <c r="C51" s="190">
        <f t="shared" si="6"/>
        <v>228</v>
      </c>
      <c r="D51" s="190">
        <v>159</v>
      </c>
      <c r="E51" s="190">
        <v>69</v>
      </c>
      <c r="F51" s="191">
        <v>1011.65</v>
      </c>
      <c r="G51" s="191">
        <f t="shared" si="4"/>
        <v>6.3625786163522013</v>
      </c>
      <c r="H51" s="191">
        <f t="shared" si="5"/>
        <v>878.04</v>
      </c>
      <c r="I51" s="191">
        <f t="shared" si="3"/>
        <v>1085.17</v>
      </c>
    </row>
    <row r="52" spans="1:9" s="180" customFormat="1" x14ac:dyDescent="0.25">
      <c r="A52" s="185" t="s">
        <v>240</v>
      </c>
      <c r="B52" s="190">
        <v>1</v>
      </c>
      <c r="C52" s="190">
        <f t="shared" si="6"/>
        <v>212</v>
      </c>
      <c r="D52" s="190">
        <v>159</v>
      </c>
      <c r="E52" s="190">
        <v>53</v>
      </c>
      <c r="F52" s="191">
        <v>1011.65</v>
      </c>
      <c r="G52" s="191">
        <f t="shared" si="4"/>
        <v>6.3625786163522013</v>
      </c>
      <c r="H52" s="191">
        <f t="shared" si="5"/>
        <v>674.43</v>
      </c>
      <c r="I52" s="191">
        <f t="shared" si="3"/>
        <v>833.53</v>
      </c>
    </row>
    <row r="53" spans="1:9" s="180" customFormat="1" x14ac:dyDescent="0.25">
      <c r="A53" s="185" t="s">
        <v>240</v>
      </c>
      <c r="B53" s="190">
        <v>1</v>
      </c>
      <c r="C53" s="190">
        <f t="shared" si="6"/>
        <v>192</v>
      </c>
      <c r="D53" s="190">
        <v>159</v>
      </c>
      <c r="E53" s="190">
        <v>33</v>
      </c>
      <c r="F53" s="191">
        <v>1011.65</v>
      </c>
      <c r="G53" s="191">
        <f t="shared" si="4"/>
        <v>6.3625786163522013</v>
      </c>
      <c r="H53" s="191">
        <f t="shared" si="5"/>
        <v>419.93</v>
      </c>
      <c r="I53" s="191">
        <f t="shared" si="3"/>
        <v>518.99</v>
      </c>
    </row>
    <row r="54" spans="1:9" s="180" customFormat="1" x14ac:dyDescent="0.25">
      <c r="A54" s="185" t="s">
        <v>240</v>
      </c>
      <c r="B54" s="190">
        <v>1</v>
      </c>
      <c r="C54" s="190">
        <f t="shared" si="6"/>
        <v>216</v>
      </c>
      <c r="D54" s="190">
        <v>159</v>
      </c>
      <c r="E54" s="190">
        <v>57</v>
      </c>
      <c r="F54" s="191">
        <v>1011.65</v>
      </c>
      <c r="G54" s="191">
        <f t="shared" si="4"/>
        <v>6.3625786163522013</v>
      </c>
      <c r="H54" s="191">
        <f t="shared" si="5"/>
        <v>725.33</v>
      </c>
      <c r="I54" s="191">
        <f t="shared" si="3"/>
        <v>896.44</v>
      </c>
    </row>
    <row r="55" spans="1:9" s="180" customFormat="1" x14ac:dyDescent="0.25">
      <c r="A55" s="185" t="s">
        <v>240</v>
      </c>
      <c r="B55" s="190">
        <v>1</v>
      </c>
      <c r="C55" s="190">
        <f t="shared" si="6"/>
        <v>192</v>
      </c>
      <c r="D55" s="190">
        <v>159</v>
      </c>
      <c r="E55" s="190">
        <v>33</v>
      </c>
      <c r="F55" s="191">
        <v>1011.65</v>
      </c>
      <c r="G55" s="191">
        <f t="shared" si="4"/>
        <v>6.3625786163522013</v>
      </c>
      <c r="H55" s="191">
        <f t="shared" si="5"/>
        <v>419.93</v>
      </c>
      <c r="I55" s="191">
        <f t="shared" si="3"/>
        <v>518.99</v>
      </c>
    </row>
    <row r="56" spans="1:9" s="180" customFormat="1" x14ac:dyDescent="0.25">
      <c r="A56" s="185" t="s">
        <v>240</v>
      </c>
      <c r="B56" s="190">
        <v>1</v>
      </c>
      <c r="C56" s="190">
        <f t="shared" si="6"/>
        <v>48</v>
      </c>
      <c r="D56" s="190">
        <v>32</v>
      </c>
      <c r="E56" s="190">
        <v>16</v>
      </c>
      <c r="F56" s="191">
        <v>1011.65</v>
      </c>
      <c r="G56" s="191">
        <f t="shared" si="4"/>
        <v>6.3625786163522013</v>
      </c>
      <c r="H56" s="191">
        <f t="shared" si="5"/>
        <v>203.6</v>
      </c>
      <c r="I56" s="191">
        <f t="shared" si="3"/>
        <v>251.63</v>
      </c>
    </row>
    <row r="57" spans="1:9" s="180" customFormat="1" x14ac:dyDescent="0.25">
      <c r="A57" s="185" t="s">
        <v>240</v>
      </c>
      <c r="B57" s="190">
        <v>1</v>
      </c>
      <c r="C57" s="190">
        <f t="shared" si="6"/>
        <v>240</v>
      </c>
      <c r="D57" s="190">
        <v>159</v>
      </c>
      <c r="E57" s="190">
        <v>81</v>
      </c>
      <c r="F57" s="191">
        <v>1011.65</v>
      </c>
      <c r="G57" s="191">
        <f t="shared" si="4"/>
        <v>6.3625786163522013</v>
      </c>
      <c r="H57" s="191">
        <f t="shared" si="5"/>
        <v>1030.74</v>
      </c>
      <c r="I57" s="191">
        <f t="shared" si="3"/>
        <v>1273.8900000000001</v>
      </c>
    </row>
    <row r="58" spans="1:9" s="180" customFormat="1" x14ac:dyDescent="0.25">
      <c r="A58" s="185" t="s">
        <v>240</v>
      </c>
      <c r="B58" s="190">
        <v>1</v>
      </c>
      <c r="C58" s="190">
        <f t="shared" si="6"/>
        <v>188</v>
      </c>
      <c r="D58" s="190">
        <v>159</v>
      </c>
      <c r="E58" s="190">
        <v>29</v>
      </c>
      <c r="F58" s="191">
        <v>1011.65</v>
      </c>
      <c r="G58" s="191">
        <f t="shared" si="4"/>
        <v>6.3625786163522013</v>
      </c>
      <c r="H58" s="191">
        <f t="shared" si="5"/>
        <v>369.03</v>
      </c>
      <c r="I58" s="191">
        <f t="shared" si="3"/>
        <v>456.08</v>
      </c>
    </row>
    <row r="59" spans="1:9" s="180" customFormat="1" x14ac:dyDescent="0.25">
      <c r="A59" s="185" t="s">
        <v>240</v>
      </c>
      <c r="B59" s="190">
        <v>1</v>
      </c>
      <c r="C59" s="190">
        <f t="shared" si="6"/>
        <v>204</v>
      </c>
      <c r="D59" s="190">
        <v>159</v>
      </c>
      <c r="E59" s="190">
        <v>45</v>
      </c>
      <c r="F59" s="191">
        <v>1011.65</v>
      </c>
      <c r="G59" s="191">
        <f t="shared" si="4"/>
        <v>6.3625786163522013</v>
      </c>
      <c r="H59" s="191">
        <f t="shared" si="5"/>
        <v>572.63</v>
      </c>
      <c r="I59" s="191">
        <f t="shared" si="3"/>
        <v>707.71</v>
      </c>
    </row>
    <row r="60" spans="1:9" s="180" customFormat="1" x14ac:dyDescent="0.25">
      <c r="A60" s="185" t="s">
        <v>240</v>
      </c>
      <c r="B60" s="190">
        <v>1</v>
      </c>
      <c r="C60" s="190">
        <f t="shared" si="6"/>
        <v>220</v>
      </c>
      <c r="D60" s="190">
        <v>159</v>
      </c>
      <c r="E60" s="190">
        <v>61</v>
      </c>
      <c r="F60" s="191">
        <v>1011.65</v>
      </c>
      <c r="G60" s="191">
        <f t="shared" si="4"/>
        <v>6.3625786163522013</v>
      </c>
      <c r="H60" s="191">
        <f t="shared" si="5"/>
        <v>776.23</v>
      </c>
      <c r="I60" s="191">
        <f t="shared" si="3"/>
        <v>959.34</v>
      </c>
    </row>
    <row r="61" spans="1:9" s="180" customFormat="1" x14ac:dyDescent="0.25">
      <c r="A61" s="185" t="s">
        <v>240</v>
      </c>
      <c r="B61" s="190">
        <v>1</v>
      </c>
      <c r="C61" s="190">
        <f t="shared" si="6"/>
        <v>135</v>
      </c>
      <c r="D61" s="190">
        <v>103</v>
      </c>
      <c r="E61" s="190">
        <v>32</v>
      </c>
      <c r="F61" s="191">
        <v>1011.65</v>
      </c>
      <c r="G61" s="191">
        <f t="shared" si="4"/>
        <v>6.3625786163522013</v>
      </c>
      <c r="H61" s="191">
        <f t="shared" si="5"/>
        <v>407.21</v>
      </c>
      <c r="I61" s="191">
        <f t="shared" si="3"/>
        <v>503.27</v>
      </c>
    </row>
    <row r="62" spans="1:9" s="180" customFormat="1" x14ac:dyDescent="0.25">
      <c r="A62" s="185" t="s">
        <v>240</v>
      </c>
      <c r="B62" s="190">
        <v>1</v>
      </c>
      <c r="C62" s="190">
        <f t="shared" si="6"/>
        <v>256</v>
      </c>
      <c r="D62" s="190">
        <v>159</v>
      </c>
      <c r="E62" s="190">
        <v>97</v>
      </c>
      <c r="F62" s="191">
        <v>1011.65</v>
      </c>
      <c r="G62" s="191">
        <f t="shared" si="4"/>
        <v>6.3625786163522013</v>
      </c>
      <c r="H62" s="191">
        <f t="shared" si="5"/>
        <v>1234.3399999999999</v>
      </c>
      <c r="I62" s="191">
        <f t="shared" si="3"/>
        <v>1525.52</v>
      </c>
    </row>
    <row r="63" spans="1:9" s="180" customFormat="1" x14ac:dyDescent="0.25">
      <c r="A63" s="185" t="s">
        <v>240</v>
      </c>
      <c r="B63" s="190">
        <v>1</v>
      </c>
      <c r="C63" s="190">
        <f t="shared" si="6"/>
        <v>60</v>
      </c>
      <c r="D63" s="190">
        <v>39</v>
      </c>
      <c r="E63" s="190">
        <v>21</v>
      </c>
      <c r="F63" s="191">
        <v>1011.65</v>
      </c>
      <c r="G63" s="191">
        <f t="shared" si="4"/>
        <v>6.3625786163522013</v>
      </c>
      <c r="H63" s="191">
        <f t="shared" si="5"/>
        <v>267.23</v>
      </c>
      <c r="I63" s="191">
        <f t="shared" si="3"/>
        <v>330.27</v>
      </c>
    </row>
    <row r="64" spans="1:9" s="180" customFormat="1" x14ac:dyDescent="0.25">
      <c r="A64" s="185" t="s">
        <v>240</v>
      </c>
      <c r="B64" s="190">
        <v>1</v>
      </c>
      <c r="C64" s="190">
        <f t="shared" si="6"/>
        <v>180</v>
      </c>
      <c r="D64" s="190">
        <v>159</v>
      </c>
      <c r="E64" s="190">
        <v>21</v>
      </c>
      <c r="F64" s="191">
        <v>1011.65</v>
      </c>
      <c r="G64" s="191">
        <f t="shared" si="4"/>
        <v>6.3625786163522013</v>
      </c>
      <c r="H64" s="191">
        <f t="shared" si="5"/>
        <v>267.23</v>
      </c>
      <c r="I64" s="191">
        <f t="shared" si="3"/>
        <v>330.27</v>
      </c>
    </row>
    <row r="65" spans="1:9" s="180" customFormat="1" x14ac:dyDescent="0.25">
      <c r="A65" s="185" t="s">
        <v>403</v>
      </c>
      <c r="B65" s="190">
        <v>1</v>
      </c>
      <c r="C65" s="190">
        <f t="shared" si="6"/>
        <v>257</v>
      </c>
      <c r="D65" s="190">
        <v>159</v>
      </c>
      <c r="E65" s="190">
        <v>98</v>
      </c>
      <c r="F65" s="191">
        <v>1295.29</v>
      </c>
      <c r="G65" s="191">
        <f t="shared" si="4"/>
        <v>8.1464779874213828</v>
      </c>
      <c r="H65" s="191">
        <f t="shared" si="5"/>
        <v>1596.71</v>
      </c>
      <c r="I65" s="191">
        <f t="shared" si="3"/>
        <v>1973.37</v>
      </c>
    </row>
    <row r="66" spans="1:9" s="180" customFormat="1" x14ac:dyDescent="0.25">
      <c r="A66" s="185" t="s">
        <v>403</v>
      </c>
      <c r="B66" s="190">
        <v>1</v>
      </c>
      <c r="C66" s="190">
        <f t="shared" si="6"/>
        <v>240</v>
      </c>
      <c r="D66" s="190">
        <v>159</v>
      </c>
      <c r="E66" s="190">
        <v>81</v>
      </c>
      <c r="F66" s="191">
        <v>1011.65</v>
      </c>
      <c r="G66" s="191">
        <f t="shared" si="4"/>
        <v>6.3625786163522013</v>
      </c>
      <c r="H66" s="191">
        <f t="shared" si="5"/>
        <v>1030.74</v>
      </c>
      <c r="I66" s="191">
        <f t="shared" si="3"/>
        <v>1273.8900000000001</v>
      </c>
    </row>
    <row r="67" spans="1:9" s="180" customFormat="1" x14ac:dyDescent="0.25">
      <c r="A67" s="185" t="s">
        <v>403</v>
      </c>
      <c r="B67" s="190">
        <v>1</v>
      </c>
      <c r="C67" s="190">
        <f t="shared" si="6"/>
        <v>208</v>
      </c>
      <c r="D67" s="190">
        <v>159</v>
      </c>
      <c r="E67" s="190">
        <v>49</v>
      </c>
      <c r="F67" s="191">
        <v>1011.65</v>
      </c>
      <c r="G67" s="191">
        <f t="shared" si="4"/>
        <v>6.3625786163522013</v>
      </c>
      <c r="H67" s="191">
        <f t="shared" si="5"/>
        <v>623.53</v>
      </c>
      <c r="I67" s="191">
        <f t="shared" si="3"/>
        <v>770.62</v>
      </c>
    </row>
    <row r="68" spans="1:9" s="180" customFormat="1" x14ac:dyDescent="0.25">
      <c r="A68" s="185" t="s">
        <v>403</v>
      </c>
      <c r="B68" s="190">
        <v>1</v>
      </c>
      <c r="C68" s="190">
        <f t="shared" si="6"/>
        <v>228</v>
      </c>
      <c r="D68" s="190">
        <v>159</v>
      </c>
      <c r="E68" s="190">
        <v>69</v>
      </c>
      <c r="F68" s="191">
        <v>1295.29</v>
      </c>
      <c r="G68" s="191">
        <f t="shared" si="4"/>
        <v>8.1464779874213828</v>
      </c>
      <c r="H68" s="191">
        <f t="shared" si="5"/>
        <v>1124.21</v>
      </c>
      <c r="I68" s="191">
        <f t="shared" si="3"/>
        <v>1389.41</v>
      </c>
    </row>
    <row r="69" spans="1:9" s="180" customFormat="1" x14ac:dyDescent="0.25">
      <c r="A69" s="185" t="s">
        <v>403</v>
      </c>
      <c r="B69" s="190">
        <v>1</v>
      </c>
      <c r="C69" s="190">
        <f t="shared" si="6"/>
        <v>192</v>
      </c>
      <c r="D69" s="190">
        <v>159</v>
      </c>
      <c r="E69" s="190">
        <v>33</v>
      </c>
      <c r="F69" s="191">
        <v>1295.29</v>
      </c>
      <c r="G69" s="191">
        <f t="shared" si="4"/>
        <v>8.1464779874213828</v>
      </c>
      <c r="H69" s="191">
        <f t="shared" si="5"/>
        <v>537.66999999999996</v>
      </c>
      <c r="I69" s="191">
        <f t="shared" si="3"/>
        <v>664.51</v>
      </c>
    </row>
    <row r="70" spans="1:9" s="180" customFormat="1" x14ac:dyDescent="0.25">
      <c r="A70" s="185" t="s">
        <v>403</v>
      </c>
      <c r="B70" s="190">
        <v>1</v>
      </c>
      <c r="C70" s="190">
        <f t="shared" si="6"/>
        <v>244</v>
      </c>
      <c r="D70" s="190">
        <v>159</v>
      </c>
      <c r="E70" s="190">
        <v>85</v>
      </c>
      <c r="F70" s="191">
        <v>1011.65</v>
      </c>
      <c r="G70" s="191">
        <f t="shared" si="4"/>
        <v>6.3625786163522013</v>
      </c>
      <c r="H70" s="191">
        <f t="shared" si="5"/>
        <v>1081.6400000000001</v>
      </c>
      <c r="I70" s="191">
        <f t="shared" si="3"/>
        <v>1336.8</v>
      </c>
    </row>
    <row r="71" spans="1:9" s="180" customFormat="1" x14ac:dyDescent="0.25">
      <c r="A71" s="185" t="s">
        <v>403</v>
      </c>
      <c r="B71" s="190">
        <v>1</v>
      </c>
      <c r="C71" s="190">
        <f t="shared" si="6"/>
        <v>236</v>
      </c>
      <c r="D71" s="190">
        <v>159</v>
      </c>
      <c r="E71" s="190">
        <v>77</v>
      </c>
      <c r="F71" s="191">
        <v>1295.29</v>
      </c>
      <c r="G71" s="191">
        <f t="shared" si="4"/>
        <v>8.1464779874213828</v>
      </c>
      <c r="H71" s="191">
        <f t="shared" si="5"/>
        <v>1254.56</v>
      </c>
      <c r="I71" s="191">
        <f t="shared" si="3"/>
        <v>1550.51</v>
      </c>
    </row>
    <row r="72" spans="1:9" s="180" customFormat="1" x14ac:dyDescent="0.25">
      <c r="A72" s="185" t="s">
        <v>403</v>
      </c>
      <c r="B72" s="190">
        <v>1</v>
      </c>
      <c r="C72" s="190">
        <f t="shared" si="6"/>
        <v>158</v>
      </c>
      <c r="D72" s="190">
        <v>112</v>
      </c>
      <c r="E72" s="190">
        <v>46</v>
      </c>
      <c r="F72" s="191">
        <v>1295.29</v>
      </c>
      <c r="G72" s="191">
        <f t="shared" si="4"/>
        <v>8.1464779874213828</v>
      </c>
      <c r="H72" s="191">
        <f t="shared" si="5"/>
        <v>749.48</v>
      </c>
      <c r="I72" s="191">
        <f t="shared" si="3"/>
        <v>926.28</v>
      </c>
    </row>
    <row r="73" spans="1:9" s="180" customFormat="1" ht="33" x14ac:dyDescent="0.25">
      <c r="A73" s="186" t="s">
        <v>494</v>
      </c>
      <c r="B73" s="485">
        <f>SUM(B74:B92)</f>
        <v>19</v>
      </c>
      <c r="C73" s="485"/>
      <c r="D73" s="485"/>
      <c r="E73" s="485">
        <f>SUM(E74:E92)</f>
        <v>559</v>
      </c>
      <c r="F73" s="481"/>
      <c r="G73" s="191"/>
      <c r="H73" s="481">
        <f>SUM(H74:H92)</f>
        <v>5201.4699999999993</v>
      </c>
      <c r="I73" s="481">
        <f>SUM(I74:I92)</f>
        <v>6418.7999999999993</v>
      </c>
    </row>
    <row r="74" spans="1:9" s="180" customFormat="1" x14ac:dyDescent="0.25">
      <c r="A74" s="185" t="s">
        <v>407</v>
      </c>
      <c r="B74" s="190">
        <v>1</v>
      </c>
      <c r="C74" s="190">
        <f>D74+E74</f>
        <v>144</v>
      </c>
      <c r="D74" s="190">
        <v>139</v>
      </c>
      <c r="E74" s="190">
        <v>5</v>
      </c>
      <c r="F74" s="191">
        <v>737.14</v>
      </c>
      <c r="G74" s="191">
        <f>F74/139</f>
        <v>5.3031654676258988</v>
      </c>
      <c r="H74" s="191">
        <f t="shared" ref="H74:H91" si="8">ROUND(E74*G74*2,2)</f>
        <v>53.03</v>
      </c>
      <c r="I74" s="191">
        <f t="shared" si="3"/>
        <v>65.540000000000006</v>
      </c>
    </row>
    <row r="75" spans="1:9" s="180" customFormat="1" x14ac:dyDescent="0.25">
      <c r="A75" s="185" t="s">
        <v>407</v>
      </c>
      <c r="B75" s="190">
        <v>1</v>
      </c>
      <c r="C75" s="190">
        <f t="shared" ref="C75:C92" si="9">D75+E75</f>
        <v>144</v>
      </c>
      <c r="D75" s="190">
        <v>139</v>
      </c>
      <c r="E75" s="190">
        <v>5</v>
      </c>
      <c r="F75" s="191">
        <v>737.14</v>
      </c>
      <c r="G75" s="191">
        <f>F75/139</f>
        <v>5.3031654676258988</v>
      </c>
      <c r="H75" s="191">
        <f t="shared" si="8"/>
        <v>53.03</v>
      </c>
      <c r="I75" s="191">
        <f t="shared" si="3"/>
        <v>65.540000000000006</v>
      </c>
    </row>
    <row r="76" spans="1:9" s="180" customFormat="1" x14ac:dyDescent="0.25">
      <c r="A76" s="185" t="s">
        <v>407</v>
      </c>
      <c r="B76" s="190">
        <v>1</v>
      </c>
      <c r="C76" s="190">
        <f t="shared" si="9"/>
        <v>84</v>
      </c>
      <c r="D76" s="190">
        <v>80</v>
      </c>
      <c r="E76" s="190">
        <v>4</v>
      </c>
      <c r="F76" s="191">
        <v>737.47</v>
      </c>
      <c r="G76" s="191">
        <f t="shared" si="4"/>
        <v>4.6381761006289306</v>
      </c>
      <c r="H76" s="191">
        <f t="shared" si="8"/>
        <v>37.11</v>
      </c>
      <c r="I76" s="191">
        <f t="shared" si="3"/>
        <v>45.86</v>
      </c>
    </row>
    <row r="77" spans="1:9" s="180" customFormat="1" x14ac:dyDescent="0.25">
      <c r="A77" s="185" t="s">
        <v>407</v>
      </c>
      <c r="B77" s="190">
        <v>1</v>
      </c>
      <c r="C77" s="190">
        <f t="shared" si="9"/>
        <v>216</v>
      </c>
      <c r="D77" s="190">
        <v>159</v>
      </c>
      <c r="E77" s="190">
        <v>57</v>
      </c>
      <c r="F77" s="191">
        <v>737.47</v>
      </c>
      <c r="G77" s="191">
        <f t="shared" si="4"/>
        <v>4.6381761006289306</v>
      </c>
      <c r="H77" s="191">
        <f t="shared" si="8"/>
        <v>528.75</v>
      </c>
      <c r="I77" s="191">
        <f t="shared" si="3"/>
        <v>653.48</v>
      </c>
    </row>
    <row r="78" spans="1:9" s="180" customFormat="1" x14ac:dyDescent="0.25">
      <c r="A78" s="185" t="s">
        <v>407</v>
      </c>
      <c r="B78" s="190">
        <v>1</v>
      </c>
      <c r="C78" s="190">
        <f t="shared" si="9"/>
        <v>171</v>
      </c>
      <c r="D78" s="190">
        <v>159</v>
      </c>
      <c r="E78" s="190">
        <v>12</v>
      </c>
      <c r="F78" s="191">
        <v>780.03</v>
      </c>
      <c r="G78" s="191">
        <f t="shared" si="4"/>
        <v>4.9058490566037731</v>
      </c>
      <c r="H78" s="191">
        <f t="shared" si="8"/>
        <v>117.74</v>
      </c>
      <c r="I78" s="191">
        <f t="shared" ref="I78:I92" si="10">ROUND(H78*1.2359,2)</f>
        <v>145.51</v>
      </c>
    </row>
    <row r="79" spans="1:9" s="180" customFormat="1" x14ac:dyDescent="0.25">
      <c r="A79" s="185" t="s">
        <v>407</v>
      </c>
      <c r="B79" s="190">
        <v>1</v>
      </c>
      <c r="C79" s="190">
        <f t="shared" si="9"/>
        <v>168</v>
      </c>
      <c r="D79" s="190">
        <v>159</v>
      </c>
      <c r="E79" s="190">
        <v>9</v>
      </c>
      <c r="F79" s="191">
        <v>737.47</v>
      </c>
      <c r="G79" s="191">
        <f t="shared" ref="G79:G92" si="11">F79/159</f>
        <v>4.6381761006289306</v>
      </c>
      <c r="H79" s="191">
        <f t="shared" si="8"/>
        <v>83.49</v>
      </c>
      <c r="I79" s="191">
        <f t="shared" si="10"/>
        <v>103.19</v>
      </c>
    </row>
    <row r="80" spans="1:9" s="180" customFormat="1" x14ac:dyDescent="0.25">
      <c r="A80" s="185" t="s">
        <v>407</v>
      </c>
      <c r="B80" s="190">
        <v>1</v>
      </c>
      <c r="C80" s="190">
        <f t="shared" si="9"/>
        <v>204</v>
      </c>
      <c r="D80" s="190">
        <v>151</v>
      </c>
      <c r="E80" s="190">
        <v>53</v>
      </c>
      <c r="F80" s="191">
        <v>737.47</v>
      </c>
      <c r="G80" s="191">
        <f t="shared" si="11"/>
        <v>4.6381761006289306</v>
      </c>
      <c r="H80" s="191">
        <f t="shared" si="8"/>
        <v>491.65</v>
      </c>
      <c r="I80" s="191">
        <f t="shared" si="10"/>
        <v>607.63</v>
      </c>
    </row>
    <row r="81" spans="1:9" s="180" customFormat="1" x14ac:dyDescent="0.25">
      <c r="A81" s="185" t="s">
        <v>407</v>
      </c>
      <c r="B81" s="190">
        <v>1</v>
      </c>
      <c r="C81" s="190">
        <f t="shared" si="9"/>
        <v>187</v>
      </c>
      <c r="D81" s="190">
        <v>151</v>
      </c>
      <c r="E81" s="190">
        <v>36</v>
      </c>
      <c r="F81" s="191">
        <v>737.47</v>
      </c>
      <c r="G81" s="191">
        <f t="shared" si="11"/>
        <v>4.6381761006289306</v>
      </c>
      <c r="H81" s="191">
        <f t="shared" si="8"/>
        <v>333.95</v>
      </c>
      <c r="I81" s="191">
        <f t="shared" si="10"/>
        <v>412.73</v>
      </c>
    </row>
    <row r="82" spans="1:9" s="180" customFormat="1" x14ac:dyDescent="0.25">
      <c r="A82" s="185" t="s">
        <v>407</v>
      </c>
      <c r="B82" s="190">
        <v>1</v>
      </c>
      <c r="C82" s="190">
        <f t="shared" si="9"/>
        <v>196</v>
      </c>
      <c r="D82" s="190">
        <v>159</v>
      </c>
      <c r="E82" s="190">
        <v>37</v>
      </c>
      <c r="F82" s="191">
        <v>737.47</v>
      </c>
      <c r="G82" s="191">
        <f t="shared" si="11"/>
        <v>4.6381761006289306</v>
      </c>
      <c r="H82" s="191">
        <f t="shared" si="8"/>
        <v>343.23</v>
      </c>
      <c r="I82" s="203">
        <f>ROUND(H82*1.2077,2)</f>
        <v>414.52</v>
      </c>
    </row>
    <row r="83" spans="1:9" s="180" customFormat="1" x14ac:dyDescent="0.25">
      <c r="A83" s="185" t="s">
        <v>407</v>
      </c>
      <c r="B83" s="190">
        <v>1</v>
      </c>
      <c r="C83" s="190">
        <f t="shared" si="9"/>
        <v>232</v>
      </c>
      <c r="D83" s="190">
        <v>159</v>
      </c>
      <c r="E83" s="190">
        <v>73</v>
      </c>
      <c r="F83" s="191">
        <v>737.47</v>
      </c>
      <c r="G83" s="191">
        <f t="shared" si="11"/>
        <v>4.6381761006289306</v>
      </c>
      <c r="H83" s="191">
        <f t="shared" si="8"/>
        <v>677.17</v>
      </c>
      <c r="I83" s="191">
        <f t="shared" si="10"/>
        <v>836.91</v>
      </c>
    </row>
    <row r="84" spans="1:9" s="180" customFormat="1" x14ac:dyDescent="0.25">
      <c r="A84" s="185" t="s">
        <v>407</v>
      </c>
      <c r="B84" s="190">
        <v>1</v>
      </c>
      <c r="C84" s="190">
        <f t="shared" si="9"/>
        <v>236</v>
      </c>
      <c r="D84" s="190">
        <v>159</v>
      </c>
      <c r="E84" s="190">
        <v>77</v>
      </c>
      <c r="F84" s="191">
        <v>737.47</v>
      </c>
      <c r="G84" s="191">
        <f t="shared" si="11"/>
        <v>4.6381761006289306</v>
      </c>
      <c r="H84" s="191">
        <f t="shared" si="8"/>
        <v>714.28</v>
      </c>
      <c r="I84" s="191">
        <f t="shared" si="10"/>
        <v>882.78</v>
      </c>
    </row>
    <row r="85" spans="1:9" s="180" customFormat="1" x14ac:dyDescent="0.25">
      <c r="A85" s="185" t="s">
        <v>407</v>
      </c>
      <c r="B85" s="190">
        <v>1</v>
      </c>
      <c r="C85" s="190">
        <f t="shared" si="9"/>
        <v>163</v>
      </c>
      <c r="D85" s="190">
        <v>159</v>
      </c>
      <c r="E85" s="190">
        <v>4</v>
      </c>
      <c r="F85" s="191">
        <v>737.47</v>
      </c>
      <c r="G85" s="191">
        <f t="shared" si="11"/>
        <v>4.6381761006289306</v>
      </c>
      <c r="H85" s="191">
        <f t="shared" si="8"/>
        <v>37.11</v>
      </c>
      <c r="I85" s="191">
        <f t="shared" si="10"/>
        <v>45.86</v>
      </c>
    </row>
    <row r="86" spans="1:9" s="180" customFormat="1" x14ac:dyDescent="0.25">
      <c r="A86" s="185" t="s">
        <v>407</v>
      </c>
      <c r="B86" s="190">
        <v>1</v>
      </c>
      <c r="C86" s="190">
        <f t="shared" si="9"/>
        <v>184</v>
      </c>
      <c r="D86" s="190">
        <v>159</v>
      </c>
      <c r="E86" s="190">
        <v>25</v>
      </c>
      <c r="F86" s="191">
        <v>737.47</v>
      </c>
      <c r="G86" s="191">
        <f t="shared" si="11"/>
        <v>4.6381761006289306</v>
      </c>
      <c r="H86" s="191">
        <f t="shared" si="8"/>
        <v>231.91</v>
      </c>
      <c r="I86" s="191">
        <f t="shared" si="10"/>
        <v>286.62</v>
      </c>
    </row>
    <row r="87" spans="1:9" s="180" customFormat="1" x14ac:dyDescent="0.25">
      <c r="A87" s="185" t="s">
        <v>407</v>
      </c>
      <c r="B87" s="190">
        <v>1</v>
      </c>
      <c r="C87" s="190">
        <f t="shared" si="9"/>
        <v>144</v>
      </c>
      <c r="D87" s="190">
        <v>139</v>
      </c>
      <c r="E87" s="190">
        <v>5</v>
      </c>
      <c r="F87" s="191">
        <v>500.12</v>
      </c>
      <c r="G87" s="191">
        <f>F87/139</f>
        <v>3.5979856115107913</v>
      </c>
      <c r="H87" s="191">
        <f t="shared" si="8"/>
        <v>35.979999999999997</v>
      </c>
      <c r="I87" s="191">
        <f t="shared" si="10"/>
        <v>44.47</v>
      </c>
    </row>
    <row r="88" spans="1:9" s="180" customFormat="1" x14ac:dyDescent="0.25">
      <c r="A88" s="185" t="s">
        <v>407</v>
      </c>
      <c r="B88" s="190">
        <v>1</v>
      </c>
      <c r="C88" s="190">
        <f t="shared" si="9"/>
        <v>204</v>
      </c>
      <c r="D88" s="190">
        <v>159</v>
      </c>
      <c r="E88" s="190">
        <v>45</v>
      </c>
      <c r="F88" s="191">
        <v>737.47</v>
      </c>
      <c r="G88" s="191">
        <f t="shared" si="11"/>
        <v>4.6381761006289306</v>
      </c>
      <c r="H88" s="191">
        <f t="shared" si="8"/>
        <v>417.44</v>
      </c>
      <c r="I88" s="191">
        <f t="shared" si="10"/>
        <v>515.91</v>
      </c>
    </row>
    <row r="89" spans="1:9" s="180" customFormat="1" x14ac:dyDescent="0.25">
      <c r="A89" s="185" t="s">
        <v>407</v>
      </c>
      <c r="B89" s="190">
        <v>1</v>
      </c>
      <c r="C89" s="190">
        <f t="shared" si="9"/>
        <v>144</v>
      </c>
      <c r="D89" s="190">
        <v>139</v>
      </c>
      <c r="E89" s="190">
        <v>5</v>
      </c>
      <c r="F89" s="191">
        <v>737.14</v>
      </c>
      <c r="G89" s="191">
        <f>F89/139</f>
        <v>5.3031654676258988</v>
      </c>
      <c r="H89" s="191">
        <f t="shared" si="8"/>
        <v>53.03</v>
      </c>
      <c r="I89" s="191">
        <f t="shared" si="10"/>
        <v>65.540000000000006</v>
      </c>
    </row>
    <row r="90" spans="1:9" s="180" customFormat="1" x14ac:dyDescent="0.25">
      <c r="A90" s="185" t="s">
        <v>407</v>
      </c>
      <c r="B90" s="190">
        <v>1</v>
      </c>
      <c r="C90" s="190">
        <f t="shared" si="9"/>
        <v>204</v>
      </c>
      <c r="D90" s="190">
        <v>159</v>
      </c>
      <c r="E90" s="190">
        <v>45</v>
      </c>
      <c r="F90" s="191">
        <v>737.47</v>
      </c>
      <c r="G90" s="191">
        <f t="shared" si="11"/>
        <v>4.6381761006289306</v>
      </c>
      <c r="H90" s="191">
        <f t="shared" si="8"/>
        <v>417.44</v>
      </c>
      <c r="I90" s="191">
        <f t="shared" si="10"/>
        <v>515.91</v>
      </c>
    </row>
    <row r="91" spans="1:9" s="180" customFormat="1" x14ac:dyDescent="0.25">
      <c r="A91" s="185" t="s">
        <v>407</v>
      </c>
      <c r="B91" s="190">
        <v>1</v>
      </c>
      <c r="C91" s="190">
        <f t="shared" si="9"/>
        <v>192</v>
      </c>
      <c r="D91" s="190">
        <v>159</v>
      </c>
      <c r="E91" s="190">
        <v>33</v>
      </c>
      <c r="F91" s="191">
        <v>737.47</v>
      </c>
      <c r="G91" s="191">
        <f t="shared" si="11"/>
        <v>4.6381761006289306</v>
      </c>
      <c r="H91" s="191">
        <f t="shared" si="8"/>
        <v>306.12</v>
      </c>
      <c r="I91" s="191">
        <f t="shared" si="10"/>
        <v>378.33</v>
      </c>
    </row>
    <row r="92" spans="1:9" s="180" customFormat="1" x14ac:dyDescent="0.25">
      <c r="A92" s="185" t="s">
        <v>407</v>
      </c>
      <c r="B92" s="190">
        <v>1</v>
      </c>
      <c r="C92" s="190">
        <f t="shared" si="9"/>
        <v>180</v>
      </c>
      <c r="D92" s="190">
        <v>151</v>
      </c>
      <c r="E92" s="190">
        <v>29</v>
      </c>
      <c r="F92" s="191">
        <v>737.47</v>
      </c>
      <c r="G92" s="191">
        <f t="shared" si="11"/>
        <v>4.6381761006289306</v>
      </c>
      <c r="H92" s="191">
        <f>ROUND(E92*G92*2,2)</f>
        <v>269.01</v>
      </c>
      <c r="I92" s="191">
        <f t="shared" si="10"/>
        <v>332.47</v>
      </c>
    </row>
    <row r="93" spans="1:9" s="188" customFormat="1" ht="33" x14ac:dyDescent="0.25">
      <c r="A93" s="187" t="s">
        <v>225</v>
      </c>
      <c r="B93" s="486">
        <f>B94</f>
        <v>2</v>
      </c>
      <c r="C93" s="486"/>
      <c r="D93" s="486"/>
      <c r="E93" s="486">
        <f t="shared" ref="E93:I93" si="12">E94</f>
        <v>217</v>
      </c>
      <c r="F93" s="482"/>
      <c r="G93" s="482"/>
      <c r="H93" s="482">
        <f t="shared" si="12"/>
        <v>5075.33</v>
      </c>
      <c r="I93" s="482">
        <f t="shared" si="12"/>
        <v>6272.6</v>
      </c>
    </row>
    <row r="94" spans="1:9" s="180" customFormat="1" x14ac:dyDescent="0.25">
      <c r="A94" s="182" t="s">
        <v>434</v>
      </c>
      <c r="B94" s="485">
        <f>SUM(B95:B96)</f>
        <v>2</v>
      </c>
      <c r="C94" s="485"/>
      <c r="D94" s="485"/>
      <c r="E94" s="485">
        <f>SUM(E95:E96)</f>
        <v>217</v>
      </c>
      <c r="F94" s="481"/>
      <c r="G94" s="481"/>
      <c r="H94" s="481">
        <f>SUM(H95:H96)</f>
        <v>5075.33</v>
      </c>
      <c r="I94" s="481">
        <f>SUM(I95:I96)</f>
        <v>6272.6</v>
      </c>
    </row>
    <row r="95" spans="1:9" s="180" customFormat="1" x14ac:dyDescent="0.25">
      <c r="A95" s="184" t="s">
        <v>229</v>
      </c>
      <c r="B95" s="196">
        <v>1</v>
      </c>
      <c r="C95" s="196">
        <f>D95+E95</f>
        <v>307</v>
      </c>
      <c r="D95" s="196">
        <v>139</v>
      </c>
      <c r="E95" s="196">
        <v>168</v>
      </c>
      <c r="F95" s="197">
        <v>1625.51</v>
      </c>
      <c r="G95" s="191">
        <f>F95/139</f>
        <v>11.69431654676259</v>
      </c>
      <c r="H95" s="191">
        <f>ROUND(E95*G95*2,2)</f>
        <v>3929.29</v>
      </c>
      <c r="I95" s="191">
        <f t="shared" ref="I95:I96" si="13">ROUND(H95*1.2359,2)</f>
        <v>4856.21</v>
      </c>
    </row>
    <row r="96" spans="1:9" s="180" customFormat="1" x14ac:dyDescent="0.25">
      <c r="A96" s="184" t="s">
        <v>226</v>
      </c>
      <c r="B96" s="196">
        <v>1</v>
      </c>
      <c r="C96" s="196">
        <f>D96+E96</f>
        <v>188</v>
      </c>
      <c r="D96" s="196">
        <v>139</v>
      </c>
      <c r="E96" s="196">
        <v>49</v>
      </c>
      <c r="F96" s="197">
        <v>1625.51</v>
      </c>
      <c r="G96" s="191">
        <f t="shared" ref="G96:G123" si="14">F96/139</f>
        <v>11.69431654676259</v>
      </c>
      <c r="H96" s="191">
        <f>ROUND(E96*G96*2,2)</f>
        <v>1146.04</v>
      </c>
      <c r="I96" s="191">
        <f t="shared" si="13"/>
        <v>1416.39</v>
      </c>
    </row>
    <row r="97" spans="1:9" s="188" customFormat="1" ht="33" x14ac:dyDescent="0.25">
      <c r="A97" s="187" t="s">
        <v>408</v>
      </c>
      <c r="B97" s="486">
        <f>B98+B115</f>
        <v>24</v>
      </c>
      <c r="C97" s="486"/>
      <c r="D97" s="486"/>
      <c r="E97" s="486">
        <f t="shared" ref="E97" si="15">E98+E115</f>
        <v>238</v>
      </c>
      <c r="F97" s="482"/>
      <c r="G97" s="482"/>
      <c r="H97" s="482">
        <f>H98+H115</f>
        <v>3232.52</v>
      </c>
      <c r="I97" s="482">
        <f>I98+I115</f>
        <v>3984.46</v>
      </c>
    </row>
    <row r="98" spans="1:9" s="188" customFormat="1" ht="33" x14ac:dyDescent="0.25">
      <c r="A98" s="182" t="s">
        <v>433</v>
      </c>
      <c r="B98" s="485">
        <f>SUM(B99:B114)</f>
        <v>16</v>
      </c>
      <c r="C98" s="485"/>
      <c r="D98" s="485"/>
      <c r="E98" s="485">
        <f t="shared" ref="E98" si="16">SUM(E99:E114)</f>
        <v>196</v>
      </c>
      <c r="F98" s="481"/>
      <c r="G98" s="191"/>
      <c r="H98" s="481">
        <f>SUM(H99:H114)</f>
        <v>2798.47</v>
      </c>
      <c r="I98" s="481">
        <f>SUM(I99:I114)</f>
        <v>3449.76</v>
      </c>
    </row>
    <row r="99" spans="1:9" s="188" customFormat="1" x14ac:dyDescent="0.25">
      <c r="A99" s="185" t="s">
        <v>240</v>
      </c>
      <c r="B99" s="483">
        <v>1</v>
      </c>
      <c r="C99" s="190">
        <f>D99+E99</f>
        <v>112</v>
      </c>
      <c r="D99" s="483">
        <v>104</v>
      </c>
      <c r="E99" s="483">
        <v>8</v>
      </c>
      <c r="F99" s="474">
        <v>992.32</v>
      </c>
      <c r="G99" s="191">
        <f t="shared" si="14"/>
        <v>7.1389928057553957</v>
      </c>
      <c r="H99" s="191">
        <f>ROUND(E99*G99*2,2)</f>
        <v>114.22</v>
      </c>
      <c r="I99" s="191">
        <f t="shared" ref="I99:I114" si="17">ROUND(H99*1.2359,2)</f>
        <v>141.16</v>
      </c>
    </row>
    <row r="100" spans="1:9" s="188" customFormat="1" x14ac:dyDescent="0.25">
      <c r="A100" s="185" t="s">
        <v>240</v>
      </c>
      <c r="B100" s="190">
        <v>1</v>
      </c>
      <c r="C100" s="190">
        <f>D100+E100</f>
        <v>120</v>
      </c>
      <c r="D100" s="190">
        <v>104</v>
      </c>
      <c r="E100" s="190">
        <v>16</v>
      </c>
      <c r="F100" s="191">
        <v>992.32</v>
      </c>
      <c r="G100" s="191">
        <f t="shared" si="14"/>
        <v>7.1389928057553957</v>
      </c>
      <c r="H100" s="191">
        <f>ROUND(E100*G100*2,2)</f>
        <v>228.45</v>
      </c>
      <c r="I100" s="191">
        <f t="shared" si="17"/>
        <v>282.33999999999997</v>
      </c>
    </row>
    <row r="101" spans="1:9" s="188" customFormat="1" x14ac:dyDescent="0.25">
      <c r="A101" s="185" t="s">
        <v>240</v>
      </c>
      <c r="B101" s="190">
        <v>1</v>
      </c>
      <c r="C101" s="190">
        <f t="shared" ref="C101:C114" si="18">D101+E101</f>
        <v>144</v>
      </c>
      <c r="D101" s="190">
        <v>139</v>
      </c>
      <c r="E101" s="190">
        <v>5</v>
      </c>
      <c r="F101" s="191">
        <v>992.32</v>
      </c>
      <c r="G101" s="191">
        <f t="shared" si="14"/>
        <v>7.1389928057553957</v>
      </c>
      <c r="H101" s="191">
        <f t="shared" ref="H101:H114" si="19">ROUND(E101*G101*2,2)</f>
        <v>71.39</v>
      </c>
      <c r="I101" s="191">
        <f t="shared" si="17"/>
        <v>88.23</v>
      </c>
    </row>
    <row r="102" spans="1:9" s="188" customFormat="1" x14ac:dyDescent="0.25">
      <c r="A102" s="185" t="s">
        <v>240</v>
      </c>
      <c r="B102" s="190">
        <v>1</v>
      </c>
      <c r="C102" s="190">
        <f t="shared" si="18"/>
        <v>144</v>
      </c>
      <c r="D102" s="190">
        <v>139</v>
      </c>
      <c r="E102" s="190">
        <v>5</v>
      </c>
      <c r="F102" s="191">
        <v>992.32</v>
      </c>
      <c r="G102" s="191">
        <f t="shared" si="14"/>
        <v>7.1389928057553957</v>
      </c>
      <c r="H102" s="191">
        <f t="shared" si="19"/>
        <v>71.39</v>
      </c>
      <c r="I102" s="191">
        <f t="shared" si="17"/>
        <v>88.23</v>
      </c>
    </row>
    <row r="103" spans="1:9" s="188" customFormat="1" x14ac:dyDescent="0.25">
      <c r="A103" s="185" t="s">
        <v>240</v>
      </c>
      <c r="B103" s="190">
        <v>1</v>
      </c>
      <c r="C103" s="190">
        <f t="shared" si="18"/>
        <v>53</v>
      </c>
      <c r="D103" s="190">
        <v>40</v>
      </c>
      <c r="E103" s="190">
        <v>13</v>
      </c>
      <c r="F103" s="191">
        <v>992.32</v>
      </c>
      <c r="G103" s="191">
        <f t="shared" si="14"/>
        <v>7.1389928057553957</v>
      </c>
      <c r="H103" s="191">
        <f t="shared" si="19"/>
        <v>185.61</v>
      </c>
      <c r="I103" s="191">
        <f t="shared" si="17"/>
        <v>229.4</v>
      </c>
    </row>
    <row r="104" spans="1:9" s="188" customFormat="1" x14ac:dyDescent="0.25">
      <c r="A104" s="185" t="s">
        <v>240</v>
      </c>
      <c r="B104" s="190">
        <v>1</v>
      </c>
      <c r="C104" s="190">
        <f t="shared" si="18"/>
        <v>144</v>
      </c>
      <c r="D104" s="190">
        <v>139</v>
      </c>
      <c r="E104" s="190">
        <v>5</v>
      </c>
      <c r="F104" s="191">
        <v>992.32</v>
      </c>
      <c r="G104" s="191">
        <f t="shared" si="14"/>
        <v>7.1389928057553957</v>
      </c>
      <c r="H104" s="191">
        <f t="shared" si="19"/>
        <v>71.39</v>
      </c>
      <c r="I104" s="191">
        <f t="shared" si="17"/>
        <v>88.23</v>
      </c>
    </row>
    <row r="105" spans="1:9" s="188" customFormat="1" x14ac:dyDescent="0.25">
      <c r="A105" s="185" t="s">
        <v>240</v>
      </c>
      <c r="B105" s="190">
        <v>1</v>
      </c>
      <c r="C105" s="190">
        <f t="shared" si="18"/>
        <v>144</v>
      </c>
      <c r="D105" s="190">
        <v>139</v>
      </c>
      <c r="E105" s="190">
        <v>5</v>
      </c>
      <c r="F105" s="191">
        <v>992.32</v>
      </c>
      <c r="G105" s="191">
        <f t="shared" si="14"/>
        <v>7.1389928057553957</v>
      </c>
      <c r="H105" s="191">
        <f t="shared" si="19"/>
        <v>71.39</v>
      </c>
      <c r="I105" s="191">
        <f t="shared" si="17"/>
        <v>88.23</v>
      </c>
    </row>
    <row r="106" spans="1:9" s="188" customFormat="1" x14ac:dyDescent="0.25">
      <c r="A106" s="185" t="s">
        <v>240</v>
      </c>
      <c r="B106" s="190">
        <v>1</v>
      </c>
      <c r="C106" s="190">
        <f t="shared" si="18"/>
        <v>152</v>
      </c>
      <c r="D106" s="190">
        <v>104</v>
      </c>
      <c r="E106" s="190">
        <v>48</v>
      </c>
      <c r="F106" s="191">
        <v>992.32</v>
      </c>
      <c r="G106" s="191">
        <f t="shared" si="14"/>
        <v>7.1389928057553957</v>
      </c>
      <c r="H106" s="191">
        <f t="shared" si="19"/>
        <v>685.34</v>
      </c>
      <c r="I106" s="191">
        <f t="shared" si="17"/>
        <v>847.01</v>
      </c>
    </row>
    <row r="107" spans="1:9" s="188" customFormat="1" x14ac:dyDescent="0.25">
      <c r="A107" s="185" t="s">
        <v>240</v>
      </c>
      <c r="B107" s="190">
        <v>1</v>
      </c>
      <c r="C107" s="190">
        <f t="shared" si="18"/>
        <v>48</v>
      </c>
      <c r="D107" s="190">
        <v>42</v>
      </c>
      <c r="E107" s="190">
        <v>6</v>
      </c>
      <c r="F107" s="191">
        <v>992.32</v>
      </c>
      <c r="G107" s="191">
        <f t="shared" si="14"/>
        <v>7.1389928057553957</v>
      </c>
      <c r="H107" s="191">
        <f t="shared" si="19"/>
        <v>85.67</v>
      </c>
      <c r="I107" s="191">
        <f t="shared" si="17"/>
        <v>105.88</v>
      </c>
    </row>
    <row r="108" spans="1:9" s="188" customFormat="1" x14ac:dyDescent="0.25">
      <c r="A108" s="185" t="s">
        <v>240</v>
      </c>
      <c r="B108" s="190">
        <v>1</v>
      </c>
      <c r="C108" s="190">
        <f t="shared" si="18"/>
        <v>48</v>
      </c>
      <c r="D108" s="190">
        <v>42</v>
      </c>
      <c r="E108" s="190">
        <v>6</v>
      </c>
      <c r="F108" s="191">
        <v>992.32</v>
      </c>
      <c r="G108" s="191">
        <f t="shared" si="14"/>
        <v>7.1389928057553957</v>
      </c>
      <c r="H108" s="191">
        <f t="shared" si="19"/>
        <v>85.67</v>
      </c>
      <c r="I108" s="203">
        <f>ROUND(H108*1.2077,2)</f>
        <v>103.46</v>
      </c>
    </row>
    <row r="109" spans="1:9" s="188" customFormat="1" x14ac:dyDescent="0.25">
      <c r="A109" s="185" t="s">
        <v>240</v>
      </c>
      <c r="B109" s="190">
        <v>1</v>
      </c>
      <c r="C109" s="190">
        <f t="shared" si="18"/>
        <v>120</v>
      </c>
      <c r="D109" s="190">
        <v>104</v>
      </c>
      <c r="E109" s="190">
        <v>16</v>
      </c>
      <c r="F109" s="191">
        <v>992.32</v>
      </c>
      <c r="G109" s="191">
        <f t="shared" si="14"/>
        <v>7.1389928057553957</v>
      </c>
      <c r="H109" s="191">
        <f t="shared" si="19"/>
        <v>228.45</v>
      </c>
      <c r="I109" s="203">
        <f>ROUND(H109*1.2077,2)</f>
        <v>275.89999999999998</v>
      </c>
    </row>
    <row r="110" spans="1:9" s="188" customFormat="1" x14ac:dyDescent="0.25">
      <c r="A110" s="185" t="s">
        <v>240</v>
      </c>
      <c r="B110" s="190">
        <v>1</v>
      </c>
      <c r="C110" s="190">
        <f t="shared" si="18"/>
        <v>24</v>
      </c>
      <c r="D110" s="190">
        <v>21</v>
      </c>
      <c r="E110" s="190">
        <v>3</v>
      </c>
      <c r="F110" s="191">
        <v>992.32</v>
      </c>
      <c r="G110" s="191">
        <f t="shared" si="14"/>
        <v>7.1389928057553957</v>
      </c>
      <c r="H110" s="191">
        <f t="shared" si="19"/>
        <v>42.83</v>
      </c>
      <c r="I110" s="191">
        <f t="shared" si="17"/>
        <v>52.93</v>
      </c>
    </row>
    <row r="111" spans="1:9" s="188" customFormat="1" x14ac:dyDescent="0.25">
      <c r="A111" s="185" t="s">
        <v>240</v>
      </c>
      <c r="B111" s="190">
        <v>1</v>
      </c>
      <c r="C111" s="190">
        <f t="shared" si="18"/>
        <v>144</v>
      </c>
      <c r="D111" s="190">
        <v>139</v>
      </c>
      <c r="E111" s="190">
        <v>5</v>
      </c>
      <c r="F111" s="191">
        <v>992.32</v>
      </c>
      <c r="G111" s="191">
        <f t="shared" si="14"/>
        <v>7.1389928057553957</v>
      </c>
      <c r="H111" s="191">
        <f t="shared" si="19"/>
        <v>71.39</v>
      </c>
      <c r="I111" s="191">
        <f t="shared" si="17"/>
        <v>88.23</v>
      </c>
    </row>
    <row r="112" spans="1:9" s="188" customFormat="1" x14ac:dyDescent="0.25">
      <c r="A112" s="185" t="s">
        <v>240</v>
      </c>
      <c r="B112" s="190">
        <v>1</v>
      </c>
      <c r="C112" s="190">
        <f t="shared" si="18"/>
        <v>168</v>
      </c>
      <c r="D112" s="190">
        <v>139</v>
      </c>
      <c r="E112" s="190">
        <v>29</v>
      </c>
      <c r="F112" s="191">
        <v>992.32</v>
      </c>
      <c r="G112" s="191">
        <f t="shared" si="14"/>
        <v>7.1389928057553957</v>
      </c>
      <c r="H112" s="191">
        <f t="shared" si="19"/>
        <v>414.06</v>
      </c>
      <c r="I112" s="191">
        <f t="shared" si="17"/>
        <v>511.74</v>
      </c>
    </row>
    <row r="113" spans="1:9" s="188" customFormat="1" x14ac:dyDescent="0.25">
      <c r="A113" s="185" t="s">
        <v>111</v>
      </c>
      <c r="B113" s="190">
        <v>1</v>
      </c>
      <c r="C113" s="190">
        <f t="shared" si="18"/>
        <v>157</v>
      </c>
      <c r="D113" s="190">
        <v>139</v>
      </c>
      <c r="E113" s="190">
        <v>18</v>
      </c>
      <c r="F113" s="191">
        <v>992.32</v>
      </c>
      <c r="G113" s="191">
        <f t="shared" si="14"/>
        <v>7.1389928057553957</v>
      </c>
      <c r="H113" s="191">
        <f t="shared" si="19"/>
        <v>257</v>
      </c>
      <c r="I113" s="191">
        <f t="shared" si="17"/>
        <v>317.63</v>
      </c>
    </row>
    <row r="114" spans="1:9" s="188" customFormat="1" x14ac:dyDescent="0.25">
      <c r="A114" s="185" t="s">
        <v>111</v>
      </c>
      <c r="B114" s="190">
        <v>1</v>
      </c>
      <c r="C114" s="190">
        <f t="shared" si="18"/>
        <v>112</v>
      </c>
      <c r="D114" s="190">
        <v>104</v>
      </c>
      <c r="E114" s="190">
        <v>8</v>
      </c>
      <c r="F114" s="191">
        <v>992.32</v>
      </c>
      <c r="G114" s="191">
        <f t="shared" si="14"/>
        <v>7.1389928057553957</v>
      </c>
      <c r="H114" s="191">
        <f t="shared" si="19"/>
        <v>114.22</v>
      </c>
      <c r="I114" s="191">
        <f t="shared" si="17"/>
        <v>141.16</v>
      </c>
    </row>
    <row r="115" spans="1:9" s="188" customFormat="1" ht="33" x14ac:dyDescent="0.25">
      <c r="A115" s="182" t="s">
        <v>494</v>
      </c>
      <c r="B115" s="485">
        <f>SUM(B116:B123)</f>
        <v>8</v>
      </c>
      <c r="C115" s="485"/>
      <c r="D115" s="485"/>
      <c r="E115" s="485">
        <f>SUM(E116:E123)</f>
        <v>42</v>
      </c>
      <c r="F115" s="481"/>
      <c r="G115" s="191"/>
      <c r="H115" s="481">
        <f>SUM(H116:H123)</f>
        <v>434.05</v>
      </c>
      <c r="I115" s="481">
        <f>SUM(I116:I123)</f>
        <v>534.70000000000005</v>
      </c>
    </row>
    <row r="116" spans="1:9" s="188" customFormat="1" x14ac:dyDescent="0.25">
      <c r="A116" s="189" t="s">
        <v>407</v>
      </c>
      <c r="B116" s="190">
        <v>1</v>
      </c>
      <c r="C116" s="190">
        <f t="shared" ref="C116:C123" si="20">D116+E116</f>
        <v>144</v>
      </c>
      <c r="D116" s="190">
        <v>139</v>
      </c>
      <c r="E116" s="190">
        <v>5</v>
      </c>
      <c r="F116" s="191">
        <v>718.25</v>
      </c>
      <c r="G116" s="191">
        <f t="shared" si="14"/>
        <v>5.1672661870503598</v>
      </c>
      <c r="H116" s="191">
        <f t="shared" ref="H116:H123" si="21">ROUND(E116*G116*2,2)</f>
        <v>51.67</v>
      </c>
      <c r="I116" s="191">
        <f t="shared" ref="I116:I123" si="22">ROUND(H116*1.2359,2)</f>
        <v>63.86</v>
      </c>
    </row>
    <row r="117" spans="1:9" s="188" customFormat="1" x14ac:dyDescent="0.25">
      <c r="A117" s="189" t="s">
        <v>407</v>
      </c>
      <c r="B117" s="190">
        <v>1</v>
      </c>
      <c r="C117" s="190">
        <f t="shared" si="20"/>
        <v>48</v>
      </c>
      <c r="D117" s="190">
        <v>42</v>
      </c>
      <c r="E117" s="190">
        <v>6</v>
      </c>
      <c r="F117" s="191">
        <v>718.25</v>
      </c>
      <c r="G117" s="191">
        <f t="shared" si="14"/>
        <v>5.1672661870503598</v>
      </c>
      <c r="H117" s="191">
        <f t="shared" si="21"/>
        <v>62.01</v>
      </c>
      <c r="I117" s="203">
        <f>ROUND(H117*1.2077,2)</f>
        <v>74.89</v>
      </c>
    </row>
    <row r="118" spans="1:9" s="188" customFormat="1" x14ac:dyDescent="0.25">
      <c r="A118" s="189" t="s">
        <v>407</v>
      </c>
      <c r="B118" s="190">
        <v>1</v>
      </c>
      <c r="C118" s="190">
        <f t="shared" si="20"/>
        <v>144</v>
      </c>
      <c r="D118" s="190">
        <v>139</v>
      </c>
      <c r="E118" s="190">
        <v>5</v>
      </c>
      <c r="F118" s="191">
        <v>718.25</v>
      </c>
      <c r="G118" s="191">
        <f t="shared" si="14"/>
        <v>5.1672661870503598</v>
      </c>
      <c r="H118" s="191">
        <f t="shared" si="21"/>
        <v>51.67</v>
      </c>
      <c r="I118" s="191">
        <f t="shared" ref="I118:I120" si="23">ROUND(H118*1.2359,2)</f>
        <v>63.86</v>
      </c>
    </row>
    <row r="119" spans="1:9" s="188" customFormat="1" x14ac:dyDescent="0.25">
      <c r="A119" s="189" t="s">
        <v>407</v>
      </c>
      <c r="B119" s="190">
        <v>1</v>
      </c>
      <c r="C119" s="190">
        <f t="shared" si="20"/>
        <v>24</v>
      </c>
      <c r="D119" s="190">
        <v>21</v>
      </c>
      <c r="E119" s="190">
        <v>3</v>
      </c>
      <c r="F119" s="191">
        <v>718.25</v>
      </c>
      <c r="G119" s="191">
        <f t="shared" si="14"/>
        <v>5.1672661870503598</v>
      </c>
      <c r="H119" s="191">
        <f t="shared" si="21"/>
        <v>31</v>
      </c>
      <c r="I119" s="191">
        <f t="shared" si="23"/>
        <v>38.31</v>
      </c>
    </row>
    <row r="120" spans="1:9" s="188" customFormat="1" x14ac:dyDescent="0.25">
      <c r="A120" s="189" t="s">
        <v>407</v>
      </c>
      <c r="B120" s="190">
        <v>1</v>
      </c>
      <c r="C120" s="190">
        <f t="shared" si="20"/>
        <v>48</v>
      </c>
      <c r="D120" s="190">
        <v>42</v>
      </c>
      <c r="E120" s="190">
        <v>6</v>
      </c>
      <c r="F120" s="191">
        <v>718.25</v>
      </c>
      <c r="G120" s="191">
        <f t="shared" si="14"/>
        <v>5.1672661870503598</v>
      </c>
      <c r="H120" s="191">
        <f t="shared" si="21"/>
        <v>62.01</v>
      </c>
      <c r="I120" s="191">
        <f t="shared" si="23"/>
        <v>76.64</v>
      </c>
    </row>
    <row r="121" spans="1:9" s="188" customFormat="1" x14ac:dyDescent="0.25">
      <c r="A121" s="189" t="s">
        <v>407</v>
      </c>
      <c r="B121" s="190">
        <v>1</v>
      </c>
      <c r="C121" s="190">
        <f t="shared" si="20"/>
        <v>144</v>
      </c>
      <c r="D121" s="190">
        <v>139</v>
      </c>
      <c r="E121" s="190">
        <v>5</v>
      </c>
      <c r="F121" s="191">
        <v>718.25</v>
      </c>
      <c r="G121" s="191">
        <f t="shared" si="14"/>
        <v>5.1672661870503598</v>
      </c>
      <c r="H121" s="191">
        <f t="shared" si="21"/>
        <v>51.67</v>
      </c>
      <c r="I121" s="191">
        <f t="shared" si="22"/>
        <v>63.86</v>
      </c>
    </row>
    <row r="122" spans="1:9" s="188" customFormat="1" x14ac:dyDescent="0.25">
      <c r="A122" s="189" t="s">
        <v>407</v>
      </c>
      <c r="B122" s="190">
        <v>1</v>
      </c>
      <c r="C122" s="190">
        <f t="shared" si="20"/>
        <v>103</v>
      </c>
      <c r="D122" s="190">
        <v>97</v>
      </c>
      <c r="E122" s="190">
        <v>6</v>
      </c>
      <c r="F122" s="191">
        <v>718.25</v>
      </c>
      <c r="G122" s="191">
        <f t="shared" si="14"/>
        <v>5.1672661870503598</v>
      </c>
      <c r="H122" s="191">
        <f t="shared" si="21"/>
        <v>62.01</v>
      </c>
      <c r="I122" s="191">
        <f t="shared" si="22"/>
        <v>76.64</v>
      </c>
    </row>
    <row r="123" spans="1:9" s="188" customFormat="1" x14ac:dyDescent="0.25">
      <c r="A123" s="189" t="s">
        <v>407</v>
      </c>
      <c r="B123" s="190">
        <v>1</v>
      </c>
      <c r="C123" s="190">
        <f t="shared" si="20"/>
        <v>96</v>
      </c>
      <c r="D123" s="190">
        <v>90</v>
      </c>
      <c r="E123" s="190">
        <v>6</v>
      </c>
      <c r="F123" s="191">
        <v>718.25</v>
      </c>
      <c r="G123" s="191">
        <f t="shared" si="14"/>
        <v>5.1672661870503598</v>
      </c>
      <c r="H123" s="191">
        <f t="shared" si="21"/>
        <v>62.01</v>
      </c>
      <c r="I123" s="191">
        <f t="shared" si="22"/>
        <v>76.64</v>
      </c>
    </row>
    <row r="124" spans="1:9" x14ac:dyDescent="0.25">
      <c r="C124" s="175"/>
      <c r="G124" s="176"/>
      <c r="H124" s="37"/>
      <c r="I124" s="177"/>
    </row>
    <row r="125" spans="1:9" x14ac:dyDescent="0.25">
      <c r="A125" s="495" t="s">
        <v>773</v>
      </c>
      <c r="B125" s="495"/>
    </row>
  </sheetData>
  <mergeCells count="13">
    <mergeCell ref="A125:B125"/>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224BC-C27A-4991-96D5-E56A5FCBA665}">
  <sheetPr>
    <tabColor theme="9" tint="0.59999389629810485"/>
  </sheetPr>
  <dimension ref="A1:API291"/>
  <sheetViews>
    <sheetView zoomScale="80" zoomScaleNormal="80" workbookViewId="0">
      <selection activeCell="M8" sqref="M8"/>
    </sheetView>
  </sheetViews>
  <sheetFormatPr defaultColWidth="9.140625" defaultRowHeight="16.5" x14ac:dyDescent="0.25"/>
  <cols>
    <col min="1" max="1" width="75.140625" style="205" customWidth="1"/>
    <col min="2" max="2" width="14.5703125" style="205" customWidth="1"/>
    <col min="3" max="3" width="12.85546875" style="205" customWidth="1"/>
    <col min="4" max="4" width="11.5703125" style="205" customWidth="1"/>
    <col min="5" max="5" width="13.28515625" style="205" customWidth="1"/>
    <col min="6" max="6" width="12.5703125" style="206" customWidth="1"/>
    <col min="7" max="7" width="14.28515625" style="207" customWidth="1"/>
    <col min="8" max="8" width="16.42578125" style="205" customWidth="1"/>
    <col min="9" max="9" width="16.85546875" style="205" customWidth="1"/>
    <col min="10" max="16384" width="9.140625" style="205"/>
  </cols>
  <sheetData>
    <row r="1" spans="1:9" x14ac:dyDescent="0.25">
      <c r="H1" s="401" t="s">
        <v>787</v>
      </c>
      <c r="I1" s="401"/>
    </row>
    <row r="2" spans="1:9" s="208" customFormat="1" ht="39.75" customHeight="1" x14ac:dyDescent="0.25">
      <c r="A2" s="402" t="s">
        <v>427</v>
      </c>
      <c r="B2" s="402"/>
      <c r="C2" s="402"/>
      <c r="D2" s="402"/>
      <c r="E2" s="402"/>
      <c r="F2" s="402"/>
      <c r="G2" s="402"/>
      <c r="H2" s="402"/>
      <c r="I2" s="402"/>
    </row>
    <row r="4" spans="1:9" x14ac:dyDescent="0.25">
      <c r="A4" s="208" t="s">
        <v>522</v>
      </c>
      <c r="C4" s="209"/>
      <c r="D4" s="209"/>
      <c r="E4" s="209"/>
    </row>
    <row r="5" spans="1:9" x14ac:dyDescent="0.25">
      <c r="A5" s="205" t="s">
        <v>718</v>
      </c>
      <c r="C5" s="209"/>
      <c r="D5" s="209"/>
      <c r="E5" s="209"/>
    </row>
    <row r="6" spans="1:9" ht="17.25" customHeight="1" x14ac:dyDescent="0.25">
      <c r="E6" s="210"/>
      <c r="H6" s="210"/>
    </row>
    <row r="7" spans="1:9" ht="38.25" customHeight="1" x14ac:dyDescent="0.25">
      <c r="A7" s="403"/>
      <c r="B7" s="403" t="s">
        <v>3</v>
      </c>
      <c r="C7" s="405" t="s">
        <v>4</v>
      </c>
      <c r="D7" s="406"/>
      <c r="E7" s="407"/>
      <c r="F7" s="408" t="s">
        <v>2</v>
      </c>
      <c r="G7" s="410" t="s">
        <v>438</v>
      </c>
      <c r="H7" s="412" t="s">
        <v>5</v>
      </c>
      <c r="I7" s="414" t="s">
        <v>1</v>
      </c>
    </row>
    <row r="8" spans="1:9" ht="66" customHeight="1" x14ac:dyDescent="0.25">
      <c r="A8" s="404"/>
      <c r="B8" s="404"/>
      <c r="C8" s="259" t="s">
        <v>143</v>
      </c>
      <c r="D8" s="259" t="s">
        <v>437</v>
      </c>
      <c r="E8" s="259"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319">
        <f>B11+B23+B51+B63+B83+B99+B118+B131+B145+B166+B191+B207+B228+B240+B254+B268+B273</f>
        <v>206</v>
      </c>
      <c r="C10" s="319"/>
      <c r="D10" s="319"/>
      <c r="E10" s="319">
        <f>E11+E23+E51+E63+E83+E99+E118+E131+E145+E166+E191+E207+E228+E240+E254+E268+E273</f>
        <v>6220.75</v>
      </c>
      <c r="F10" s="320"/>
      <c r="G10" s="320"/>
      <c r="H10" s="320">
        <f>H11+H23+H51+H63+H83+H99+H118+H131+H145+H166+H191+H207+H228+H240+H254+H268+H273</f>
        <v>85983.290000000008</v>
      </c>
      <c r="I10" s="320">
        <f>I11+I23+I51+I63+I83+I99+I118+I131+I145+I166+I191+I207+I228+I240+I254+I268+I273</f>
        <v>106162.19</v>
      </c>
    </row>
    <row r="11" spans="1:9" s="208" customFormat="1" x14ac:dyDescent="0.25">
      <c r="A11" s="353" t="s">
        <v>82</v>
      </c>
      <c r="B11" s="333">
        <f>B12+B17+B15</f>
        <v>8</v>
      </c>
      <c r="C11" s="333"/>
      <c r="D11" s="333"/>
      <c r="E11" s="333">
        <f t="shared" ref="E11:I11" si="0">E12+E17+E15</f>
        <v>238.5</v>
      </c>
      <c r="F11" s="334"/>
      <c r="G11" s="334"/>
      <c r="H11" s="334">
        <f t="shared" si="0"/>
        <v>2593.5000000000005</v>
      </c>
      <c r="I11" s="334">
        <f t="shared" si="0"/>
        <v>3190.24</v>
      </c>
    </row>
    <row r="12" spans="1:9" ht="33" x14ac:dyDescent="0.25">
      <c r="A12" s="242" t="s">
        <v>433</v>
      </c>
      <c r="B12" s="322">
        <f>SUM(B13:B14)</f>
        <v>2</v>
      </c>
      <c r="C12" s="322"/>
      <c r="D12" s="322"/>
      <c r="E12" s="322">
        <f t="shared" ref="E12:I12" si="1">SUM(E13:E14)</f>
        <v>66.5</v>
      </c>
      <c r="F12" s="324"/>
      <c r="G12" s="324"/>
      <c r="H12" s="324">
        <f t="shared" si="1"/>
        <v>936.86</v>
      </c>
      <c r="I12" s="324">
        <f t="shared" si="1"/>
        <v>1144.1599999999999</v>
      </c>
    </row>
    <row r="13" spans="1:9" x14ac:dyDescent="0.25">
      <c r="A13" s="218" t="s">
        <v>84</v>
      </c>
      <c r="B13" s="315">
        <v>1</v>
      </c>
      <c r="C13" s="315">
        <f t="shared" ref="C13:C16" si="2">D13+E13</f>
        <v>178</v>
      </c>
      <c r="D13" s="315">
        <v>146</v>
      </c>
      <c r="E13" s="315">
        <v>32</v>
      </c>
      <c r="F13" s="326"/>
      <c r="G13" s="326">
        <v>7.0439999999999996</v>
      </c>
      <c r="H13" s="326">
        <f>ROUND(G13*E13*2,2)</f>
        <v>450.82</v>
      </c>
      <c r="I13" s="326">
        <f>ROUND(H13*1.2359,2)</f>
        <v>557.16999999999996</v>
      </c>
    </row>
    <row r="14" spans="1:9" x14ac:dyDescent="0.25">
      <c r="A14" s="216" t="s">
        <v>84</v>
      </c>
      <c r="B14" s="315">
        <v>1</v>
      </c>
      <c r="C14" s="315">
        <f t="shared" si="2"/>
        <v>180.5</v>
      </c>
      <c r="D14" s="315">
        <v>146</v>
      </c>
      <c r="E14" s="315">
        <v>34.5</v>
      </c>
      <c r="F14" s="326"/>
      <c r="G14" s="326">
        <v>7.0439999999999996</v>
      </c>
      <c r="H14" s="326">
        <f t="shared" ref="H14:H77" si="3">ROUND(G14*E14*2,2)</f>
        <v>486.04</v>
      </c>
      <c r="I14" s="332">
        <f>ROUND(H14*1.2077,2)</f>
        <v>586.99</v>
      </c>
    </row>
    <row r="15" spans="1:9" ht="33" x14ac:dyDescent="0.25">
      <c r="A15" s="317" t="s">
        <v>432</v>
      </c>
      <c r="B15" s="358">
        <f>SUM(B16:B16)</f>
        <v>1</v>
      </c>
      <c r="C15" s="358"/>
      <c r="D15" s="358"/>
      <c r="E15" s="358">
        <f t="shared" ref="E15:I15" si="4">SUM(E16:E16)</f>
        <v>12</v>
      </c>
      <c r="F15" s="357"/>
      <c r="G15" s="357"/>
      <c r="H15" s="357">
        <f t="shared" si="4"/>
        <v>123.19</v>
      </c>
      <c r="I15" s="357">
        <f t="shared" si="4"/>
        <v>152.25</v>
      </c>
    </row>
    <row r="16" spans="1:9" x14ac:dyDescent="0.25">
      <c r="A16" s="218" t="s">
        <v>27</v>
      </c>
      <c r="B16" s="315">
        <v>1</v>
      </c>
      <c r="C16" s="315">
        <f t="shared" si="2"/>
        <v>158</v>
      </c>
      <c r="D16" s="315">
        <v>146</v>
      </c>
      <c r="E16" s="315">
        <v>12</v>
      </c>
      <c r="F16" s="326"/>
      <c r="G16" s="326">
        <v>5.133</v>
      </c>
      <c r="H16" s="326">
        <f t="shared" si="3"/>
        <v>123.19</v>
      </c>
      <c r="I16" s="326">
        <f t="shared" ref="I16:I77" si="5">ROUND(H16*1.2359,2)</f>
        <v>152.25</v>
      </c>
    </row>
    <row r="17" spans="1:9" ht="33" x14ac:dyDescent="0.25">
      <c r="A17" s="242" t="s">
        <v>431</v>
      </c>
      <c r="B17" s="322">
        <f>SUM(B18:B22)</f>
        <v>5</v>
      </c>
      <c r="C17" s="322"/>
      <c r="D17" s="322"/>
      <c r="E17" s="322">
        <f t="shared" ref="E17:I17" si="6">SUM(E18:E22)</f>
        <v>160</v>
      </c>
      <c r="F17" s="324"/>
      <c r="G17" s="324"/>
      <c r="H17" s="324">
        <f t="shared" si="6"/>
        <v>1533.4500000000003</v>
      </c>
      <c r="I17" s="324">
        <f t="shared" si="6"/>
        <v>1893.8300000000002</v>
      </c>
    </row>
    <row r="18" spans="1:9" x14ac:dyDescent="0.25">
      <c r="A18" s="213" t="s">
        <v>28</v>
      </c>
      <c r="B18" s="277">
        <v>1</v>
      </c>
      <c r="C18" s="277">
        <f>D18+E18</f>
        <v>151</v>
      </c>
      <c r="D18" s="277">
        <v>146</v>
      </c>
      <c r="E18" s="315">
        <v>5</v>
      </c>
      <c r="F18" s="281"/>
      <c r="G18" s="326">
        <v>4.7919999999999998</v>
      </c>
      <c r="H18" s="326">
        <f t="shared" si="3"/>
        <v>47.92</v>
      </c>
      <c r="I18" s="332">
        <f>ROUND(H18*1.2077,2)</f>
        <v>57.87</v>
      </c>
    </row>
    <row r="19" spans="1:9" x14ac:dyDescent="0.25">
      <c r="A19" s="219" t="s">
        <v>28</v>
      </c>
      <c r="B19" s="277">
        <v>1</v>
      </c>
      <c r="C19" s="277">
        <f t="shared" ref="C19:C22" si="7">D19+E19</f>
        <v>160</v>
      </c>
      <c r="D19" s="277">
        <v>146</v>
      </c>
      <c r="E19" s="315">
        <v>14</v>
      </c>
      <c r="F19" s="281"/>
      <c r="G19" s="326">
        <v>4.7919999999999998</v>
      </c>
      <c r="H19" s="326">
        <f t="shared" si="3"/>
        <v>134.18</v>
      </c>
      <c r="I19" s="326">
        <f t="shared" si="5"/>
        <v>165.83</v>
      </c>
    </row>
    <row r="20" spans="1:9" x14ac:dyDescent="0.25">
      <c r="A20" s="213" t="s">
        <v>28</v>
      </c>
      <c r="B20" s="277">
        <v>1</v>
      </c>
      <c r="C20" s="277">
        <f>D20+E20</f>
        <v>253</v>
      </c>
      <c r="D20" s="277">
        <v>146</v>
      </c>
      <c r="E20" s="315">
        <v>107</v>
      </c>
      <c r="F20" s="281"/>
      <c r="G20" s="326">
        <v>4.7919999999999998</v>
      </c>
      <c r="H20" s="326">
        <f t="shared" si="3"/>
        <v>1025.49</v>
      </c>
      <c r="I20" s="326">
        <f t="shared" si="5"/>
        <v>1267.4000000000001</v>
      </c>
    </row>
    <row r="21" spans="1:9" x14ac:dyDescent="0.25">
      <c r="A21" s="219" t="s">
        <v>28</v>
      </c>
      <c r="B21" s="277">
        <v>1</v>
      </c>
      <c r="C21" s="277">
        <f t="shared" si="7"/>
        <v>160</v>
      </c>
      <c r="D21" s="277">
        <v>146</v>
      </c>
      <c r="E21" s="315">
        <v>14</v>
      </c>
      <c r="F21" s="281"/>
      <c r="G21" s="326">
        <v>4.7919999999999998</v>
      </c>
      <c r="H21" s="326">
        <f t="shared" si="3"/>
        <v>134.18</v>
      </c>
      <c r="I21" s="326">
        <f t="shared" si="5"/>
        <v>165.83</v>
      </c>
    </row>
    <row r="22" spans="1:9" x14ac:dyDescent="0.25">
      <c r="A22" s="213" t="s">
        <v>28</v>
      </c>
      <c r="B22" s="277">
        <v>1</v>
      </c>
      <c r="C22" s="277">
        <f t="shared" si="7"/>
        <v>166</v>
      </c>
      <c r="D22" s="277">
        <v>146</v>
      </c>
      <c r="E22" s="315">
        <v>20</v>
      </c>
      <c r="F22" s="281"/>
      <c r="G22" s="326">
        <v>4.7919999999999998</v>
      </c>
      <c r="H22" s="326">
        <f t="shared" si="3"/>
        <v>191.68</v>
      </c>
      <c r="I22" s="326">
        <f t="shared" si="5"/>
        <v>236.9</v>
      </c>
    </row>
    <row r="23" spans="1:9" ht="33" x14ac:dyDescent="0.25">
      <c r="A23" s="356" t="s">
        <v>85</v>
      </c>
      <c r="B23" s="333">
        <f>B24+B31+B43+B49</f>
        <v>23</v>
      </c>
      <c r="C23" s="333"/>
      <c r="D23" s="333"/>
      <c r="E23" s="333">
        <f t="shared" ref="E23:I23" si="8">E24+E31+E43+E49</f>
        <v>964</v>
      </c>
      <c r="F23" s="334"/>
      <c r="G23" s="334"/>
      <c r="H23" s="334">
        <f t="shared" si="8"/>
        <v>14865.96</v>
      </c>
      <c r="I23" s="334">
        <f t="shared" si="8"/>
        <v>18372.829999999998</v>
      </c>
    </row>
    <row r="24" spans="1:9" x14ac:dyDescent="0.25">
      <c r="A24" s="242" t="s">
        <v>434</v>
      </c>
      <c r="B24" s="322">
        <f>SUM(B25:B30)</f>
        <v>6</v>
      </c>
      <c r="C24" s="322"/>
      <c r="D24" s="322"/>
      <c r="E24" s="322">
        <f t="shared" ref="E24:I24" si="9">SUM(E25:E30)</f>
        <v>258</v>
      </c>
      <c r="F24" s="324"/>
      <c r="G24" s="324"/>
      <c r="H24" s="324">
        <f t="shared" si="9"/>
        <v>5929.66</v>
      </c>
      <c r="I24" s="324">
        <f t="shared" si="9"/>
        <v>7328.4599999999991</v>
      </c>
    </row>
    <row r="25" spans="1:9" x14ac:dyDescent="0.25">
      <c r="A25" s="219" t="s">
        <v>86</v>
      </c>
      <c r="B25" s="277">
        <v>1</v>
      </c>
      <c r="C25" s="277">
        <f>D25+E25</f>
        <v>197</v>
      </c>
      <c r="D25" s="277">
        <v>146</v>
      </c>
      <c r="E25" s="315">
        <v>51</v>
      </c>
      <c r="F25" s="281"/>
      <c r="G25" s="281">
        <v>11.256</v>
      </c>
      <c r="H25" s="326">
        <f t="shared" si="3"/>
        <v>1148.1099999999999</v>
      </c>
      <c r="I25" s="326">
        <f t="shared" si="5"/>
        <v>1418.95</v>
      </c>
    </row>
    <row r="26" spans="1:9" x14ac:dyDescent="0.25">
      <c r="A26" s="219" t="s">
        <v>86</v>
      </c>
      <c r="B26" s="277">
        <v>1</v>
      </c>
      <c r="C26" s="277">
        <f t="shared" ref="C26:C30" si="10">D26+E26</f>
        <v>182</v>
      </c>
      <c r="D26" s="277">
        <v>146</v>
      </c>
      <c r="E26" s="315">
        <v>36</v>
      </c>
      <c r="F26" s="281"/>
      <c r="G26" s="281">
        <v>11.256</v>
      </c>
      <c r="H26" s="326">
        <f t="shared" si="3"/>
        <v>810.43</v>
      </c>
      <c r="I26" s="326">
        <f t="shared" si="5"/>
        <v>1001.61</v>
      </c>
    </row>
    <row r="27" spans="1:9" x14ac:dyDescent="0.25">
      <c r="A27" s="219" t="s">
        <v>87</v>
      </c>
      <c r="B27" s="277">
        <v>1</v>
      </c>
      <c r="C27" s="277">
        <f t="shared" si="10"/>
        <v>186</v>
      </c>
      <c r="D27" s="277">
        <v>146</v>
      </c>
      <c r="E27" s="315">
        <v>40</v>
      </c>
      <c r="F27" s="281"/>
      <c r="G27" s="281">
        <v>11.256</v>
      </c>
      <c r="H27" s="326">
        <f t="shared" si="3"/>
        <v>900.48</v>
      </c>
      <c r="I27" s="326">
        <f t="shared" si="5"/>
        <v>1112.9000000000001</v>
      </c>
    </row>
    <row r="28" spans="1:9" x14ac:dyDescent="0.25">
      <c r="A28" s="219" t="s">
        <v>87</v>
      </c>
      <c r="B28" s="277">
        <v>1</v>
      </c>
      <c r="C28" s="277">
        <f t="shared" si="10"/>
        <v>168</v>
      </c>
      <c r="D28" s="277">
        <v>146</v>
      </c>
      <c r="E28" s="315">
        <v>22</v>
      </c>
      <c r="F28" s="281"/>
      <c r="G28" s="281">
        <v>11.72</v>
      </c>
      <c r="H28" s="326">
        <f t="shared" si="3"/>
        <v>515.67999999999995</v>
      </c>
      <c r="I28" s="326">
        <f t="shared" si="5"/>
        <v>637.33000000000004</v>
      </c>
    </row>
    <row r="29" spans="1:9" x14ac:dyDescent="0.25">
      <c r="A29" s="219" t="s">
        <v>87</v>
      </c>
      <c r="B29" s="277">
        <v>1</v>
      </c>
      <c r="C29" s="277">
        <f t="shared" si="10"/>
        <v>241</v>
      </c>
      <c r="D29" s="277">
        <v>146</v>
      </c>
      <c r="E29" s="315">
        <v>95</v>
      </c>
      <c r="F29" s="281"/>
      <c r="G29" s="281">
        <v>11.72</v>
      </c>
      <c r="H29" s="326">
        <f t="shared" si="3"/>
        <v>2226.8000000000002</v>
      </c>
      <c r="I29" s="326">
        <f t="shared" si="5"/>
        <v>2752.1</v>
      </c>
    </row>
    <row r="30" spans="1:9" x14ac:dyDescent="0.25">
      <c r="A30" s="213" t="s">
        <v>88</v>
      </c>
      <c r="B30" s="277">
        <v>1</v>
      </c>
      <c r="C30" s="277">
        <f t="shared" si="10"/>
        <v>160</v>
      </c>
      <c r="D30" s="277">
        <v>146</v>
      </c>
      <c r="E30" s="315">
        <v>14</v>
      </c>
      <c r="F30" s="281"/>
      <c r="G30" s="281">
        <v>11.72</v>
      </c>
      <c r="H30" s="326">
        <f t="shared" si="3"/>
        <v>328.16</v>
      </c>
      <c r="I30" s="326">
        <f t="shared" si="5"/>
        <v>405.57</v>
      </c>
    </row>
    <row r="31" spans="1:9" ht="33" x14ac:dyDescent="0.25">
      <c r="A31" s="242" t="s">
        <v>433</v>
      </c>
      <c r="B31" s="322">
        <f>SUM(B32:B42)</f>
        <v>11</v>
      </c>
      <c r="C31" s="322"/>
      <c r="D31" s="322"/>
      <c r="E31" s="322">
        <f t="shared" ref="E31:I31" si="11">SUM(E32:E42)</f>
        <v>600</v>
      </c>
      <c r="F31" s="324"/>
      <c r="G31" s="324"/>
      <c r="H31" s="324">
        <f t="shared" si="11"/>
        <v>7856.28</v>
      </c>
      <c r="I31" s="324">
        <f t="shared" si="11"/>
        <v>9709.57</v>
      </c>
    </row>
    <row r="32" spans="1:9" x14ac:dyDescent="0.25">
      <c r="A32" s="219" t="s">
        <v>89</v>
      </c>
      <c r="B32" s="277">
        <v>1</v>
      </c>
      <c r="C32" s="277">
        <f t="shared" ref="C32:C42" si="12">D32+E32</f>
        <v>239</v>
      </c>
      <c r="D32" s="277">
        <v>146</v>
      </c>
      <c r="E32" s="315">
        <v>93</v>
      </c>
      <c r="F32" s="281"/>
      <c r="G32" s="281">
        <v>6.6989999999999998</v>
      </c>
      <c r="H32" s="326">
        <f t="shared" si="3"/>
        <v>1246.01</v>
      </c>
      <c r="I32" s="326">
        <f t="shared" si="5"/>
        <v>1539.94</v>
      </c>
    </row>
    <row r="33" spans="1:9" x14ac:dyDescent="0.25">
      <c r="A33" s="219" t="s">
        <v>89</v>
      </c>
      <c r="B33" s="277">
        <v>1</v>
      </c>
      <c r="C33" s="277">
        <f t="shared" si="12"/>
        <v>217</v>
      </c>
      <c r="D33" s="277">
        <v>146</v>
      </c>
      <c r="E33" s="315">
        <v>71</v>
      </c>
      <c r="F33" s="281"/>
      <c r="G33" s="281">
        <v>6.5190000000000001</v>
      </c>
      <c r="H33" s="326">
        <f t="shared" si="3"/>
        <v>925.7</v>
      </c>
      <c r="I33" s="326">
        <f t="shared" si="5"/>
        <v>1144.07</v>
      </c>
    </row>
    <row r="34" spans="1:9" x14ac:dyDescent="0.25">
      <c r="A34" s="219" t="s">
        <v>89</v>
      </c>
      <c r="B34" s="277">
        <v>1</v>
      </c>
      <c r="C34" s="277">
        <f t="shared" si="12"/>
        <v>195</v>
      </c>
      <c r="D34" s="277">
        <v>146</v>
      </c>
      <c r="E34" s="315">
        <v>49</v>
      </c>
      <c r="F34" s="281"/>
      <c r="G34" s="281">
        <v>6.5190000000000001</v>
      </c>
      <c r="H34" s="326">
        <f t="shared" si="3"/>
        <v>638.86</v>
      </c>
      <c r="I34" s="326">
        <f t="shared" si="5"/>
        <v>789.57</v>
      </c>
    </row>
    <row r="35" spans="1:9" x14ac:dyDescent="0.25">
      <c r="A35" s="219" t="s">
        <v>89</v>
      </c>
      <c r="B35" s="277">
        <v>1</v>
      </c>
      <c r="C35" s="277">
        <f t="shared" si="12"/>
        <v>194</v>
      </c>
      <c r="D35" s="277">
        <v>146</v>
      </c>
      <c r="E35" s="315">
        <v>48</v>
      </c>
      <c r="F35" s="281"/>
      <c r="G35" s="281">
        <v>6.5190000000000001</v>
      </c>
      <c r="H35" s="326">
        <f t="shared" si="3"/>
        <v>625.82000000000005</v>
      </c>
      <c r="I35" s="326">
        <f t="shared" si="5"/>
        <v>773.45</v>
      </c>
    </row>
    <row r="36" spans="1:9" x14ac:dyDescent="0.25">
      <c r="A36" s="219" t="s">
        <v>89</v>
      </c>
      <c r="B36" s="277">
        <v>1</v>
      </c>
      <c r="C36" s="277">
        <f t="shared" si="12"/>
        <v>187</v>
      </c>
      <c r="D36" s="277">
        <v>146</v>
      </c>
      <c r="E36" s="315">
        <v>41</v>
      </c>
      <c r="F36" s="281"/>
      <c r="G36" s="281">
        <v>6.5190000000000001</v>
      </c>
      <c r="H36" s="326">
        <f t="shared" si="3"/>
        <v>534.55999999999995</v>
      </c>
      <c r="I36" s="326">
        <f t="shared" si="5"/>
        <v>660.66</v>
      </c>
    </row>
    <row r="37" spans="1:9" x14ac:dyDescent="0.25">
      <c r="A37" s="219" t="s">
        <v>89</v>
      </c>
      <c r="B37" s="277">
        <v>1</v>
      </c>
      <c r="C37" s="277">
        <f t="shared" si="12"/>
        <v>148</v>
      </c>
      <c r="D37" s="277">
        <v>146</v>
      </c>
      <c r="E37" s="315">
        <v>2</v>
      </c>
      <c r="F37" s="281"/>
      <c r="G37" s="281">
        <v>6.5190000000000001</v>
      </c>
      <c r="H37" s="326">
        <f t="shared" si="3"/>
        <v>26.08</v>
      </c>
      <c r="I37" s="326">
        <f t="shared" si="5"/>
        <v>32.229999999999997</v>
      </c>
    </row>
    <row r="38" spans="1:9" x14ac:dyDescent="0.25">
      <c r="A38" s="219" t="s">
        <v>89</v>
      </c>
      <c r="B38" s="277">
        <v>1</v>
      </c>
      <c r="C38" s="277">
        <f t="shared" si="12"/>
        <v>203</v>
      </c>
      <c r="D38" s="277">
        <v>146</v>
      </c>
      <c r="E38" s="315">
        <v>57</v>
      </c>
      <c r="F38" s="281"/>
      <c r="G38" s="281">
        <v>6.5190000000000001</v>
      </c>
      <c r="H38" s="326">
        <f t="shared" si="3"/>
        <v>743.17</v>
      </c>
      <c r="I38" s="326">
        <f t="shared" si="5"/>
        <v>918.48</v>
      </c>
    </row>
    <row r="39" spans="1:9" x14ac:dyDescent="0.25">
      <c r="A39" s="219" t="s">
        <v>89</v>
      </c>
      <c r="B39" s="277">
        <v>1</v>
      </c>
      <c r="C39" s="277">
        <f t="shared" si="12"/>
        <v>227</v>
      </c>
      <c r="D39" s="277">
        <v>146</v>
      </c>
      <c r="E39" s="315">
        <v>81</v>
      </c>
      <c r="F39" s="281"/>
      <c r="G39" s="281">
        <v>6.5190000000000001</v>
      </c>
      <c r="H39" s="326">
        <f t="shared" si="3"/>
        <v>1056.08</v>
      </c>
      <c r="I39" s="326">
        <f t="shared" si="5"/>
        <v>1305.21</v>
      </c>
    </row>
    <row r="40" spans="1:9" x14ac:dyDescent="0.25">
      <c r="A40" s="219" t="s">
        <v>89</v>
      </c>
      <c r="B40" s="277">
        <v>1</v>
      </c>
      <c r="C40" s="277">
        <f t="shared" si="12"/>
        <v>190</v>
      </c>
      <c r="D40" s="277">
        <v>146</v>
      </c>
      <c r="E40" s="315">
        <v>44</v>
      </c>
      <c r="F40" s="281"/>
      <c r="G40" s="281">
        <v>6.5190000000000001</v>
      </c>
      <c r="H40" s="326">
        <f t="shared" si="3"/>
        <v>573.66999999999996</v>
      </c>
      <c r="I40" s="326">
        <f t="shared" si="5"/>
        <v>709</v>
      </c>
    </row>
    <row r="41" spans="1:9" x14ac:dyDescent="0.25">
      <c r="A41" s="219" t="s">
        <v>89</v>
      </c>
      <c r="B41" s="277">
        <v>1</v>
      </c>
      <c r="C41" s="277">
        <f t="shared" si="12"/>
        <v>211</v>
      </c>
      <c r="D41" s="277">
        <v>146</v>
      </c>
      <c r="E41" s="315">
        <v>65</v>
      </c>
      <c r="F41" s="281"/>
      <c r="G41" s="281">
        <v>6.5190000000000001</v>
      </c>
      <c r="H41" s="326">
        <f t="shared" si="3"/>
        <v>847.47</v>
      </c>
      <c r="I41" s="326">
        <f t="shared" si="5"/>
        <v>1047.3900000000001</v>
      </c>
    </row>
    <row r="42" spans="1:9" x14ac:dyDescent="0.25">
      <c r="A42" s="219" t="s">
        <v>89</v>
      </c>
      <c r="B42" s="277">
        <v>1</v>
      </c>
      <c r="C42" s="277">
        <f t="shared" si="12"/>
        <v>195</v>
      </c>
      <c r="D42" s="277">
        <v>146</v>
      </c>
      <c r="E42" s="315">
        <v>49</v>
      </c>
      <c r="F42" s="281"/>
      <c r="G42" s="281">
        <v>6.5190000000000001</v>
      </c>
      <c r="H42" s="326">
        <f t="shared" si="3"/>
        <v>638.86</v>
      </c>
      <c r="I42" s="326">
        <f t="shared" si="5"/>
        <v>789.57</v>
      </c>
    </row>
    <row r="43" spans="1:9" ht="33" x14ac:dyDescent="0.25">
      <c r="A43" s="242" t="s">
        <v>432</v>
      </c>
      <c r="B43" s="322">
        <f>SUM(B44:B48)</f>
        <v>5</v>
      </c>
      <c r="C43" s="322"/>
      <c r="D43" s="322"/>
      <c r="E43" s="322">
        <f t="shared" ref="E43:I43" si="13">SUM(E44:E48)</f>
        <v>94</v>
      </c>
      <c r="F43" s="324"/>
      <c r="G43" s="324"/>
      <c r="H43" s="324">
        <f t="shared" si="13"/>
        <v>965.01</v>
      </c>
      <c r="I43" s="324">
        <f t="shared" si="13"/>
        <v>1192.6599999999999</v>
      </c>
    </row>
    <row r="44" spans="1:9" x14ac:dyDescent="0.25">
      <c r="A44" s="219" t="s">
        <v>27</v>
      </c>
      <c r="B44" s="277">
        <v>1</v>
      </c>
      <c r="C44" s="277">
        <f t="shared" ref="C44:C48" si="14">D44+E44</f>
        <v>174</v>
      </c>
      <c r="D44" s="277">
        <v>146</v>
      </c>
      <c r="E44" s="315">
        <v>28</v>
      </c>
      <c r="F44" s="281"/>
      <c r="G44" s="281">
        <v>5.133</v>
      </c>
      <c r="H44" s="326">
        <f t="shared" si="3"/>
        <v>287.45</v>
      </c>
      <c r="I44" s="326">
        <f t="shared" si="5"/>
        <v>355.26</v>
      </c>
    </row>
    <row r="45" spans="1:9" x14ac:dyDescent="0.25">
      <c r="A45" s="219" t="s">
        <v>27</v>
      </c>
      <c r="B45" s="277">
        <v>1</v>
      </c>
      <c r="C45" s="277">
        <f t="shared" si="14"/>
        <v>162</v>
      </c>
      <c r="D45" s="277">
        <v>146</v>
      </c>
      <c r="E45" s="315">
        <v>16</v>
      </c>
      <c r="F45" s="281"/>
      <c r="G45" s="281">
        <v>5.133</v>
      </c>
      <c r="H45" s="326">
        <f t="shared" si="3"/>
        <v>164.26</v>
      </c>
      <c r="I45" s="326">
        <f t="shared" si="5"/>
        <v>203.01</v>
      </c>
    </row>
    <row r="46" spans="1:9" x14ac:dyDescent="0.25">
      <c r="A46" s="219" t="s">
        <v>27</v>
      </c>
      <c r="B46" s="277">
        <v>1</v>
      </c>
      <c r="C46" s="277">
        <f t="shared" si="14"/>
        <v>152</v>
      </c>
      <c r="D46" s="277">
        <v>146</v>
      </c>
      <c r="E46" s="315">
        <v>6</v>
      </c>
      <c r="F46" s="281"/>
      <c r="G46" s="281">
        <v>5.133</v>
      </c>
      <c r="H46" s="326">
        <f t="shared" si="3"/>
        <v>61.6</v>
      </c>
      <c r="I46" s="326">
        <f t="shared" si="5"/>
        <v>76.13</v>
      </c>
    </row>
    <row r="47" spans="1:9" x14ac:dyDescent="0.25">
      <c r="A47" s="219" t="s">
        <v>27</v>
      </c>
      <c r="B47" s="277">
        <v>1</v>
      </c>
      <c r="C47" s="277">
        <f t="shared" si="14"/>
        <v>168</v>
      </c>
      <c r="D47" s="277">
        <v>146</v>
      </c>
      <c r="E47" s="315">
        <v>22</v>
      </c>
      <c r="F47" s="281"/>
      <c r="G47" s="281">
        <v>5.133</v>
      </c>
      <c r="H47" s="326">
        <f t="shared" si="3"/>
        <v>225.85</v>
      </c>
      <c r="I47" s="326">
        <f t="shared" si="5"/>
        <v>279.13</v>
      </c>
    </row>
    <row r="48" spans="1:9" x14ac:dyDescent="0.25">
      <c r="A48" s="219" t="s">
        <v>27</v>
      </c>
      <c r="B48" s="277">
        <v>1</v>
      </c>
      <c r="C48" s="277">
        <f t="shared" si="14"/>
        <v>168</v>
      </c>
      <c r="D48" s="277">
        <v>146</v>
      </c>
      <c r="E48" s="315">
        <v>22</v>
      </c>
      <c r="F48" s="281"/>
      <c r="G48" s="281">
        <v>5.133</v>
      </c>
      <c r="H48" s="326">
        <f t="shared" si="3"/>
        <v>225.85</v>
      </c>
      <c r="I48" s="326">
        <f t="shared" si="5"/>
        <v>279.13</v>
      </c>
    </row>
    <row r="49" spans="1:9" ht="33" x14ac:dyDescent="0.25">
      <c r="A49" s="242" t="s">
        <v>431</v>
      </c>
      <c r="B49" s="322">
        <f>SUM(B50:B50)</f>
        <v>1</v>
      </c>
      <c r="C49" s="322"/>
      <c r="D49" s="322"/>
      <c r="E49" s="322">
        <f t="shared" ref="E49:I49" si="15">SUM(E50:E50)</f>
        <v>12</v>
      </c>
      <c r="F49" s="324"/>
      <c r="G49" s="324"/>
      <c r="H49" s="324">
        <f t="shared" si="15"/>
        <v>115.01</v>
      </c>
      <c r="I49" s="324">
        <f t="shared" si="15"/>
        <v>142.13999999999999</v>
      </c>
    </row>
    <row r="50" spans="1:9" x14ac:dyDescent="0.25">
      <c r="A50" s="219" t="s">
        <v>28</v>
      </c>
      <c r="B50" s="277">
        <v>1</v>
      </c>
      <c r="C50" s="277">
        <f>D50+E50</f>
        <v>158</v>
      </c>
      <c r="D50" s="277">
        <v>146</v>
      </c>
      <c r="E50" s="315">
        <v>12</v>
      </c>
      <c r="F50" s="281"/>
      <c r="G50" s="281">
        <v>4.7919999999999998</v>
      </c>
      <c r="H50" s="326">
        <f t="shared" si="3"/>
        <v>115.01</v>
      </c>
      <c r="I50" s="326">
        <f t="shared" si="5"/>
        <v>142.13999999999999</v>
      </c>
    </row>
    <row r="51" spans="1:9" ht="33" x14ac:dyDescent="0.25">
      <c r="A51" s="356" t="s">
        <v>90</v>
      </c>
      <c r="B51" s="333">
        <f>B52+B54+B57+B60</f>
        <v>7</v>
      </c>
      <c r="C51" s="333"/>
      <c r="D51" s="333"/>
      <c r="E51" s="333">
        <f t="shared" ref="E51:I51" si="16">E52+E54+E57+E60</f>
        <v>160</v>
      </c>
      <c r="F51" s="334"/>
      <c r="G51" s="334"/>
      <c r="H51" s="334">
        <f t="shared" si="16"/>
        <v>2553.04</v>
      </c>
      <c r="I51" s="334">
        <f t="shared" si="16"/>
        <v>3147.31</v>
      </c>
    </row>
    <row r="52" spans="1:9" x14ac:dyDescent="0.25">
      <c r="A52" s="242" t="s">
        <v>434</v>
      </c>
      <c r="B52" s="322">
        <f>SUM(B53:B53)</f>
        <v>1</v>
      </c>
      <c r="C52" s="322"/>
      <c r="D52" s="322"/>
      <c r="E52" s="322">
        <f t="shared" ref="E52:I52" si="17">SUM(E53:E53)</f>
        <v>66</v>
      </c>
      <c r="F52" s="324"/>
      <c r="G52" s="324"/>
      <c r="H52" s="324">
        <f t="shared" si="17"/>
        <v>1453.32</v>
      </c>
      <c r="I52" s="324">
        <f t="shared" si="17"/>
        <v>1796.16</v>
      </c>
    </row>
    <row r="53" spans="1:9" x14ac:dyDescent="0.25">
      <c r="A53" s="220" t="s">
        <v>87</v>
      </c>
      <c r="B53" s="315">
        <v>1</v>
      </c>
      <c r="C53" s="315">
        <f t="shared" ref="C53" si="18">D53+E53</f>
        <v>212</v>
      </c>
      <c r="D53" s="315">
        <v>146</v>
      </c>
      <c r="E53" s="315">
        <v>66</v>
      </c>
      <c r="F53" s="326"/>
      <c r="G53" s="326">
        <v>11.01</v>
      </c>
      <c r="H53" s="326">
        <f t="shared" si="3"/>
        <v>1453.32</v>
      </c>
      <c r="I53" s="326">
        <f t="shared" si="5"/>
        <v>1796.16</v>
      </c>
    </row>
    <row r="54" spans="1:9" ht="33" x14ac:dyDescent="0.25">
      <c r="A54" s="317" t="s">
        <v>433</v>
      </c>
      <c r="B54" s="358">
        <f>SUM(B55:B56)</f>
        <v>2</v>
      </c>
      <c r="C54" s="358"/>
      <c r="D54" s="358"/>
      <c r="E54" s="358">
        <f t="shared" ref="E54:I54" si="19">SUM(E55:E56)</f>
        <v>38</v>
      </c>
      <c r="F54" s="357"/>
      <c r="G54" s="357"/>
      <c r="H54" s="357">
        <f t="shared" si="19"/>
        <v>538.47</v>
      </c>
      <c r="I54" s="357">
        <f t="shared" si="19"/>
        <v>665.5</v>
      </c>
    </row>
    <row r="55" spans="1:9" x14ac:dyDescent="0.25">
      <c r="A55" s="218" t="s">
        <v>91</v>
      </c>
      <c r="B55" s="315">
        <v>1</v>
      </c>
      <c r="C55" s="315">
        <f>D55+E55</f>
        <v>172</v>
      </c>
      <c r="D55" s="315">
        <v>146</v>
      </c>
      <c r="E55" s="315">
        <v>26</v>
      </c>
      <c r="F55" s="326"/>
      <c r="G55" s="326">
        <v>7.0439999999999996</v>
      </c>
      <c r="H55" s="326">
        <f t="shared" si="3"/>
        <v>366.29</v>
      </c>
      <c r="I55" s="326">
        <f t="shared" si="5"/>
        <v>452.7</v>
      </c>
    </row>
    <row r="56" spans="1:9" x14ac:dyDescent="0.25">
      <c r="A56" s="218" t="s">
        <v>91</v>
      </c>
      <c r="B56" s="315">
        <v>1</v>
      </c>
      <c r="C56" s="315">
        <f>D56+E56</f>
        <v>158</v>
      </c>
      <c r="D56" s="315">
        <v>146</v>
      </c>
      <c r="E56" s="315">
        <v>12</v>
      </c>
      <c r="F56" s="326"/>
      <c r="G56" s="326">
        <v>7.1740000000000004</v>
      </c>
      <c r="H56" s="326">
        <f t="shared" si="3"/>
        <v>172.18</v>
      </c>
      <c r="I56" s="326">
        <f t="shared" si="5"/>
        <v>212.8</v>
      </c>
    </row>
    <row r="57" spans="1:9" ht="33" x14ac:dyDescent="0.25">
      <c r="A57" s="317" t="s">
        <v>432</v>
      </c>
      <c r="B57" s="358">
        <f t="shared" ref="B57:I57" si="20">SUM(B58:B59)</f>
        <v>2</v>
      </c>
      <c r="C57" s="358"/>
      <c r="D57" s="358"/>
      <c r="E57" s="358">
        <f t="shared" si="20"/>
        <v>36</v>
      </c>
      <c r="F57" s="357"/>
      <c r="G57" s="357"/>
      <c r="H57" s="357">
        <f t="shared" si="20"/>
        <v>369.57</v>
      </c>
      <c r="I57" s="357">
        <f t="shared" si="20"/>
        <v>450.38</v>
      </c>
    </row>
    <row r="58" spans="1:9" x14ac:dyDescent="0.25">
      <c r="A58" s="218" t="s">
        <v>27</v>
      </c>
      <c r="B58" s="315">
        <v>1</v>
      </c>
      <c r="C58" s="315">
        <f>D58+E58</f>
        <v>168</v>
      </c>
      <c r="D58" s="315">
        <v>146</v>
      </c>
      <c r="E58" s="315">
        <v>22</v>
      </c>
      <c r="F58" s="326"/>
      <c r="G58" s="326">
        <v>5.133</v>
      </c>
      <c r="H58" s="326">
        <f t="shared" si="3"/>
        <v>225.85</v>
      </c>
      <c r="I58" s="332">
        <f>ROUND(H58*1.2077,2)</f>
        <v>272.76</v>
      </c>
    </row>
    <row r="59" spans="1:9" x14ac:dyDescent="0.25">
      <c r="A59" s="218" t="s">
        <v>27</v>
      </c>
      <c r="B59" s="315">
        <v>1</v>
      </c>
      <c r="C59" s="315">
        <f>D59+E59</f>
        <v>160</v>
      </c>
      <c r="D59" s="315">
        <v>146</v>
      </c>
      <c r="E59" s="315">
        <v>14</v>
      </c>
      <c r="F59" s="326"/>
      <c r="G59" s="326">
        <v>5.133</v>
      </c>
      <c r="H59" s="326">
        <f t="shared" si="3"/>
        <v>143.72</v>
      </c>
      <c r="I59" s="326">
        <f t="shared" si="5"/>
        <v>177.62</v>
      </c>
    </row>
    <row r="60" spans="1:9" ht="33" x14ac:dyDescent="0.25">
      <c r="A60" s="317" t="s">
        <v>431</v>
      </c>
      <c r="B60" s="358">
        <f>SUM(B61:B62)</f>
        <v>2</v>
      </c>
      <c r="C60" s="358"/>
      <c r="D60" s="358"/>
      <c r="E60" s="358">
        <f t="shared" ref="E60:I60" si="21">SUM(E61:E62)</f>
        <v>20</v>
      </c>
      <c r="F60" s="357"/>
      <c r="G60" s="357"/>
      <c r="H60" s="357">
        <f t="shared" si="21"/>
        <v>191.68</v>
      </c>
      <c r="I60" s="357">
        <f t="shared" si="21"/>
        <v>235.27</v>
      </c>
    </row>
    <row r="61" spans="1:9" x14ac:dyDescent="0.25">
      <c r="A61" s="218" t="s">
        <v>28</v>
      </c>
      <c r="B61" s="315">
        <v>1</v>
      </c>
      <c r="C61" s="315">
        <f>D61+E61</f>
        <v>160</v>
      </c>
      <c r="D61" s="315">
        <v>146</v>
      </c>
      <c r="E61" s="315">
        <v>14</v>
      </c>
      <c r="F61" s="326"/>
      <c r="G61" s="326">
        <v>4.7919999999999998</v>
      </c>
      <c r="H61" s="326">
        <f t="shared" si="3"/>
        <v>134.18</v>
      </c>
      <c r="I61" s="326">
        <f t="shared" si="5"/>
        <v>165.83</v>
      </c>
    </row>
    <row r="62" spans="1:9" x14ac:dyDescent="0.25">
      <c r="A62" s="218" t="s">
        <v>28</v>
      </c>
      <c r="B62" s="315">
        <v>1</v>
      </c>
      <c r="C62" s="315">
        <f>D62+E62</f>
        <v>152</v>
      </c>
      <c r="D62" s="315">
        <v>146</v>
      </c>
      <c r="E62" s="315">
        <v>6</v>
      </c>
      <c r="F62" s="326"/>
      <c r="G62" s="326">
        <v>4.7919999999999998</v>
      </c>
      <c r="H62" s="326">
        <f t="shared" si="3"/>
        <v>57.5</v>
      </c>
      <c r="I62" s="332">
        <f>ROUND(H62*1.2077,2)</f>
        <v>69.44</v>
      </c>
    </row>
    <row r="63" spans="1:9" x14ac:dyDescent="0.25">
      <c r="A63" s="353" t="s">
        <v>92</v>
      </c>
      <c r="B63" s="333">
        <f>B64+B67+B78+B81</f>
        <v>15</v>
      </c>
      <c r="C63" s="333"/>
      <c r="D63" s="333"/>
      <c r="E63" s="333">
        <f t="shared" ref="E63:I63" si="22">E64+E67+E78+E81</f>
        <v>494</v>
      </c>
      <c r="F63" s="334"/>
      <c r="G63" s="334"/>
      <c r="H63" s="334">
        <f t="shared" si="22"/>
        <v>8171.44</v>
      </c>
      <c r="I63" s="334">
        <f t="shared" si="22"/>
        <v>10099.080000000002</v>
      </c>
    </row>
    <row r="64" spans="1:9" x14ac:dyDescent="0.25">
      <c r="A64" s="242" t="s">
        <v>434</v>
      </c>
      <c r="B64" s="322">
        <f>SUM(B65:B66)</f>
        <v>2</v>
      </c>
      <c r="C64" s="322"/>
      <c r="D64" s="322"/>
      <c r="E64" s="322">
        <f t="shared" ref="E64:I64" si="23">SUM(E65:E66)</f>
        <v>213</v>
      </c>
      <c r="F64" s="324"/>
      <c r="G64" s="324"/>
      <c r="H64" s="324">
        <f t="shared" si="23"/>
        <v>4911.66</v>
      </c>
      <c r="I64" s="324">
        <f t="shared" si="23"/>
        <v>6070.32</v>
      </c>
    </row>
    <row r="65" spans="1:9" x14ac:dyDescent="0.25">
      <c r="A65" s="219" t="s">
        <v>94</v>
      </c>
      <c r="B65" s="277">
        <v>1</v>
      </c>
      <c r="C65" s="277">
        <f>D65+E65</f>
        <v>172</v>
      </c>
      <c r="D65" s="277">
        <v>167</v>
      </c>
      <c r="E65" s="315">
        <v>5</v>
      </c>
      <c r="F65" s="281"/>
      <c r="G65" s="281">
        <v>9.6460000000000008</v>
      </c>
      <c r="H65" s="326">
        <f t="shared" si="3"/>
        <v>96.46</v>
      </c>
      <c r="I65" s="326">
        <f t="shared" si="5"/>
        <v>119.21</v>
      </c>
    </row>
    <row r="66" spans="1:9" x14ac:dyDescent="0.25">
      <c r="A66" s="219" t="s">
        <v>93</v>
      </c>
      <c r="B66" s="277">
        <v>1</v>
      </c>
      <c r="C66" s="277">
        <f>D66+E66</f>
        <v>375</v>
      </c>
      <c r="D66" s="277">
        <v>167</v>
      </c>
      <c r="E66" s="315">
        <v>208</v>
      </c>
      <c r="F66" s="281"/>
      <c r="G66" s="281">
        <v>11.574999999999999</v>
      </c>
      <c r="H66" s="326">
        <f t="shared" si="3"/>
        <v>4815.2</v>
      </c>
      <c r="I66" s="326">
        <f t="shared" si="5"/>
        <v>5951.11</v>
      </c>
    </row>
    <row r="67" spans="1:9" ht="33" x14ac:dyDescent="0.25">
      <c r="A67" s="242" t="s">
        <v>433</v>
      </c>
      <c r="B67" s="322">
        <f>SUM(B68:B77)</f>
        <v>10</v>
      </c>
      <c r="C67" s="322"/>
      <c r="D67" s="322"/>
      <c r="E67" s="322">
        <f t="shared" ref="E67:I67" si="24">SUM(E68:E77)</f>
        <v>218</v>
      </c>
      <c r="F67" s="324"/>
      <c r="G67" s="324"/>
      <c r="H67" s="324">
        <f t="shared" si="24"/>
        <v>2711.71</v>
      </c>
      <c r="I67" s="324">
        <f t="shared" si="24"/>
        <v>3351.4000000000005</v>
      </c>
    </row>
    <row r="68" spans="1:9" x14ac:dyDescent="0.25">
      <c r="A68" s="213" t="s">
        <v>95</v>
      </c>
      <c r="B68" s="277">
        <v>1</v>
      </c>
      <c r="C68" s="277">
        <f t="shared" ref="C68:C77" si="25">D68+E68</f>
        <v>172</v>
      </c>
      <c r="D68" s="277">
        <v>167</v>
      </c>
      <c r="E68" s="315">
        <v>5</v>
      </c>
      <c r="F68" s="281"/>
      <c r="G68" s="281">
        <v>6.5629999999999997</v>
      </c>
      <c r="H68" s="326">
        <f t="shared" si="3"/>
        <v>65.63</v>
      </c>
      <c r="I68" s="326">
        <f t="shared" si="5"/>
        <v>81.11</v>
      </c>
    </row>
    <row r="69" spans="1:9" x14ac:dyDescent="0.25">
      <c r="A69" s="213" t="s">
        <v>95</v>
      </c>
      <c r="B69" s="277">
        <v>1</v>
      </c>
      <c r="C69" s="277">
        <f t="shared" si="25"/>
        <v>180</v>
      </c>
      <c r="D69" s="277">
        <v>167</v>
      </c>
      <c r="E69" s="315">
        <v>13</v>
      </c>
      <c r="F69" s="281"/>
      <c r="G69" s="281">
        <v>6.5190000000000001</v>
      </c>
      <c r="H69" s="326">
        <f t="shared" si="3"/>
        <v>169.49</v>
      </c>
      <c r="I69" s="326">
        <f t="shared" si="5"/>
        <v>209.47</v>
      </c>
    </row>
    <row r="70" spans="1:9" x14ac:dyDescent="0.25">
      <c r="A70" s="213" t="s">
        <v>95</v>
      </c>
      <c r="B70" s="277">
        <v>1</v>
      </c>
      <c r="C70" s="277">
        <f t="shared" si="25"/>
        <v>168</v>
      </c>
      <c r="D70" s="277">
        <v>167</v>
      </c>
      <c r="E70" s="315">
        <v>1</v>
      </c>
      <c r="F70" s="281"/>
      <c r="G70" s="281">
        <v>6.5190000000000001</v>
      </c>
      <c r="H70" s="326">
        <f t="shared" si="3"/>
        <v>13.04</v>
      </c>
      <c r="I70" s="326">
        <f t="shared" si="5"/>
        <v>16.12</v>
      </c>
    </row>
    <row r="71" spans="1:9" x14ac:dyDescent="0.25">
      <c r="A71" s="213" t="s">
        <v>95</v>
      </c>
      <c r="B71" s="277">
        <v>1</v>
      </c>
      <c r="C71" s="277">
        <f t="shared" si="25"/>
        <v>176</v>
      </c>
      <c r="D71" s="277">
        <v>167</v>
      </c>
      <c r="E71" s="315">
        <v>9</v>
      </c>
      <c r="F71" s="281"/>
      <c r="G71" s="281">
        <v>6.5190000000000001</v>
      </c>
      <c r="H71" s="326">
        <f t="shared" si="3"/>
        <v>117.34</v>
      </c>
      <c r="I71" s="326">
        <f t="shared" si="5"/>
        <v>145.02000000000001</v>
      </c>
    </row>
    <row r="72" spans="1:9" x14ac:dyDescent="0.25">
      <c r="A72" s="213" t="s">
        <v>96</v>
      </c>
      <c r="B72" s="277">
        <v>1</v>
      </c>
      <c r="C72" s="277">
        <f t="shared" si="25"/>
        <v>227</v>
      </c>
      <c r="D72" s="277">
        <v>167</v>
      </c>
      <c r="E72" s="315">
        <v>60</v>
      </c>
      <c r="F72" s="281"/>
      <c r="G72" s="281">
        <v>5.6319999999999997</v>
      </c>
      <c r="H72" s="326">
        <f t="shared" si="3"/>
        <v>675.84</v>
      </c>
      <c r="I72" s="326">
        <f t="shared" si="5"/>
        <v>835.27</v>
      </c>
    </row>
    <row r="73" spans="1:9" x14ac:dyDescent="0.25">
      <c r="A73" s="213" t="s">
        <v>97</v>
      </c>
      <c r="B73" s="277">
        <v>1</v>
      </c>
      <c r="C73" s="277">
        <f t="shared" si="25"/>
        <v>180</v>
      </c>
      <c r="D73" s="277">
        <v>167</v>
      </c>
      <c r="E73" s="315">
        <v>13</v>
      </c>
      <c r="F73" s="281"/>
      <c r="G73" s="281">
        <v>6.4020000000000001</v>
      </c>
      <c r="H73" s="326">
        <f t="shared" si="3"/>
        <v>166.45</v>
      </c>
      <c r="I73" s="326">
        <f t="shared" si="5"/>
        <v>205.72</v>
      </c>
    </row>
    <row r="74" spans="1:9" x14ac:dyDescent="0.25">
      <c r="A74" s="213" t="s">
        <v>97</v>
      </c>
      <c r="B74" s="277">
        <v>1</v>
      </c>
      <c r="C74" s="277">
        <f t="shared" si="25"/>
        <v>217</v>
      </c>
      <c r="D74" s="277">
        <v>167</v>
      </c>
      <c r="E74" s="315">
        <v>50</v>
      </c>
      <c r="F74" s="281"/>
      <c r="G74" s="281">
        <v>6.4020000000000001</v>
      </c>
      <c r="H74" s="326">
        <f t="shared" si="3"/>
        <v>640.20000000000005</v>
      </c>
      <c r="I74" s="326">
        <f t="shared" si="5"/>
        <v>791.22</v>
      </c>
    </row>
    <row r="75" spans="1:9" x14ac:dyDescent="0.25">
      <c r="A75" s="213" t="s">
        <v>97</v>
      </c>
      <c r="B75" s="277">
        <v>1</v>
      </c>
      <c r="C75" s="277">
        <f t="shared" si="25"/>
        <v>184</v>
      </c>
      <c r="D75" s="277">
        <v>167</v>
      </c>
      <c r="E75" s="315">
        <v>17</v>
      </c>
      <c r="F75" s="281"/>
      <c r="G75" s="281">
        <v>6.4020000000000001</v>
      </c>
      <c r="H75" s="326">
        <f t="shared" si="3"/>
        <v>217.67</v>
      </c>
      <c r="I75" s="326">
        <f t="shared" si="5"/>
        <v>269.02</v>
      </c>
    </row>
    <row r="76" spans="1:9" x14ac:dyDescent="0.25">
      <c r="A76" s="213" t="s">
        <v>97</v>
      </c>
      <c r="B76" s="277">
        <v>1</v>
      </c>
      <c r="C76" s="277">
        <f t="shared" si="25"/>
        <v>192</v>
      </c>
      <c r="D76" s="277">
        <v>167</v>
      </c>
      <c r="E76" s="315">
        <v>25</v>
      </c>
      <c r="F76" s="281"/>
      <c r="G76" s="281">
        <v>6.4020000000000001</v>
      </c>
      <c r="H76" s="326">
        <f t="shared" si="3"/>
        <v>320.10000000000002</v>
      </c>
      <c r="I76" s="326">
        <f t="shared" si="5"/>
        <v>395.61</v>
      </c>
    </row>
    <row r="77" spans="1:9" x14ac:dyDescent="0.25">
      <c r="A77" s="213" t="s">
        <v>96</v>
      </c>
      <c r="B77" s="277">
        <v>1</v>
      </c>
      <c r="C77" s="277">
        <f t="shared" si="25"/>
        <v>192</v>
      </c>
      <c r="D77" s="277">
        <v>167</v>
      </c>
      <c r="E77" s="315">
        <v>25</v>
      </c>
      <c r="F77" s="281"/>
      <c r="G77" s="281">
        <v>6.5190000000000001</v>
      </c>
      <c r="H77" s="326">
        <f t="shared" si="3"/>
        <v>325.95</v>
      </c>
      <c r="I77" s="326">
        <f t="shared" si="5"/>
        <v>402.84</v>
      </c>
    </row>
    <row r="78" spans="1:9" ht="33" x14ac:dyDescent="0.25">
      <c r="A78" s="242" t="s">
        <v>432</v>
      </c>
      <c r="B78" s="322">
        <f>SUM(B79:B80)</f>
        <v>2</v>
      </c>
      <c r="C78" s="322"/>
      <c r="D78" s="322"/>
      <c r="E78" s="322">
        <f t="shared" ref="E78:I78" si="26">SUM(E79:E80)</f>
        <v>34</v>
      </c>
      <c r="F78" s="324"/>
      <c r="G78" s="324"/>
      <c r="H78" s="324">
        <f t="shared" si="26"/>
        <v>305.11</v>
      </c>
      <c r="I78" s="324">
        <f t="shared" si="26"/>
        <v>377.09</v>
      </c>
    </row>
    <row r="79" spans="1:9" x14ac:dyDescent="0.25">
      <c r="A79" s="213" t="s">
        <v>27</v>
      </c>
      <c r="B79" s="277">
        <v>1</v>
      </c>
      <c r="C79" s="277">
        <f>D79+E79</f>
        <v>170</v>
      </c>
      <c r="D79" s="277">
        <v>167</v>
      </c>
      <c r="E79" s="315">
        <v>3</v>
      </c>
      <c r="F79" s="281"/>
      <c r="G79" s="281">
        <v>4.4870000000000001</v>
      </c>
      <c r="H79" s="326">
        <f t="shared" ref="H79:H141" si="27">ROUND(G79*E79*2,2)</f>
        <v>26.92</v>
      </c>
      <c r="I79" s="326">
        <f t="shared" ref="I79:I141" si="28">ROUND(H79*1.2359,2)</f>
        <v>33.270000000000003</v>
      </c>
    </row>
    <row r="80" spans="1:9" x14ac:dyDescent="0.25">
      <c r="A80" s="213" t="s">
        <v>27</v>
      </c>
      <c r="B80" s="277">
        <v>1</v>
      </c>
      <c r="C80" s="277">
        <f>D80+E80</f>
        <v>198</v>
      </c>
      <c r="D80" s="277">
        <v>167</v>
      </c>
      <c r="E80" s="315">
        <v>31</v>
      </c>
      <c r="F80" s="281"/>
      <c r="G80" s="281">
        <v>4.4870000000000001</v>
      </c>
      <c r="H80" s="326">
        <f t="shared" si="27"/>
        <v>278.19</v>
      </c>
      <c r="I80" s="326">
        <f t="shared" si="28"/>
        <v>343.82</v>
      </c>
    </row>
    <row r="81" spans="1:9" ht="33" x14ac:dyDescent="0.25">
      <c r="A81" s="242" t="s">
        <v>431</v>
      </c>
      <c r="B81" s="322">
        <f>SUM(B82)</f>
        <v>1</v>
      </c>
      <c r="C81" s="322"/>
      <c r="D81" s="322"/>
      <c r="E81" s="322">
        <f t="shared" ref="E81:I81" si="29">SUM(E82)</f>
        <v>29</v>
      </c>
      <c r="F81" s="324"/>
      <c r="G81" s="324"/>
      <c r="H81" s="324">
        <f t="shared" si="29"/>
        <v>242.96</v>
      </c>
      <c r="I81" s="324">
        <f t="shared" si="29"/>
        <v>300.27</v>
      </c>
    </row>
    <row r="82" spans="1:9" x14ac:dyDescent="0.25">
      <c r="A82" s="213" t="s">
        <v>28</v>
      </c>
      <c r="B82" s="277">
        <v>1</v>
      </c>
      <c r="C82" s="277">
        <f>D82+E82</f>
        <v>196</v>
      </c>
      <c r="D82" s="277">
        <v>167</v>
      </c>
      <c r="E82" s="315">
        <v>29</v>
      </c>
      <c r="F82" s="281"/>
      <c r="G82" s="281">
        <v>4.1890000000000001</v>
      </c>
      <c r="H82" s="326">
        <f t="shared" si="27"/>
        <v>242.96</v>
      </c>
      <c r="I82" s="326">
        <f t="shared" si="28"/>
        <v>300.27</v>
      </c>
    </row>
    <row r="83" spans="1:9" x14ac:dyDescent="0.25">
      <c r="A83" s="353" t="s">
        <v>98</v>
      </c>
      <c r="B83" s="333">
        <f>B84+B87+B91+B95</f>
        <v>11</v>
      </c>
      <c r="C83" s="333"/>
      <c r="D83" s="333"/>
      <c r="E83" s="333">
        <f t="shared" ref="E83:I83" si="30">E84+E87+E91+E95</f>
        <v>278</v>
      </c>
      <c r="F83" s="334"/>
      <c r="G83" s="334"/>
      <c r="H83" s="334">
        <f t="shared" si="30"/>
        <v>3818.24</v>
      </c>
      <c r="I83" s="334">
        <f t="shared" si="30"/>
        <v>4709.3600000000006</v>
      </c>
    </row>
    <row r="84" spans="1:9" x14ac:dyDescent="0.25">
      <c r="A84" s="242" t="s">
        <v>434</v>
      </c>
      <c r="B84" s="322">
        <f>SUM(B85:B86)</f>
        <v>2</v>
      </c>
      <c r="C84" s="322"/>
      <c r="D84" s="322"/>
      <c r="E84" s="322">
        <f t="shared" ref="E84:I84" si="31">SUM(E85:E86)</f>
        <v>129</v>
      </c>
      <c r="F84" s="324"/>
      <c r="G84" s="324"/>
      <c r="H84" s="324">
        <f t="shared" si="31"/>
        <v>2519.46</v>
      </c>
      <c r="I84" s="324">
        <f t="shared" si="31"/>
        <v>3113.8</v>
      </c>
    </row>
    <row r="85" spans="1:9" x14ac:dyDescent="0.25">
      <c r="A85" s="218" t="s">
        <v>99</v>
      </c>
      <c r="B85" s="315">
        <v>1</v>
      </c>
      <c r="C85" s="315">
        <f t="shared" ref="C85" si="32">D85+E85</f>
        <v>210</v>
      </c>
      <c r="D85" s="315">
        <v>146</v>
      </c>
      <c r="E85" s="315">
        <v>64</v>
      </c>
      <c r="F85" s="326"/>
      <c r="G85" s="326">
        <v>9.5890000000000004</v>
      </c>
      <c r="H85" s="326">
        <f t="shared" si="27"/>
        <v>1227.3900000000001</v>
      </c>
      <c r="I85" s="326">
        <f t="shared" si="28"/>
        <v>1516.93</v>
      </c>
    </row>
    <row r="86" spans="1:9" x14ac:dyDescent="0.25">
      <c r="A86" s="218" t="s">
        <v>99</v>
      </c>
      <c r="B86" s="315">
        <v>1</v>
      </c>
      <c r="C86" s="315">
        <f>D86+E86</f>
        <v>211</v>
      </c>
      <c r="D86" s="315">
        <v>146</v>
      </c>
      <c r="E86" s="315">
        <v>65</v>
      </c>
      <c r="F86" s="326"/>
      <c r="G86" s="326">
        <v>9.9390000000000001</v>
      </c>
      <c r="H86" s="326">
        <f t="shared" si="27"/>
        <v>1292.07</v>
      </c>
      <c r="I86" s="326">
        <f t="shared" si="28"/>
        <v>1596.87</v>
      </c>
    </row>
    <row r="87" spans="1:9" ht="33" x14ac:dyDescent="0.25">
      <c r="A87" s="317" t="s">
        <v>433</v>
      </c>
      <c r="B87" s="358">
        <f>SUM(B88:B90)</f>
        <v>3</v>
      </c>
      <c r="C87" s="358"/>
      <c r="D87" s="358"/>
      <c r="E87" s="358">
        <f t="shared" ref="E87:I87" si="33">SUM(E88:E90)</f>
        <v>3</v>
      </c>
      <c r="F87" s="357"/>
      <c r="G87" s="357"/>
      <c r="H87" s="357">
        <f t="shared" si="33"/>
        <v>36.86</v>
      </c>
      <c r="I87" s="357">
        <f t="shared" si="33"/>
        <v>45.56</v>
      </c>
    </row>
    <row r="88" spans="1:9" x14ac:dyDescent="0.25">
      <c r="A88" s="216" t="s">
        <v>100</v>
      </c>
      <c r="B88" s="315">
        <v>1</v>
      </c>
      <c r="C88" s="315">
        <f t="shared" ref="C88:C90" si="34">D88+E88</f>
        <v>147</v>
      </c>
      <c r="D88" s="315">
        <v>146</v>
      </c>
      <c r="E88" s="315">
        <v>1</v>
      </c>
      <c r="F88" s="326"/>
      <c r="G88" s="326">
        <v>5.6319999999999997</v>
      </c>
      <c r="H88" s="326">
        <f t="shared" si="27"/>
        <v>11.26</v>
      </c>
      <c r="I88" s="326">
        <f t="shared" si="28"/>
        <v>13.92</v>
      </c>
    </row>
    <row r="89" spans="1:9" x14ac:dyDescent="0.25">
      <c r="A89" s="216" t="s">
        <v>100</v>
      </c>
      <c r="B89" s="315">
        <v>1</v>
      </c>
      <c r="C89" s="315">
        <f t="shared" si="34"/>
        <v>147</v>
      </c>
      <c r="D89" s="315">
        <v>146</v>
      </c>
      <c r="E89" s="315">
        <v>1</v>
      </c>
      <c r="F89" s="326"/>
      <c r="G89" s="326">
        <v>6.4020000000000001</v>
      </c>
      <c r="H89" s="326">
        <f t="shared" si="27"/>
        <v>12.8</v>
      </c>
      <c r="I89" s="326">
        <f t="shared" si="28"/>
        <v>15.82</v>
      </c>
    </row>
    <row r="90" spans="1:9" x14ac:dyDescent="0.25">
      <c r="A90" s="216" t="s">
        <v>100</v>
      </c>
      <c r="B90" s="315">
        <v>1</v>
      </c>
      <c r="C90" s="315">
        <f t="shared" si="34"/>
        <v>147</v>
      </c>
      <c r="D90" s="315">
        <v>146</v>
      </c>
      <c r="E90" s="315">
        <v>1</v>
      </c>
      <c r="F90" s="326"/>
      <c r="G90" s="326">
        <v>6.4020000000000001</v>
      </c>
      <c r="H90" s="326">
        <f t="shared" si="27"/>
        <v>12.8</v>
      </c>
      <c r="I90" s="326">
        <f t="shared" si="28"/>
        <v>15.82</v>
      </c>
    </row>
    <row r="91" spans="1:9" ht="33" x14ac:dyDescent="0.25">
      <c r="A91" s="317" t="s">
        <v>432</v>
      </c>
      <c r="B91" s="358">
        <f>SUM(B92:B94)</f>
        <v>3</v>
      </c>
      <c r="C91" s="358"/>
      <c r="D91" s="358"/>
      <c r="E91" s="358">
        <f t="shared" ref="E91:I91" si="35">SUM(E92:E94)</f>
        <v>65</v>
      </c>
      <c r="F91" s="357"/>
      <c r="G91" s="357"/>
      <c r="H91" s="357">
        <f t="shared" si="35"/>
        <v>583.29999999999995</v>
      </c>
      <c r="I91" s="357">
        <f t="shared" si="35"/>
        <v>711.29000000000008</v>
      </c>
    </row>
    <row r="92" spans="1:9" x14ac:dyDescent="0.25">
      <c r="A92" s="216" t="s">
        <v>27</v>
      </c>
      <c r="B92" s="315">
        <v>1</v>
      </c>
      <c r="C92" s="315">
        <f>D92+E92</f>
        <v>172</v>
      </c>
      <c r="D92" s="315">
        <v>146</v>
      </c>
      <c r="E92" s="315">
        <v>26</v>
      </c>
      <c r="F92" s="326"/>
      <c r="G92" s="326">
        <v>4.4870000000000001</v>
      </c>
      <c r="H92" s="326">
        <f t="shared" si="27"/>
        <v>233.32</v>
      </c>
      <c r="I92" s="326">
        <f t="shared" si="28"/>
        <v>288.36</v>
      </c>
    </row>
    <row r="93" spans="1:9" x14ac:dyDescent="0.25">
      <c r="A93" s="218" t="s">
        <v>27</v>
      </c>
      <c r="B93" s="315">
        <v>1</v>
      </c>
      <c r="C93" s="315">
        <f>D93+E93</f>
        <v>184</v>
      </c>
      <c r="D93" s="315">
        <v>146</v>
      </c>
      <c r="E93" s="315">
        <v>38</v>
      </c>
      <c r="F93" s="326"/>
      <c r="G93" s="326">
        <v>4.4870000000000001</v>
      </c>
      <c r="H93" s="326">
        <f t="shared" si="27"/>
        <v>341.01</v>
      </c>
      <c r="I93" s="332">
        <f>ROUND(H93*1.2077,2)</f>
        <v>411.84</v>
      </c>
    </row>
    <row r="94" spans="1:9" x14ac:dyDescent="0.25">
      <c r="A94" s="218" t="s">
        <v>27</v>
      </c>
      <c r="B94" s="315">
        <v>1</v>
      </c>
      <c r="C94" s="315">
        <f>D94+E94</f>
        <v>147</v>
      </c>
      <c r="D94" s="315">
        <v>146</v>
      </c>
      <c r="E94" s="315">
        <v>1</v>
      </c>
      <c r="F94" s="326"/>
      <c r="G94" s="326">
        <v>4.4870000000000001</v>
      </c>
      <c r="H94" s="326">
        <f t="shared" si="27"/>
        <v>8.9700000000000006</v>
      </c>
      <c r="I94" s="326">
        <f t="shared" si="28"/>
        <v>11.09</v>
      </c>
    </row>
    <row r="95" spans="1:9" ht="33" x14ac:dyDescent="0.25">
      <c r="A95" s="317" t="s">
        <v>431</v>
      </c>
      <c r="B95" s="358">
        <f>SUM(B96:B98)</f>
        <v>3</v>
      </c>
      <c r="C95" s="358"/>
      <c r="D95" s="358"/>
      <c r="E95" s="358">
        <f t="shared" ref="E95:I95" si="36">SUM(E96:E98)</f>
        <v>81</v>
      </c>
      <c r="F95" s="357"/>
      <c r="G95" s="357"/>
      <c r="H95" s="357">
        <f t="shared" si="36"/>
        <v>678.62</v>
      </c>
      <c r="I95" s="357">
        <f t="shared" si="36"/>
        <v>838.71</v>
      </c>
    </row>
    <row r="96" spans="1:9" x14ac:dyDescent="0.25">
      <c r="A96" s="216" t="s">
        <v>28</v>
      </c>
      <c r="B96" s="315">
        <v>1</v>
      </c>
      <c r="C96" s="315">
        <f t="shared" ref="C96:C97" si="37">D96+E96</f>
        <v>180</v>
      </c>
      <c r="D96" s="315">
        <v>146</v>
      </c>
      <c r="E96" s="315">
        <v>34</v>
      </c>
      <c r="F96" s="326"/>
      <c r="G96" s="326">
        <v>4.1890000000000001</v>
      </c>
      <c r="H96" s="326">
        <f t="shared" si="27"/>
        <v>284.85000000000002</v>
      </c>
      <c r="I96" s="326">
        <f t="shared" si="28"/>
        <v>352.05</v>
      </c>
    </row>
    <row r="97" spans="1:9" x14ac:dyDescent="0.25">
      <c r="A97" s="216" t="s">
        <v>28</v>
      </c>
      <c r="B97" s="315">
        <v>1</v>
      </c>
      <c r="C97" s="315">
        <f t="shared" si="37"/>
        <v>163</v>
      </c>
      <c r="D97" s="315">
        <v>146</v>
      </c>
      <c r="E97" s="315">
        <v>17</v>
      </c>
      <c r="F97" s="326"/>
      <c r="G97" s="326">
        <v>4.1890000000000001</v>
      </c>
      <c r="H97" s="326">
        <f t="shared" si="27"/>
        <v>142.43</v>
      </c>
      <c r="I97" s="326">
        <f t="shared" si="28"/>
        <v>176.03</v>
      </c>
    </row>
    <row r="98" spans="1:9" x14ac:dyDescent="0.25">
      <c r="A98" s="216" t="s">
        <v>28</v>
      </c>
      <c r="B98" s="315">
        <v>1</v>
      </c>
      <c r="C98" s="315">
        <f>D98+E98</f>
        <v>176</v>
      </c>
      <c r="D98" s="315">
        <v>146</v>
      </c>
      <c r="E98" s="315">
        <v>30</v>
      </c>
      <c r="F98" s="326"/>
      <c r="G98" s="326">
        <v>4.1890000000000001</v>
      </c>
      <c r="H98" s="326">
        <f t="shared" si="27"/>
        <v>251.34</v>
      </c>
      <c r="I98" s="326">
        <f t="shared" si="28"/>
        <v>310.63</v>
      </c>
    </row>
    <row r="99" spans="1:9" x14ac:dyDescent="0.25">
      <c r="A99" s="353" t="s">
        <v>101</v>
      </c>
      <c r="B99" s="333">
        <f>B100+B103+B110+B115</f>
        <v>14</v>
      </c>
      <c r="C99" s="333"/>
      <c r="D99" s="333"/>
      <c r="E99" s="333">
        <f t="shared" ref="E99:I99" si="38">E100+E103+E110+E115</f>
        <v>408.25</v>
      </c>
      <c r="F99" s="334"/>
      <c r="G99" s="334"/>
      <c r="H99" s="334">
        <f t="shared" si="38"/>
        <v>5381.9000000000005</v>
      </c>
      <c r="I99" s="334">
        <f t="shared" si="38"/>
        <v>6651.51</v>
      </c>
    </row>
    <row r="100" spans="1:9" x14ac:dyDescent="0.25">
      <c r="A100" s="317" t="s">
        <v>434</v>
      </c>
      <c r="B100" s="358">
        <f>SUM(B101:B102)</f>
        <v>2</v>
      </c>
      <c r="C100" s="358"/>
      <c r="D100" s="358"/>
      <c r="E100" s="358">
        <f t="shared" ref="E100:I100" si="39">SUM(E101:E102)</f>
        <v>95.25</v>
      </c>
      <c r="F100" s="357"/>
      <c r="G100" s="357"/>
      <c r="H100" s="357">
        <f t="shared" si="39"/>
        <v>1896.62</v>
      </c>
      <c r="I100" s="357">
        <f t="shared" si="39"/>
        <v>2344.0299999999997</v>
      </c>
    </row>
    <row r="101" spans="1:9" x14ac:dyDescent="0.25">
      <c r="A101" s="218" t="s">
        <v>99</v>
      </c>
      <c r="B101" s="315">
        <v>1</v>
      </c>
      <c r="C101" s="315">
        <f t="shared" ref="C101:C102" si="40">D101+E101</f>
        <v>214.25</v>
      </c>
      <c r="D101" s="315">
        <v>167</v>
      </c>
      <c r="E101" s="315">
        <v>47.25</v>
      </c>
      <c r="F101" s="326"/>
      <c r="G101" s="326">
        <v>9.9559999999999995</v>
      </c>
      <c r="H101" s="326">
        <f t="shared" si="27"/>
        <v>940.84</v>
      </c>
      <c r="I101" s="326">
        <f t="shared" si="28"/>
        <v>1162.78</v>
      </c>
    </row>
    <row r="102" spans="1:9" x14ac:dyDescent="0.25">
      <c r="A102" s="218" t="s">
        <v>99</v>
      </c>
      <c r="B102" s="315">
        <v>1</v>
      </c>
      <c r="C102" s="315">
        <f t="shared" si="40"/>
        <v>215</v>
      </c>
      <c r="D102" s="315">
        <v>167</v>
      </c>
      <c r="E102" s="315">
        <v>48</v>
      </c>
      <c r="F102" s="326"/>
      <c r="G102" s="326">
        <v>9.9559999999999995</v>
      </c>
      <c r="H102" s="326">
        <f t="shared" si="27"/>
        <v>955.78</v>
      </c>
      <c r="I102" s="326">
        <f t="shared" si="28"/>
        <v>1181.25</v>
      </c>
    </row>
    <row r="103" spans="1:9" ht="33" x14ac:dyDescent="0.25">
      <c r="A103" s="317" t="s">
        <v>433</v>
      </c>
      <c r="B103" s="358">
        <f>SUM(B104:B109)</f>
        <v>6</v>
      </c>
      <c r="C103" s="358"/>
      <c r="D103" s="358"/>
      <c r="E103" s="358">
        <f t="shared" ref="E103:I103" si="41">SUM(E104:E109)</f>
        <v>161</v>
      </c>
      <c r="F103" s="357"/>
      <c r="G103" s="357"/>
      <c r="H103" s="357">
        <f t="shared" si="41"/>
        <v>2148.65</v>
      </c>
      <c r="I103" s="357">
        <f t="shared" si="41"/>
        <v>2655.53</v>
      </c>
    </row>
    <row r="104" spans="1:9" x14ac:dyDescent="0.25">
      <c r="A104" s="216" t="s">
        <v>104</v>
      </c>
      <c r="B104" s="315">
        <v>1</v>
      </c>
      <c r="C104" s="315">
        <f>D104+E104</f>
        <v>227</v>
      </c>
      <c r="D104" s="315">
        <v>167</v>
      </c>
      <c r="E104" s="315">
        <v>60</v>
      </c>
      <c r="F104" s="326"/>
      <c r="G104" s="326">
        <v>6.8109999999999999</v>
      </c>
      <c r="H104" s="326">
        <f t="shared" si="27"/>
        <v>817.32</v>
      </c>
      <c r="I104" s="326">
        <f t="shared" si="28"/>
        <v>1010.13</v>
      </c>
    </row>
    <row r="105" spans="1:9" x14ac:dyDescent="0.25">
      <c r="A105" s="216" t="s">
        <v>104</v>
      </c>
      <c r="B105" s="315">
        <v>1</v>
      </c>
      <c r="C105" s="315">
        <f t="shared" ref="C105:C109" si="42">D105+E105</f>
        <v>196</v>
      </c>
      <c r="D105" s="315">
        <v>167</v>
      </c>
      <c r="E105" s="315">
        <v>29</v>
      </c>
      <c r="F105" s="326"/>
      <c r="G105" s="326">
        <v>6.9539999999999997</v>
      </c>
      <c r="H105" s="326">
        <f t="shared" si="27"/>
        <v>403.33</v>
      </c>
      <c r="I105" s="326">
        <f t="shared" si="28"/>
        <v>498.48</v>
      </c>
    </row>
    <row r="106" spans="1:9" x14ac:dyDescent="0.25">
      <c r="A106" s="218" t="s">
        <v>105</v>
      </c>
      <c r="B106" s="315">
        <v>1</v>
      </c>
      <c r="C106" s="315">
        <f t="shared" si="42"/>
        <v>176</v>
      </c>
      <c r="D106" s="315">
        <v>167</v>
      </c>
      <c r="E106" s="315">
        <v>9</v>
      </c>
      <c r="F106" s="326"/>
      <c r="G106" s="326">
        <v>6.16</v>
      </c>
      <c r="H106" s="326">
        <f t="shared" si="27"/>
        <v>110.88</v>
      </c>
      <c r="I106" s="326">
        <f t="shared" si="28"/>
        <v>137.04</v>
      </c>
    </row>
    <row r="107" spans="1:9" x14ac:dyDescent="0.25">
      <c r="A107" s="218" t="s">
        <v>105</v>
      </c>
      <c r="B107" s="315">
        <v>1</v>
      </c>
      <c r="C107" s="315">
        <f t="shared" si="42"/>
        <v>196</v>
      </c>
      <c r="D107" s="315">
        <v>167</v>
      </c>
      <c r="E107" s="315">
        <v>29</v>
      </c>
      <c r="F107" s="326"/>
      <c r="G107" s="326">
        <v>6.8109999999999999</v>
      </c>
      <c r="H107" s="326">
        <f t="shared" si="27"/>
        <v>395.04</v>
      </c>
      <c r="I107" s="326">
        <f t="shared" si="28"/>
        <v>488.23</v>
      </c>
    </row>
    <row r="108" spans="1:9" x14ac:dyDescent="0.25">
      <c r="A108" s="218" t="s">
        <v>105</v>
      </c>
      <c r="B108" s="315">
        <v>1</v>
      </c>
      <c r="C108" s="315">
        <f t="shared" si="42"/>
        <v>187</v>
      </c>
      <c r="D108" s="315">
        <v>167</v>
      </c>
      <c r="E108" s="315">
        <v>20</v>
      </c>
      <c r="F108" s="326"/>
      <c r="G108" s="326">
        <v>6.24</v>
      </c>
      <c r="H108" s="326">
        <f t="shared" si="27"/>
        <v>249.6</v>
      </c>
      <c r="I108" s="326">
        <f t="shared" si="28"/>
        <v>308.48</v>
      </c>
    </row>
    <row r="109" spans="1:9" x14ac:dyDescent="0.25">
      <c r="A109" s="218" t="s">
        <v>105</v>
      </c>
      <c r="B109" s="315">
        <v>1</v>
      </c>
      <c r="C109" s="315">
        <f t="shared" si="42"/>
        <v>181</v>
      </c>
      <c r="D109" s="315">
        <v>167</v>
      </c>
      <c r="E109" s="315">
        <v>14</v>
      </c>
      <c r="F109" s="326"/>
      <c r="G109" s="326">
        <v>6.16</v>
      </c>
      <c r="H109" s="326">
        <f t="shared" si="27"/>
        <v>172.48</v>
      </c>
      <c r="I109" s="326">
        <f t="shared" si="28"/>
        <v>213.17</v>
      </c>
    </row>
    <row r="110" spans="1:9" ht="33" x14ac:dyDescent="0.25">
      <c r="A110" s="242" t="s">
        <v>432</v>
      </c>
      <c r="B110" s="322">
        <f>SUM(B111:B114)</f>
        <v>4</v>
      </c>
      <c r="C110" s="322"/>
      <c r="D110" s="322"/>
      <c r="E110" s="322">
        <f t="shared" ref="E110:I110" si="43">SUM(E111:E114)</f>
        <v>106</v>
      </c>
      <c r="F110" s="324"/>
      <c r="G110" s="324"/>
      <c r="H110" s="324">
        <f t="shared" si="43"/>
        <v>951.24000000000012</v>
      </c>
      <c r="I110" s="324">
        <f t="shared" si="43"/>
        <v>1175.6400000000001</v>
      </c>
    </row>
    <row r="111" spans="1:9" x14ac:dyDescent="0.25">
      <c r="A111" s="213" t="s">
        <v>27</v>
      </c>
      <c r="B111" s="277">
        <v>1</v>
      </c>
      <c r="C111" s="277">
        <f>D111+E111</f>
        <v>227</v>
      </c>
      <c r="D111" s="277">
        <v>167</v>
      </c>
      <c r="E111" s="315">
        <v>60</v>
      </c>
      <c r="F111" s="281"/>
      <c r="G111" s="326">
        <v>4.4870000000000001</v>
      </c>
      <c r="H111" s="326">
        <f t="shared" si="27"/>
        <v>538.44000000000005</v>
      </c>
      <c r="I111" s="326">
        <f t="shared" si="28"/>
        <v>665.46</v>
      </c>
    </row>
    <row r="112" spans="1:9" x14ac:dyDescent="0.25">
      <c r="A112" s="213" t="s">
        <v>27</v>
      </c>
      <c r="B112" s="277">
        <v>1</v>
      </c>
      <c r="C112" s="277">
        <f>D112+E112</f>
        <v>189</v>
      </c>
      <c r="D112" s="277">
        <v>167</v>
      </c>
      <c r="E112" s="315">
        <v>22</v>
      </c>
      <c r="F112" s="281"/>
      <c r="G112" s="326">
        <v>4.4870000000000001</v>
      </c>
      <c r="H112" s="326">
        <f t="shared" si="27"/>
        <v>197.43</v>
      </c>
      <c r="I112" s="326">
        <f t="shared" si="28"/>
        <v>244</v>
      </c>
    </row>
    <row r="113" spans="1:9" x14ac:dyDescent="0.25">
      <c r="A113" s="213" t="s">
        <v>27</v>
      </c>
      <c r="B113" s="277">
        <v>1</v>
      </c>
      <c r="C113" s="277">
        <f>D113+E113</f>
        <v>168</v>
      </c>
      <c r="D113" s="277">
        <v>167</v>
      </c>
      <c r="E113" s="315">
        <v>1</v>
      </c>
      <c r="F113" s="281"/>
      <c r="G113" s="326">
        <v>4.4870000000000001</v>
      </c>
      <c r="H113" s="326">
        <f t="shared" si="27"/>
        <v>8.9700000000000006</v>
      </c>
      <c r="I113" s="326">
        <f t="shared" si="28"/>
        <v>11.09</v>
      </c>
    </row>
    <row r="114" spans="1:9" x14ac:dyDescent="0.25">
      <c r="A114" s="213" t="s">
        <v>27</v>
      </c>
      <c r="B114" s="277">
        <v>1</v>
      </c>
      <c r="C114" s="277">
        <f>D114+E114</f>
        <v>190</v>
      </c>
      <c r="D114" s="277">
        <v>167</v>
      </c>
      <c r="E114" s="315">
        <v>23</v>
      </c>
      <c r="F114" s="281"/>
      <c r="G114" s="326">
        <v>4.4870000000000001</v>
      </c>
      <c r="H114" s="326">
        <f t="shared" si="27"/>
        <v>206.4</v>
      </c>
      <c r="I114" s="326">
        <f t="shared" si="28"/>
        <v>255.09</v>
      </c>
    </row>
    <row r="115" spans="1:9" ht="33" x14ac:dyDescent="0.25">
      <c r="A115" s="242" t="s">
        <v>431</v>
      </c>
      <c r="B115" s="322">
        <f>SUM(B116:B117)</f>
        <v>2</v>
      </c>
      <c r="C115" s="322"/>
      <c r="D115" s="322"/>
      <c r="E115" s="322">
        <f t="shared" ref="E115:I115" si="44">SUM(E116:E117)</f>
        <v>46</v>
      </c>
      <c r="F115" s="324"/>
      <c r="G115" s="324"/>
      <c r="H115" s="324">
        <f t="shared" si="44"/>
        <v>385.39000000000004</v>
      </c>
      <c r="I115" s="324">
        <f t="shared" si="44"/>
        <v>476.31</v>
      </c>
    </row>
    <row r="116" spans="1:9" x14ac:dyDescent="0.25">
      <c r="A116" s="219" t="s">
        <v>28</v>
      </c>
      <c r="B116" s="277">
        <v>1</v>
      </c>
      <c r="C116" s="277">
        <f>D116+E116</f>
        <v>201</v>
      </c>
      <c r="D116" s="277">
        <v>167</v>
      </c>
      <c r="E116" s="315">
        <v>34</v>
      </c>
      <c r="F116" s="281"/>
      <c r="G116" s="326">
        <v>4.1890000000000001</v>
      </c>
      <c r="H116" s="326">
        <f t="shared" si="27"/>
        <v>284.85000000000002</v>
      </c>
      <c r="I116" s="326">
        <f t="shared" si="28"/>
        <v>352.05</v>
      </c>
    </row>
    <row r="117" spans="1:9" x14ac:dyDescent="0.25">
      <c r="A117" s="213" t="s">
        <v>28</v>
      </c>
      <c r="B117" s="277">
        <v>1</v>
      </c>
      <c r="C117" s="277">
        <f>D117+E117</f>
        <v>179</v>
      </c>
      <c r="D117" s="277">
        <v>167</v>
      </c>
      <c r="E117" s="315">
        <v>12</v>
      </c>
      <c r="F117" s="281"/>
      <c r="G117" s="326">
        <v>4.1890000000000001</v>
      </c>
      <c r="H117" s="326">
        <f t="shared" si="27"/>
        <v>100.54</v>
      </c>
      <c r="I117" s="326">
        <f t="shared" si="28"/>
        <v>124.26</v>
      </c>
    </row>
    <row r="118" spans="1:9" x14ac:dyDescent="0.25">
      <c r="A118" s="353" t="s">
        <v>106</v>
      </c>
      <c r="B118" s="333">
        <f>B119+B129</f>
        <v>10</v>
      </c>
      <c r="C118" s="333"/>
      <c r="D118" s="333"/>
      <c r="E118" s="333">
        <f t="shared" ref="E118:I118" si="45">E119+E129</f>
        <v>217</v>
      </c>
      <c r="F118" s="334"/>
      <c r="G118" s="334"/>
      <c r="H118" s="334">
        <f t="shared" si="45"/>
        <v>2539.59</v>
      </c>
      <c r="I118" s="334">
        <f t="shared" si="45"/>
        <v>3126.79</v>
      </c>
    </row>
    <row r="119" spans="1:9" ht="33" x14ac:dyDescent="0.25">
      <c r="A119" s="317" t="s">
        <v>432</v>
      </c>
      <c r="B119" s="358">
        <f>SUM(B120:B128)</f>
        <v>9</v>
      </c>
      <c r="C119" s="358"/>
      <c r="D119" s="358"/>
      <c r="E119" s="358">
        <f t="shared" ref="E119:I119" si="46">SUM(E120:E128)</f>
        <v>163</v>
      </c>
      <c r="F119" s="357"/>
      <c r="G119" s="357"/>
      <c r="H119" s="357">
        <f t="shared" si="46"/>
        <v>2087.1800000000003</v>
      </c>
      <c r="I119" s="357">
        <f t="shared" si="46"/>
        <v>2567.66</v>
      </c>
    </row>
    <row r="120" spans="1:9" x14ac:dyDescent="0.25">
      <c r="A120" s="216" t="s">
        <v>109</v>
      </c>
      <c r="B120" s="315">
        <v>1</v>
      </c>
      <c r="C120" s="315">
        <f>D120+E120</f>
        <v>168</v>
      </c>
      <c r="D120" s="315">
        <v>167</v>
      </c>
      <c r="E120" s="315">
        <v>1</v>
      </c>
      <c r="F120" s="326"/>
      <c r="G120" s="326">
        <v>6.4020000000000001</v>
      </c>
      <c r="H120" s="326">
        <f t="shared" si="27"/>
        <v>12.8</v>
      </c>
      <c r="I120" s="332">
        <f>ROUND(H120*1.2077,2)</f>
        <v>15.46</v>
      </c>
    </row>
    <row r="121" spans="1:9" x14ac:dyDescent="0.25">
      <c r="A121" s="216" t="s">
        <v>109</v>
      </c>
      <c r="B121" s="315">
        <v>1</v>
      </c>
      <c r="C121" s="315">
        <f t="shared" ref="C121:C128" si="47">D121+E121</f>
        <v>192</v>
      </c>
      <c r="D121" s="315">
        <v>167</v>
      </c>
      <c r="E121" s="315">
        <v>25</v>
      </c>
      <c r="F121" s="326"/>
      <c r="G121" s="326">
        <v>6.4020000000000001</v>
      </c>
      <c r="H121" s="326">
        <f t="shared" si="27"/>
        <v>320.10000000000002</v>
      </c>
      <c r="I121" s="326">
        <f t="shared" si="28"/>
        <v>395.61</v>
      </c>
    </row>
    <row r="122" spans="1:9" x14ac:dyDescent="0.25">
      <c r="A122" s="216" t="s">
        <v>109</v>
      </c>
      <c r="B122" s="315">
        <v>1</v>
      </c>
      <c r="C122" s="315">
        <f t="shared" si="47"/>
        <v>192</v>
      </c>
      <c r="D122" s="315">
        <v>167</v>
      </c>
      <c r="E122" s="315">
        <v>25</v>
      </c>
      <c r="F122" s="326"/>
      <c r="G122" s="326">
        <v>6.5190000000000001</v>
      </c>
      <c r="H122" s="326">
        <f t="shared" si="27"/>
        <v>325.95</v>
      </c>
      <c r="I122" s="332">
        <f>ROUND(H122*1.2194,2)</f>
        <v>397.46</v>
      </c>
    </row>
    <row r="123" spans="1:9" x14ac:dyDescent="0.25">
      <c r="A123" s="216" t="s">
        <v>109</v>
      </c>
      <c r="B123" s="315">
        <v>1</v>
      </c>
      <c r="C123" s="315">
        <f t="shared" si="47"/>
        <v>183</v>
      </c>
      <c r="D123" s="315">
        <v>167</v>
      </c>
      <c r="E123" s="315">
        <v>16</v>
      </c>
      <c r="F123" s="326"/>
      <c r="G123" s="326">
        <v>6.5190000000000001</v>
      </c>
      <c r="H123" s="326">
        <f t="shared" si="27"/>
        <v>208.61</v>
      </c>
      <c r="I123" s="326">
        <f t="shared" si="28"/>
        <v>257.82</v>
      </c>
    </row>
    <row r="124" spans="1:9" x14ac:dyDescent="0.25">
      <c r="A124" s="216" t="s">
        <v>109</v>
      </c>
      <c r="B124" s="315">
        <v>1</v>
      </c>
      <c r="C124" s="315">
        <f t="shared" si="47"/>
        <v>192</v>
      </c>
      <c r="D124" s="315">
        <v>167</v>
      </c>
      <c r="E124" s="315">
        <v>25</v>
      </c>
      <c r="F124" s="326"/>
      <c r="G124" s="326">
        <v>6.5190000000000001</v>
      </c>
      <c r="H124" s="326">
        <f t="shared" si="27"/>
        <v>325.95</v>
      </c>
      <c r="I124" s="326">
        <f t="shared" si="28"/>
        <v>402.84</v>
      </c>
    </row>
    <row r="125" spans="1:9" x14ac:dyDescent="0.25">
      <c r="A125" s="216" t="s">
        <v>109</v>
      </c>
      <c r="B125" s="315">
        <v>1</v>
      </c>
      <c r="C125" s="315">
        <f t="shared" si="47"/>
        <v>184</v>
      </c>
      <c r="D125" s="315">
        <v>167</v>
      </c>
      <c r="E125" s="315">
        <v>17</v>
      </c>
      <c r="F125" s="326"/>
      <c r="G125" s="326">
        <v>6.4020000000000001</v>
      </c>
      <c r="H125" s="326">
        <f t="shared" si="27"/>
        <v>217.67</v>
      </c>
      <c r="I125" s="332">
        <f>ROUND(H125*1.2077,2)</f>
        <v>262.88</v>
      </c>
    </row>
    <row r="126" spans="1:9" x14ac:dyDescent="0.25">
      <c r="A126" s="216" t="s">
        <v>109</v>
      </c>
      <c r="B126" s="315">
        <v>1</v>
      </c>
      <c r="C126" s="315">
        <f t="shared" si="47"/>
        <v>192</v>
      </c>
      <c r="D126" s="315">
        <v>167</v>
      </c>
      <c r="E126" s="315">
        <v>25</v>
      </c>
      <c r="F126" s="326"/>
      <c r="G126" s="326">
        <v>6.4020000000000001</v>
      </c>
      <c r="H126" s="326">
        <f t="shared" si="27"/>
        <v>320.10000000000002</v>
      </c>
      <c r="I126" s="326">
        <f t="shared" si="28"/>
        <v>395.61</v>
      </c>
    </row>
    <row r="127" spans="1:9" x14ac:dyDescent="0.25">
      <c r="A127" s="216" t="s">
        <v>109</v>
      </c>
      <c r="B127" s="315">
        <v>1</v>
      </c>
      <c r="C127" s="315">
        <f t="shared" si="47"/>
        <v>192</v>
      </c>
      <c r="D127" s="315">
        <v>167</v>
      </c>
      <c r="E127" s="315">
        <v>25</v>
      </c>
      <c r="F127" s="326"/>
      <c r="G127" s="326">
        <v>6.4020000000000001</v>
      </c>
      <c r="H127" s="326">
        <f t="shared" si="27"/>
        <v>320.10000000000002</v>
      </c>
      <c r="I127" s="326">
        <f t="shared" si="28"/>
        <v>395.61</v>
      </c>
    </row>
    <row r="128" spans="1:9" x14ac:dyDescent="0.25">
      <c r="A128" s="216" t="s">
        <v>27</v>
      </c>
      <c r="B128" s="315">
        <v>1</v>
      </c>
      <c r="C128" s="315">
        <f t="shared" si="47"/>
        <v>171</v>
      </c>
      <c r="D128" s="315">
        <v>167</v>
      </c>
      <c r="E128" s="315">
        <v>4</v>
      </c>
      <c r="F128" s="326"/>
      <c r="G128" s="326">
        <v>4.4870000000000001</v>
      </c>
      <c r="H128" s="326">
        <f t="shared" si="27"/>
        <v>35.9</v>
      </c>
      <c r="I128" s="326">
        <f t="shared" si="28"/>
        <v>44.37</v>
      </c>
    </row>
    <row r="129" spans="1:1101" ht="33" x14ac:dyDescent="0.25">
      <c r="A129" s="317" t="s">
        <v>431</v>
      </c>
      <c r="B129" s="358">
        <f>B130</f>
        <v>1</v>
      </c>
      <c r="C129" s="358"/>
      <c r="D129" s="358"/>
      <c r="E129" s="358">
        <f t="shared" ref="E129:I129" si="48">E130</f>
        <v>54</v>
      </c>
      <c r="F129" s="357"/>
      <c r="G129" s="357"/>
      <c r="H129" s="357">
        <f t="shared" si="48"/>
        <v>452.41</v>
      </c>
      <c r="I129" s="357">
        <f t="shared" si="48"/>
        <v>559.13</v>
      </c>
    </row>
    <row r="130" spans="1:1101" x14ac:dyDescent="0.25">
      <c r="A130" s="218" t="s">
        <v>28</v>
      </c>
      <c r="B130" s="315">
        <v>1</v>
      </c>
      <c r="C130" s="315">
        <f t="shared" ref="C130" si="49">D130+E130</f>
        <v>221</v>
      </c>
      <c r="D130" s="315">
        <v>167</v>
      </c>
      <c r="E130" s="315">
        <v>54</v>
      </c>
      <c r="F130" s="326"/>
      <c r="G130" s="326">
        <v>4.1890000000000001</v>
      </c>
      <c r="H130" s="326">
        <f t="shared" si="27"/>
        <v>452.41</v>
      </c>
      <c r="I130" s="326">
        <f t="shared" si="28"/>
        <v>559.13</v>
      </c>
    </row>
    <row r="131" spans="1:1101" x14ac:dyDescent="0.25">
      <c r="A131" s="356" t="s">
        <v>110</v>
      </c>
      <c r="B131" s="333">
        <f>B132+B139+B142</f>
        <v>10</v>
      </c>
      <c r="C131" s="333"/>
      <c r="D131" s="333"/>
      <c r="E131" s="333">
        <f t="shared" ref="E131:I131" si="50">E132+E139+E142</f>
        <v>388</v>
      </c>
      <c r="F131" s="334"/>
      <c r="G131" s="334"/>
      <c r="H131" s="334">
        <f t="shared" si="50"/>
        <v>4749.0200000000013</v>
      </c>
      <c r="I131" s="334">
        <f t="shared" si="50"/>
        <v>5869.3200000000006</v>
      </c>
    </row>
    <row r="132" spans="1:1101" ht="33" x14ac:dyDescent="0.25">
      <c r="A132" s="354" t="s">
        <v>433</v>
      </c>
      <c r="B132" s="322">
        <f>SUM(B133:B138)</f>
        <v>6</v>
      </c>
      <c r="C132" s="322"/>
      <c r="D132" s="322"/>
      <c r="E132" s="322">
        <f t="shared" ref="E132:I132" si="51">SUM(E133:E138)</f>
        <v>350</v>
      </c>
      <c r="F132" s="324"/>
      <c r="G132" s="324"/>
      <c r="H132" s="324">
        <f t="shared" si="51"/>
        <v>4409.2000000000007</v>
      </c>
      <c r="I132" s="324">
        <f t="shared" si="51"/>
        <v>5449.3300000000008</v>
      </c>
    </row>
    <row r="133" spans="1:1101" x14ac:dyDescent="0.25">
      <c r="A133" s="216" t="s">
        <v>111</v>
      </c>
      <c r="B133" s="315">
        <v>1</v>
      </c>
      <c r="C133" s="315">
        <f t="shared" ref="C133:C136" si="52">D133+E133</f>
        <v>228</v>
      </c>
      <c r="D133" s="315">
        <v>167</v>
      </c>
      <c r="E133" s="315">
        <v>61</v>
      </c>
      <c r="F133" s="326"/>
      <c r="G133" s="326">
        <v>6.6989999999999998</v>
      </c>
      <c r="H133" s="326">
        <f t="shared" si="27"/>
        <v>817.28</v>
      </c>
      <c r="I133" s="326">
        <f t="shared" si="28"/>
        <v>1010.08</v>
      </c>
    </row>
    <row r="134" spans="1:1101" x14ac:dyDescent="0.25">
      <c r="A134" s="216" t="s">
        <v>111</v>
      </c>
      <c r="B134" s="315">
        <v>1</v>
      </c>
      <c r="C134" s="315">
        <f t="shared" si="52"/>
        <v>263</v>
      </c>
      <c r="D134" s="315">
        <v>167</v>
      </c>
      <c r="E134" s="315">
        <v>96</v>
      </c>
      <c r="F134" s="326"/>
      <c r="G134" s="326">
        <v>6.5190000000000001</v>
      </c>
      <c r="H134" s="326">
        <f t="shared" si="27"/>
        <v>1251.6500000000001</v>
      </c>
      <c r="I134" s="326">
        <f t="shared" si="28"/>
        <v>1546.91</v>
      </c>
    </row>
    <row r="135" spans="1:1101" x14ac:dyDescent="0.25">
      <c r="A135" s="216" t="s">
        <v>111</v>
      </c>
      <c r="B135" s="315">
        <v>1</v>
      </c>
      <c r="C135" s="315">
        <f t="shared" si="52"/>
        <v>215</v>
      </c>
      <c r="D135" s="315">
        <v>167</v>
      </c>
      <c r="E135" s="315">
        <v>48</v>
      </c>
      <c r="F135" s="326"/>
      <c r="G135" s="326">
        <v>6.4020000000000001</v>
      </c>
      <c r="H135" s="326">
        <f t="shared" si="27"/>
        <v>614.59</v>
      </c>
      <c r="I135" s="326">
        <f t="shared" si="28"/>
        <v>759.57</v>
      </c>
    </row>
    <row r="136" spans="1:1101" x14ac:dyDescent="0.25">
      <c r="A136" s="216" t="s">
        <v>111</v>
      </c>
      <c r="B136" s="315">
        <v>1</v>
      </c>
      <c r="C136" s="315">
        <f t="shared" si="52"/>
        <v>191</v>
      </c>
      <c r="D136" s="315">
        <v>167</v>
      </c>
      <c r="E136" s="315">
        <v>24</v>
      </c>
      <c r="F136" s="326"/>
      <c r="G136" s="326">
        <v>6.4020000000000001</v>
      </c>
      <c r="H136" s="326">
        <f t="shared" si="27"/>
        <v>307.3</v>
      </c>
      <c r="I136" s="326">
        <f t="shared" si="28"/>
        <v>379.79</v>
      </c>
    </row>
    <row r="137" spans="1:1101" x14ac:dyDescent="0.25">
      <c r="A137" s="216" t="s">
        <v>111</v>
      </c>
      <c r="B137" s="315">
        <v>1</v>
      </c>
      <c r="C137" s="315">
        <f>D137+E137</f>
        <v>203</v>
      </c>
      <c r="D137" s="315">
        <v>167</v>
      </c>
      <c r="E137" s="315">
        <v>36</v>
      </c>
      <c r="F137" s="326"/>
      <c r="G137" s="326">
        <v>6.4020000000000001</v>
      </c>
      <c r="H137" s="326">
        <f t="shared" si="27"/>
        <v>460.94</v>
      </c>
      <c r="I137" s="326">
        <f t="shared" si="28"/>
        <v>569.67999999999995</v>
      </c>
    </row>
    <row r="138" spans="1:1101" x14ac:dyDescent="0.25">
      <c r="A138" s="216" t="s">
        <v>111</v>
      </c>
      <c r="B138" s="315">
        <v>1</v>
      </c>
      <c r="C138" s="315">
        <f t="shared" ref="C138" si="53">D138+E138</f>
        <v>252</v>
      </c>
      <c r="D138" s="315">
        <v>167</v>
      </c>
      <c r="E138" s="315">
        <v>85</v>
      </c>
      <c r="F138" s="326"/>
      <c r="G138" s="326">
        <v>5.6319999999999997</v>
      </c>
      <c r="H138" s="326">
        <f t="shared" si="27"/>
        <v>957.44</v>
      </c>
      <c r="I138" s="326">
        <f t="shared" si="28"/>
        <v>1183.3</v>
      </c>
    </row>
    <row r="139" spans="1:1101" s="222" customFormat="1" ht="33" x14ac:dyDescent="0.25">
      <c r="A139" s="355" t="s">
        <v>432</v>
      </c>
      <c r="B139" s="358">
        <f>SUM(B140:B141)</f>
        <v>2</v>
      </c>
      <c r="C139" s="358"/>
      <c r="D139" s="358"/>
      <c r="E139" s="358">
        <f t="shared" ref="E139:I139" si="54">SUM(E140:E141)</f>
        <v>36</v>
      </c>
      <c r="F139" s="357"/>
      <c r="G139" s="357"/>
      <c r="H139" s="357">
        <f t="shared" si="54"/>
        <v>323.06</v>
      </c>
      <c r="I139" s="357">
        <f t="shared" si="54"/>
        <v>399.27</v>
      </c>
      <c r="J139" s="221"/>
      <c r="K139" s="221"/>
      <c r="L139" s="221"/>
      <c r="M139" s="221"/>
      <c r="N139" s="221"/>
      <c r="O139" s="221"/>
      <c r="P139" s="221"/>
      <c r="Q139" s="221"/>
      <c r="R139" s="221"/>
      <c r="S139" s="221"/>
      <c r="T139" s="221"/>
      <c r="U139" s="221"/>
      <c r="V139" s="221"/>
      <c r="W139" s="221"/>
      <c r="X139" s="221"/>
      <c r="Y139" s="221"/>
      <c r="Z139" s="221"/>
      <c r="AA139" s="221"/>
      <c r="AB139" s="221"/>
      <c r="AC139" s="221"/>
      <c r="AD139" s="221"/>
      <c r="AE139" s="221"/>
      <c r="AF139" s="221"/>
      <c r="AG139" s="221"/>
      <c r="AH139" s="221"/>
      <c r="AI139" s="221"/>
      <c r="AJ139" s="221"/>
      <c r="AK139" s="221"/>
      <c r="AL139" s="221"/>
      <c r="AM139" s="221"/>
      <c r="AN139" s="221"/>
      <c r="AO139" s="221"/>
      <c r="AP139" s="221"/>
      <c r="AQ139" s="221"/>
      <c r="AR139" s="221"/>
      <c r="AS139" s="221"/>
      <c r="AT139" s="221"/>
      <c r="AU139" s="221"/>
      <c r="AV139" s="221"/>
      <c r="AW139" s="221"/>
      <c r="AX139" s="221"/>
      <c r="AY139" s="221"/>
      <c r="AZ139" s="221"/>
      <c r="BA139" s="221"/>
      <c r="BB139" s="221"/>
      <c r="BC139" s="221"/>
      <c r="BD139" s="221"/>
      <c r="BE139" s="221"/>
      <c r="BF139" s="221"/>
      <c r="BG139" s="221"/>
      <c r="BH139" s="221"/>
      <c r="BI139" s="221"/>
      <c r="BJ139" s="221"/>
      <c r="BK139" s="221"/>
      <c r="BL139" s="221"/>
      <c r="BM139" s="221"/>
      <c r="BN139" s="221"/>
      <c r="BO139" s="221"/>
      <c r="BP139" s="221"/>
      <c r="BQ139" s="221"/>
      <c r="BR139" s="221"/>
      <c r="BS139" s="221"/>
      <c r="BT139" s="221"/>
      <c r="BU139" s="221"/>
      <c r="BV139" s="221"/>
      <c r="BW139" s="221"/>
      <c r="BX139" s="221"/>
      <c r="BY139" s="221"/>
      <c r="BZ139" s="221"/>
      <c r="CA139" s="221"/>
      <c r="CB139" s="221"/>
      <c r="CC139" s="221"/>
      <c r="CD139" s="221"/>
      <c r="CE139" s="221"/>
      <c r="CF139" s="221"/>
      <c r="CG139" s="221"/>
      <c r="CH139" s="221"/>
      <c r="CI139" s="221"/>
      <c r="CJ139" s="221"/>
      <c r="CK139" s="221"/>
      <c r="CL139" s="221"/>
      <c r="CM139" s="221"/>
      <c r="CN139" s="221"/>
      <c r="CO139" s="221"/>
      <c r="CP139" s="221"/>
      <c r="CQ139" s="221"/>
      <c r="CR139" s="221"/>
      <c r="CS139" s="221"/>
      <c r="CT139" s="221"/>
      <c r="CU139" s="221"/>
      <c r="CV139" s="221"/>
      <c r="CW139" s="221"/>
      <c r="CX139" s="221"/>
      <c r="CY139" s="221"/>
      <c r="CZ139" s="221"/>
      <c r="DA139" s="221"/>
      <c r="DB139" s="221"/>
      <c r="DC139" s="221"/>
      <c r="DD139" s="221"/>
      <c r="DE139" s="221"/>
      <c r="DF139" s="221"/>
      <c r="DG139" s="221"/>
      <c r="DH139" s="221"/>
      <c r="DI139" s="221"/>
      <c r="DJ139" s="221"/>
      <c r="DK139" s="221"/>
      <c r="DL139" s="221"/>
      <c r="DM139" s="221"/>
      <c r="DN139" s="221"/>
      <c r="DO139" s="221"/>
      <c r="DP139" s="221"/>
      <c r="DQ139" s="221"/>
      <c r="DR139" s="221"/>
      <c r="DS139" s="221"/>
      <c r="DT139" s="221"/>
      <c r="DU139" s="221"/>
      <c r="DV139" s="221"/>
      <c r="DW139" s="221"/>
      <c r="DX139" s="221"/>
      <c r="DY139" s="221"/>
      <c r="DZ139" s="221"/>
      <c r="EA139" s="221"/>
      <c r="EB139" s="221"/>
      <c r="EC139" s="221"/>
      <c r="ED139" s="221"/>
      <c r="EE139" s="221"/>
      <c r="EF139" s="221"/>
      <c r="EG139" s="221"/>
      <c r="EH139" s="221"/>
      <c r="EI139" s="221"/>
      <c r="EJ139" s="221"/>
      <c r="EK139" s="221"/>
      <c r="EL139" s="221"/>
      <c r="EM139" s="221"/>
      <c r="EN139" s="221"/>
      <c r="EO139" s="221"/>
      <c r="EP139" s="221"/>
      <c r="EQ139" s="221"/>
      <c r="ER139" s="221"/>
      <c r="ES139" s="221"/>
      <c r="ET139" s="221"/>
      <c r="EU139" s="221"/>
      <c r="EV139" s="221"/>
      <c r="EW139" s="221"/>
      <c r="EX139" s="221"/>
      <c r="EY139" s="221"/>
      <c r="EZ139" s="221"/>
      <c r="FA139" s="221"/>
      <c r="FB139" s="221"/>
      <c r="FC139" s="221"/>
      <c r="FD139" s="221"/>
      <c r="FE139" s="221"/>
      <c r="FF139" s="221"/>
      <c r="FG139" s="221"/>
      <c r="FH139" s="221"/>
      <c r="FI139" s="221"/>
      <c r="FJ139" s="221"/>
      <c r="FK139" s="221"/>
      <c r="FL139" s="221"/>
      <c r="FM139" s="221"/>
      <c r="FN139" s="221"/>
      <c r="FO139" s="221"/>
      <c r="FP139" s="221"/>
      <c r="FQ139" s="221"/>
      <c r="FR139" s="221"/>
      <c r="FS139" s="221"/>
      <c r="FT139" s="221"/>
      <c r="FU139" s="221"/>
      <c r="FV139" s="221"/>
      <c r="FW139" s="221"/>
      <c r="FX139" s="221"/>
      <c r="FY139" s="221"/>
      <c r="FZ139" s="221"/>
      <c r="GA139" s="221"/>
      <c r="GB139" s="221"/>
      <c r="GC139" s="221"/>
      <c r="GD139" s="221"/>
      <c r="GE139" s="221"/>
      <c r="GF139" s="221"/>
      <c r="GG139" s="221"/>
      <c r="GH139" s="221"/>
      <c r="GI139" s="221"/>
      <c r="GJ139" s="221"/>
      <c r="GK139" s="221"/>
      <c r="GL139" s="221"/>
      <c r="GM139" s="221"/>
      <c r="GN139" s="221"/>
      <c r="GO139" s="221"/>
      <c r="GP139" s="221"/>
      <c r="GQ139" s="221"/>
      <c r="GR139" s="221"/>
      <c r="GS139" s="221"/>
      <c r="GT139" s="221"/>
      <c r="GU139" s="221"/>
      <c r="GV139" s="221"/>
      <c r="GW139" s="221"/>
      <c r="GX139" s="221"/>
      <c r="GY139" s="221"/>
      <c r="GZ139" s="221"/>
      <c r="HA139" s="221"/>
      <c r="HB139" s="221"/>
      <c r="HC139" s="221"/>
      <c r="HD139" s="221"/>
      <c r="HE139" s="221"/>
      <c r="HF139" s="221"/>
      <c r="HG139" s="221"/>
      <c r="HH139" s="221"/>
      <c r="HI139" s="221"/>
      <c r="HJ139" s="221"/>
      <c r="HK139" s="221"/>
      <c r="HL139" s="221"/>
      <c r="HM139" s="221"/>
      <c r="HN139" s="221"/>
      <c r="HO139" s="221"/>
      <c r="HP139" s="221"/>
      <c r="HQ139" s="221"/>
      <c r="HR139" s="221"/>
      <c r="HS139" s="221"/>
      <c r="HT139" s="221"/>
      <c r="HU139" s="221"/>
      <c r="HV139" s="221"/>
      <c r="HW139" s="221"/>
      <c r="HX139" s="221"/>
      <c r="HY139" s="221"/>
      <c r="HZ139" s="221"/>
      <c r="IA139" s="221"/>
      <c r="IB139" s="221"/>
      <c r="IC139" s="221"/>
      <c r="ID139" s="221"/>
      <c r="IE139" s="221"/>
      <c r="IF139" s="221"/>
      <c r="IG139" s="221"/>
      <c r="IH139" s="221"/>
      <c r="II139" s="221"/>
      <c r="IJ139" s="221"/>
      <c r="IK139" s="221"/>
      <c r="IL139" s="221"/>
      <c r="IM139" s="221"/>
      <c r="IN139" s="221"/>
      <c r="IO139" s="221"/>
      <c r="IP139" s="221"/>
      <c r="IQ139" s="221"/>
      <c r="IR139" s="221"/>
      <c r="IS139" s="221"/>
      <c r="IT139" s="221"/>
      <c r="IU139" s="221"/>
      <c r="IV139" s="221"/>
      <c r="IW139" s="221"/>
      <c r="IX139" s="221"/>
      <c r="IY139" s="221"/>
      <c r="IZ139" s="221"/>
      <c r="JA139" s="221"/>
      <c r="JB139" s="221"/>
      <c r="JC139" s="221"/>
      <c r="JD139" s="221"/>
      <c r="JE139" s="221"/>
      <c r="JF139" s="221"/>
      <c r="JG139" s="221"/>
      <c r="JH139" s="221"/>
      <c r="JI139" s="221"/>
      <c r="JJ139" s="221"/>
      <c r="JK139" s="221"/>
      <c r="JL139" s="221"/>
      <c r="JM139" s="221"/>
      <c r="JN139" s="221"/>
      <c r="JO139" s="221"/>
      <c r="JP139" s="221"/>
      <c r="JQ139" s="221"/>
      <c r="JR139" s="221"/>
      <c r="JS139" s="221"/>
      <c r="JT139" s="221"/>
      <c r="JU139" s="221"/>
      <c r="JV139" s="221"/>
      <c r="JW139" s="221"/>
      <c r="JX139" s="221"/>
      <c r="JY139" s="221"/>
      <c r="JZ139" s="221"/>
      <c r="KA139" s="221"/>
      <c r="KB139" s="221"/>
      <c r="KC139" s="221"/>
      <c r="KD139" s="221"/>
      <c r="KE139" s="221"/>
      <c r="KF139" s="221"/>
      <c r="KG139" s="221"/>
      <c r="KH139" s="221"/>
      <c r="KI139" s="221"/>
      <c r="KJ139" s="221"/>
      <c r="KK139" s="221"/>
      <c r="KL139" s="221"/>
      <c r="KM139" s="221"/>
      <c r="KN139" s="221"/>
      <c r="KO139" s="221"/>
      <c r="KP139" s="221"/>
      <c r="KQ139" s="221"/>
      <c r="KR139" s="221"/>
      <c r="KS139" s="221"/>
      <c r="KT139" s="221"/>
      <c r="KU139" s="221"/>
      <c r="KV139" s="221"/>
      <c r="KW139" s="221"/>
      <c r="KX139" s="221"/>
      <c r="KY139" s="221"/>
      <c r="KZ139" s="221"/>
      <c r="LA139" s="221"/>
      <c r="LB139" s="221"/>
      <c r="LC139" s="221"/>
      <c r="LD139" s="221"/>
      <c r="LE139" s="221"/>
      <c r="LF139" s="221"/>
      <c r="LG139" s="221"/>
      <c r="LH139" s="221"/>
      <c r="LI139" s="221"/>
      <c r="LJ139" s="221"/>
      <c r="LK139" s="221"/>
      <c r="LL139" s="221"/>
      <c r="LM139" s="221"/>
      <c r="LN139" s="221"/>
      <c r="LO139" s="221"/>
      <c r="LP139" s="221"/>
      <c r="LQ139" s="221"/>
      <c r="LR139" s="221"/>
      <c r="LS139" s="221"/>
      <c r="LT139" s="221"/>
      <c r="LU139" s="221"/>
      <c r="LV139" s="221"/>
      <c r="LW139" s="221"/>
      <c r="LX139" s="221"/>
      <c r="LY139" s="221"/>
      <c r="LZ139" s="221"/>
      <c r="MA139" s="221"/>
      <c r="MB139" s="221"/>
      <c r="MC139" s="221"/>
      <c r="MD139" s="221"/>
      <c r="ME139" s="221"/>
      <c r="MF139" s="221"/>
      <c r="MG139" s="221"/>
      <c r="MH139" s="221"/>
      <c r="MI139" s="221"/>
      <c r="MJ139" s="221"/>
      <c r="MK139" s="221"/>
      <c r="ML139" s="221"/>
      <c r="MM139" s="221"/>
      <c r="MN139" s="221"/>
      <c r="MO139" s="221"/>
      <c r="MP139" s="221"/>
      <c r="MQ139" s="221"/>
      <c r="MR139" s="221"/>
      <c r="MS139" s="221"/>
      <c r="MT139" s="221"/>
      <c r="MU139" s="221"/>
      <c r="MV139" s="221"/>
      <c r="MW139" s="221"/>
      <c r="MX139" s="221"/>
      <c r="MY139" s="221"/>
      <c r="MZ139" s="221"/>
      <c r="NA139" s="221"/>
      <c r="NB139" s="221"/>
      <c r="NC139" s="221"/>
      <c r="ND139" s="221"/>
      <c r="NE139" s="221"/>
      <c r="NF139" s="221"/>
      <c r="NG139" s="221"/>
      <c r="NH139" s="221"/>
      <c r="NI139" s="221"/>
      <c r="NJ139" s="221"/>
      <c r="NK139" s="221"/>
      <c r="NL139" s="221"/>
      <c r="NM139" s="221"/>
      <c r="NN139" s="221"/>
      <c r="NO139" s="221"/>
      <c r="NP139" s="221"/>
      <c r="NQ139" s="221"/>
      <c r="NR139" s="221"/>
      <c r="NS139" s="221"/>
      <c r="NT139" s="221"/>
      <c r="NU139" s="221"/>
      <c r="NV139" s="221"/>
      <c r="NW139" s="221"/>
      <c r="NX139" s="221"/>
      <c r="NY139" s="221"/>
      <c r="NZ139" s="221"/>
      <c r="OA139" s="221"/>
      <c r="OB139" s="221"/>
      <c r="OC139" s="221"/>
      <c r="OD139" s="221"/>
      <c r="OE139" s="221"/>
      <c r="OF139" s="221"/>
      <c r="OG139" s="221"/>
      <c r="OH139" s="221"/>
      <c r="OI139" s="221"/>
      <c r="OJ139" s="221"/>
      <c r="OK139" s="221"/>
      <c r="OL139" s="221"/>
      <c r="OM139" s="221"/>
      <c r="ON139" s="221"/>
      <c r="OO139" s="221"/>
      <c r="OP139" s="221"/>
      <c r="OQ139" s="221"/>
      <c r="OR139" s="221"/>
      <c r="OS139" s="221"/>
      <c r="OT139" s="221"/>
      <c r="OU139" s="221"/>
      <c r="OV139" s="221"/>
      <c r="OW139" s="221"/>
      <c r="OX139" s="221"/>
      <c r="OY139" s="221"/>
      <c r="OZ139" s="221"/>
      <c r="PA139" s="221"/>
      <c r="PB139" s="221"/>
      <c r="PC139" s="221"/>
      <c r="PD139" s="221"/>
      <c r="PE139" s="221"/>
      <c r="PF139" s="221"/>
      <c r="PG139" s="221"/>
      <c r="PH139" s="221"/>
      <c r="PI139" s="221"/>
      <c r="PJ139" s="221"/>
      <c r="PK139" s="221"/>
      <c r="PL139" s="221"/>
      <c r="PM139" s="221"/>
      <c r="PN139" s="221"/>
      <c r="PO139" s="221"/>
      <c r="PP139" s="221"/>
      <c r="PQ139" s="221"/>
      <c r="PR139" s="221"/>
      <c r="PS139" s="221"/>
      <c r="PT139" s="221"/>
      <c r="PU139" s="221"/>
      <c r="PV139" s="221"/>
      <c r="PW139" s="221"/>
      <c r="PX139" s="221"/>
      <c r="PY139" s="221"/>
      <c r="PZ139" s="221"/>
      <c r="QA139" s="221"/>
      <c r="QB139" s="221"/>
      <c r="QC139" s="221"/>
      <c r="QD139" s="221"/>
      <c r="QE139" s="221"/>
      <c r="QF139" s="221"/>
      <c r="QG139" s="221"/>
      <c r="QH139" s="221"/>
      <c r="QI139" s="221"/>
      <c r="QJ139" s="221"/>
      <c r="QK139" s="221"/>
      <c r="QL139" s="221"/>
      <c r="QM139" s="221"/>
      <c r="QN139" s="221"/>
      <c r="QO139" s="221"/>
      <c r="QP139" s="221"/>
      <c r="QQ139" s="221"/>
      <c r="QR139" s="221"/>
      <c r="QS139" s="221"/>
      <c r="QT139" s="221"/>
      <c r="QU139" s="221"/>
      <c r="QV139" s="221"/>
      <c r="QW139" s="221"/>
      <c r="QX139" s="221"/>
      <c r="QY139" s="221"/>
      <c r="QZ139" s="221"/>
      <c r="RA139" s="221"/>
      <c r="RB139" s="221"/>
      <c r="RC139" s="221"/>
      <c r="RD139" s="221"/>
      <c r="RE139" s="221"/>
      <c r="RF139" s="221"/>
      <c r="RG139" s="221"/>
      <c r="RH139" s="221"/>
      <c r="RI139" s="221"/>
      <c r="RJ139" s="221"/>
      <c r="RK139" s="221"/>
      <c r="RL139" s="221"/>
      <c r="RM139" s="221"/>
      <c r="RN139" s="221"/>
      <c r="RO139" s="221"/>
      <c r="RP139" s="221"/>
      <c r="RQ139" s="221"/>
      <c r="RR139" s="221"/>
      <c r="RS139" s="221"/>
      <c r="RT139" s="221"/>
      <c r="RU139" s="221"/>
      <c r="RV139" s="221"/>
      <c r="RW139" s="221"/>
      <c r="RX139" s="221"/>
      <c r="RY139" s="221"/>
      <c r="RZ139" s="221"/>
      <c r="SA139" s="221"/>
      <c r="SB139" s="221"/>
      <c r="SC139" s="221"/>
      <c r="SD139" s="221"/>
      <c r="SE139" s="221"/>
      <c r="SF139" s="221"/>
      <c r="SG139" s="221"/>
      <c r="SH139" s="221"/>
      <c r="SI139" s="221"/>
      <c r="SJ139" s="221"/>
      <c r="SK139" s="221"/>
      <c r="SL139" s="221"/>
      <c r="SM139" s="221"/>
      <c r="SN139" s="221"/>
      <c r="SO139" s="221"/>
      <c r="SP139" s="221"/>
      <c r="SQ139" s="221"/>
      <c r="SR139" s="221"/>
      <c r="SS139" s="221"/>
      <c r="ST139" s="221"/>
      <c r="SU139" s="221"/>
      <c r="SV139" s="221"/>
      <c r="SW139" s="221"/>
      <c r="SX139" s="221"/>
      <c r="SY139" s="221"/>
      <c r="SZ139" s="221"/>
      <c r="TA139" s="221"/>
      <c r="TB139" s="221"/>
      <c r="TC139" s="221"/>
      <c r="TD139" s="221"/>
      <c r="TE139" s="221"/>
      <c r="TF139" s="221"/>
      <c r="TG139" s="221"/>
      <c r="TH139" s="221"/>
      <c r="TI139" s="221"/>
      <c r="TJ139" s="221"/>
      <c r="TK139" s="221"/>
      <c r="TL139" s="221"/>
      <c r="TM139" s="221"/>
      <c r="TN139" s="221"/>
      <c r="TO139" s="221"/>
      <c r="TP139" s="221"/>
      <c r="TQ139" s="221"/>
      <c r="TR139" s="221"/>
      <c r="TS139" s="221"/>
      <c r="TT139" s="221"/>
      <c r="TU139" s="221"/>
      <c r="TV139" s="221"/>
      <c r="TW139" s="221"/>
      <c r="TX139" s="221"/>
      <c r="TY139" s="221"/>
      <c r="TZ139" s="221"/>
      <c r="UA139" s="221"/>
      <c r="UB139" s="221"/>
      <c r="UC139" s="221"/>
      <c r="UD139" s="221"/>
      <c r="UE139" s="221"/>
      <c r="UF139" s="221"/>
      <c r="UG139" s="221"/>
      <c r="UH139" s="221"/>
      <c r="UI139" s="221"/>
      <c r="UJ139" s="221"/>
      <c r="UK139" s="221"/>
      <c r="UL139" s="221"/>
      <c r="UM139" s="221"/>
      <c r="UN139" s="221"/>
      <c r="UO139" s="221"/>
      <c r="UP139" s="221"/>
      <c r="UQ139" s="221"/>
      <c r="UR139" s="221"/>
      <c r="US139" s="221"/>
      <c r="UT139" s="221"/>
      <c r="UU139" s="221"/>
      <c r="UV139" s="221"/>
      <c r="UW139" s="221"/>
      <c r="UX139" s="221"/>
      <c r="UY139" s="221"/>
      <c r="UZ139" s="221"/>
      <c r="VA139" s="221"/>
      <c r="VB139" s="221"/>
      <c r="VC139" s="221"/>
      <c r="VD139" s="221"/>
      <c r="VE139" s="221"/>
      <c r="VF139" s="221"/>
      <c r="VG139" s="221"/>
      <c r="VH139" s="221"/>
      <c r="VI139" s="221"/>
      <c r="VJ139" s="221"/>
      <c r="VK139" s="221"/>
      <c r="VL139" s="221"/>
      <c r="VM139" s="221"/>
      <c r="VN139" s="221"/>
      <c r="VO139" s="221"/>
      <c r="VP139" s="221"/>
      <c r="VQ139" s="221"/>
      <c r="VR139" s="221"/>
      <c r="VS139" s="221"/>
      <c r="VT139" s="221"/>
      <c r="VU139" s="221"/>
      <c r="VV139" s="221"/>
      <c r="VW139" s="221"/>
      <c r="VX139" s="221"/>
      <c r="VY139" s="221"/>
      <c r="VZ139" s="221"/>
      <c r="WA139" s="221"/>
      <c r="WB139" s="221"/>
      <c r="WC139" s="221"/>
      <c r="WD139" s="221"/>
      <c r="WE139" s="221"/>
      <c r="WF139" s="221"/>
      <c r="WG139" s="221"/>
      <c r="WH139" s="221"/>
      <c r="WI139" s="221"/>
      <c r="WJ139" s="221"/>
      <c r="WK139" s="221"/>
      <c r="WL139" s="221"/>
      <c r="WM139" s="221"/>
      <c r="WN139" s="221"/>
      <c r="WO139" s="221"/>
      <c r="WP139" s="221"/>
      <c r="WQ139" s="221"/>
      <c r="WR139" s="221"/>
      <c r="WS139" s="221"/>
      <c r="WT139" s="221"/>
      <c r="WU139" s="221"/>
      <c r="WV139" s="221"/>
      <c r="WW139" s="221"/>
      <c r="WX139" s="221"/>
      <c r="WY139" s="221"/>
      <c r="WZ139" s="221"/>
      <c r="XA139" s="221"/>
      <c r="XB139" s="221"/>
      <c r="XC139" s="221"/>
      <c r="XD139" s="221"/>
      <c r="XE139" s="221"/>
      <c r="XF139" s="221"/>
      <c r="XG139" s="221"/>
      <c r="XH139" s="221"/>
      <c r="XI139" s="221"/>
      <c r="XJ139" s="221"/>
      <c r="XK139" s="221"/>
      <c r="XL139" s="221"/>
      <c r="XM139" s="221"/>
      <c r="XN139" s="221"/>
      <c r="XO139" s="221"/>
      <c r="XP139" s="221"/>
      <c r="XQ139" s="221"/>
      <c r="XR139" s="221"/>
      <c r="XS139" s="221"/>
      <c r="XT139" s="221"/>
      <c r="XU139" s="221"/>
      <c r="XV139" s="221"/>
      <c r="XW139" s="221"/>
      <c r="XX139" s="221"/>
      <c r="XY139" s="221"/>
      <c r="XZ139" s="221"/>
      <c r="YA139" s="221"/>
      <c r="YB139" s="221"/>
      <c r="YC139" s="221"/>
      <c r="YD139" s="221"/>
      <c r="YE139" s="221"/>
      <c r="YF139" s="221"/>
      <c r="YG139" s="221"/>
      <c r="YH139" s="221"/>
      <c r="YI139" s="221"/>
      <c r="YJ139" s="221"/>
      <c r="YK139" s="221"/>
      <c r="YL139" s="221"/>
      <c r="YM139" s="221"/>
      <c r="YN139" s="221"/>
      <c r="YO139" s="221"/>
      <c r="YP139" s="221"/>
      <c r="YQ139" s="221"/>
      <c r="YR139" s="221"/>
      <c r="YS139" s="221"/>
      <c r="YT139" s="221"/>
      <c r="YU139" s="221"/>
      <c r="YV139" s="221"/>
      <c r="YW139" s="221"/>
      <c r="YX139" s="221"/>
      <c r="YY139" s="221"/>
      <c r="YZ139" s="221"/>
      <c r="ZA139" s="221"/>
      <c r="ZB139" s="221"/>
      <c r="ZC139" s="221"/>
      <c r="ZD139" s="221"/>
      <c r="ZE139" s="221"/>
      <c r="ZF139" s="221"/>
      <c r="ZG139" s="221"/>
      <c r="ZH139" s="221"/>
      <c r="ZI139" s="221"/>
      <c r="ZJ139" s="221"/>
      <c r="ZK139" s="221"/>
      <c r="ZL139" s="221"/>
      <c r="ZM139" s="221"/>
      <c r="ZN139" s="221"/>
      <c r="ZO139" s="221"/>
      <c r="ZP139" s="221"/>
      <c r="ZQ139" s="221"/>
      <c r="ZR139" s="221"/>
      <c r="ZS139" s="221"/>
      <c r="ZT139" s="221"/>
      <c r="ZU139" s="221"/>
      <c r="ZV139" s="221"/>
      <c r="ZW139" s="221"/>
      <c r="ZX139" s="221"/>
      <c r="ZY139" s="221"/>
      <c r="ZZ139" s="221"/>
      <c r="AAA139" s="221"/>
      <c r="AAB139" s="221"/>
      <c r="AAC139" s="221"/>
      <c r="AAD139" s="221"/>
      <c r="AAE139" s="221"/>
      <c r="AAF139" s="221"/>
      <c r="AAG139" s="221"/>
      <c r="AAH139" s="221"/>
      <c r="AAI139" s="221"/>
      <c r="AAJ139" s="221"/>
      <c r="AAK139" s="221"/>
      <c r="AAL139" s="221"/>
      <c r="AAM139" s="221"/>
      <c r="AAN139" s="221"/>
      <c r="AAO139" s="221"/>
      <c r="AAP139" s="221"/>
      <c r="AAQ139" s="221"/>
      <c r="AAR139" s="221"/>
      <c r="AAS139" s="221"/>
      <c r="AAT139" s="221"/>
      <c r="AAU139" s="221"/>
      <c r="AAV139" s="221"/>
      <c r="AAW139" s="221"/>
      <c r="AAX139" s="221"/>
      <c r="AAY139" s="221"/>
      <c r="AAZ139" s="221"/>
      <c r="ABA139" s="221"/>
      <c r="ABB139" s="221"/>
      <c r="ABC139" s="221"/>
      <c r="ABD139" s="221"/>
      <c r="ABE139" s="221"/>
      <c r="ABF139" s="221"/>
      <c r="ABG139" s="221"/>
      <c r="ABH139" s="221"/>
      <c r="ABI139" s="221"/>
      <c r="ABJ139" s="221"/>
      <c r="ABK139" s="221"/>
      <c r="ABL139" s="221"/>
      <c r="ABM139" s="221"/>
      <c r="ABN139" s="221"/>
      <c r="ABO139" s="221"/>
      <c r="ABP139" s="221"/>
      <c r="ABQ139" s="221"/>
      <c r="ABR139" s="221"/>
      <c r="ABS139" s="221"/>
      <c r="ABT139" s="221"/>
      <c r="ABU139" s="221"/>
      <c r="ABV139" s="221"/>
      <c r="ABW139" s="221"/>
      <c r="ABX139" s="221"/>
      <c r="ABY139" s="221"/>
      <c r="ABZ139" s="221"/>
      <c r="ACA139" s="221"/>
      <c r="ACB139" s="221"/>
      <c r="ACC139" s="221"/>
      <c r="ACD139" s="221"/>
      <c r="ACE139" s="221"/>
      <c r="ACF139" s="221"/>
      <c r="ACG139" s="221"/>
      <c r="ACH139" s="221"/>
      <c r="ACI139" s="221"/>
      <c r="ACJ139" s="221"/>
      <c r="ACK139" s="221"/>
      <c r="ACL139" s="221"/>
      <c r="ACM139" s="221"/>
      <c r="ACN139" s="221"/>
      <c r="ACO139" s="221"/>
      <c r="ACP139" s="221"/>
      <c r="ACQ139" s="221"/>
      <c r="ACR139" s="221"/>
      <c r="ACS139" s="221"/>
      <c r="ACT139" s="221"/>
      <c r="ACU139" s="221"/>
      <c r="ACV139" s="221"/>
      <c r="ACW139" s="221"/>
      <c r="ACX139" s="221"/>
      <c r="ACY139" s="221"/>
      <c r="ACZ139" s="221"/>
      <c r="ADA139" s="221"/>
      <c r="ADB139" s="221"/>
      <c r="ADC139" s="221"/>
      <c r="ADD139" s="221"/>
      <c r="ADE139" s="221"/>
      <c r="ADF139" s="221"/>
      <c r="ADG139" s="221"/>
      <c r="ADH139" s="221"/>
      <c r="ADI139" s="221"/>
      <c r="ADJ139" s="221"/>
      <c r="ADK139" s="221"/>
      <c r="ADL139" s="221"/>
      <c r="ADM139" s="221"/>
      <c r="ADN139" s="221"/>
      <c r="ADO139" s="221"/>
      <c r="ADP139" s="221"/>
      <c r="ADQ139" s="221"/>
      <c r="ADR139" s="221"/>
      <c r="ADS139" s="221"/>
      <c r="ADT139" s="221"/>
      <c r="ADU139" s="221"/>
      <c r="ADV139" s="221"/>
      <c r="ADW139" s="221"/>
      <c r="ADX139" s="221"/>
      <c r="ADY139" s="221"/>
      <c r="ADZ139" s="221"/>
      <c r="AEA139" s="221"/>
      <c r="AEB139" s="221"/>
      <c r="AEC139" s="221"/>
      <c r="AED139" s="221"/>
      <c r="AEE139" s="221"/>
      <c r="AEF139" s="221"/>
      <c r="AEG139" s="221"/>
      <c r="AEH139" s="221"/>
      <c r="AEI139" s="221"/>
      <c r="AEJ139" s="221"/>
      <c r="AEK139" s="221"/>
      <c r="AEL139" s="221"/>
      <c r="AEM139" s="221"/>
      <c r="AEN139" s="221"/>
      <c r="AEO139" s="221"/>
      <c r="AEP139" s="221"/>
      <c r="AEQ139" s="221"/>
      <c r="AER139" s="221"/>
      <c r="AES139" s="221"/>
      <c r="AET139" s="221"/>
      <c r="AEU139" s="221"/>
      <c r="AEV139" s="221"/>
      <c r="AEW139" s="221"/>
      <c r="AEX139" s="221"/>
      <c r="AEY139" s="221"/>
      <c r="AEZ139" s="221"/>
      <c r="AFA139" s="221"/>
      <c r="AFB139" s="221"/>
      <c r="AFC139" s="221"/>
      <c r="AFD139" s="221"/>
      <c r="AFE139" s="221"/>
      <c r="AFF139" s="221"/>
      <c r="AFG139" s="221"/>
      <c r="AFH139" s="221"/>
      <c r="AFI139" s="221"/>
      <c r="AFJ139" s="221"/>
      <c r="AFK139" s="221"/>
      <c r="AFL139" s="221"/>
      <c r="AFM139" s="221"/>
      <c r="AFN139" s="221"/>
      <c r="AFO139" s="221"/>
      <c r="AFP139" s="221"/>
      <c r="AFQ139" s="221"/>
      <c r="AFR139" s="221"/>
      <c r="AFS139" s="221"/>
      <c r="AFT139" s="221"/>
      <c r="AFU139" s="221"/>
      <c r="AFV139" s="221"/>
      <c r="AFW139" s="221"/>
      <c r="AFX139" s="221"/>
      <c r="AFY139" s="221"/>
      <c r="AFZ139" s="221"/>
      <c r="AGA139" s="221"/>
      <c r="AGB139" s="221"/>
      <c r="AGC139" s="221"/>
      <c r="AGD139" s="221"/>
      <c r="AGE139" s="221"/>
      <c r="AGF139" s="221"/>
      <c r="AGG139" s="221"/>
      <c r="AGH139" s="221"/>
      <c r="AGI139" s="221"/>
      <c r="AGJ139" s="221"/>
      <c r="AGK139" s="221"/>
      <c r="AGL139" s="221"/>
      <c r="AGM139" s="221"/>
      <c r="AGN139" s="221"/>
      <c r="AGO139" s="221"/>
      <c r="AGP139" s="221"/>
      <c r="AGQ139" s="221"/>
      <c r="AGR139" s="221"/>
      <c r="AGS139" s="221"/>
      <c r="AGT139" s="221"/>
      <c r="AGU139" s="221"/>
      <c r="AGV139" s="221"/>
      <c r="AGW139" s="221"/>
      <c r="AGX139" s="221"/>
      <c r="AGY139" s="221"/>
      <c r="AGZ139" s="221"/>
      <c r="AHA139" s="221"/>
      <c r="AHB139" s="221"/>
      <c r="AHC139" s="221"/>
      <c r="AHD139" s="221"/>
      <c r="AHE139" s="221"/>
      <c r="AHF139" s="221"/>
      <c r="AHG139" s="221"/>
      <c r="AHH139" s="221"/>
      <c r="AHI139" s="221"/>
      <c r="AHJ139" s="221"/>
      <c r="AHK139" s="221"/>
      <c r="AHL139" s="221"/>
      <c r="AHM139" s="221"/>
      <c r="AHN139" s="221"/>
      <c r="AHO139" s="221"/>
      <c r="AHP139" s="221"/>
      <c r="AHQ139" s="221"/>
      <c r="AHR139" s="221"/>
      <c r="AHS139" s="221"/>
      <c r="AHT139" s="221"/>
      <c r="AHU139" s="221"/>
      <c r="AHV139" s="221"/>
      <c r="AHW139" s="221"/>
      <c r="AHX139" s="221"/>
      <c r="AHY139" s="221"/>
      <c r="AHZ139" s="221"/>
      <c r="AIA139" s="221"/>
      <c r="AIB139" s="221"/>
      <c r="AIC139" s="221"/>
      <c r="AID139" s="221"/>
      <c r="AIE139" s="221"/>
      <c r="AIF139" s="221"/>
      <c r="AIG139" s="221"/>
      <c r="AIH139" s="221"/>
      <c r="AII139" s="221"/>
      <c r="AIJ139" s="221"/>
      <c r="AIK139" s="221"/>
      <c r="AIL139" s="221"/>
      <c r="AIM139" s="221"/>
      <c r="AIN139" s="221"/>
      <c r="AIO139" s="221"/>
      <c r="AIP139" s="221"/>
      <c r="AIQ139" s="221"/>
      <c r="AIR139" s="221"/>
      <c r="AIS139" s="221"/>
      <c r="AIT139" s="221"/>
      <c r="AIU139" s="221"/>
      <c r="AIV139" s="221"/>
      <c r="AIW139" s="221"/>
      <c r="AIX139" s="221"/>
      <c r="AIY139" s="221"/>
      <c r="AIZ139" s="221"/>
      <c r="AJA139" s="221"/>
      <c r="AJB139" s="221"/>
      <c r="AJC139" s="221"/>
      <c r="AJD139" s="221"/>
      <c r="AJE139" s="221"/>
      <c r="AJF139" s="221"/>
      <c r="AJG139" s="221"/>
      <c r="AJH139" s="221"/>
      <c r="AJI139" s="221"/>
      <c r="AJJ139" s="221"/>
      <c r="AJK139" s="221"/>
      <c r="AJL139" s="221"/>
      <c r="AJM139" s="221"/>
      <c r="AJN139" s="221"/>
      <c r="AJO139" s="221"/>
      <c r="AJP139" s="221"/>
      <c r="AJQ139" s="221"/>
      <c r="AJR139" s="221"/>
      <c r="AJS139" s="221"/>
      <c r="AJT139" s="221"/>
      <c r="AJU139" s="221"/>
      <c r="AJV139" s="221"/>
      <c r="AJW139" s="221"/>
      <c r="AJX139" s="221"/>
      <c r="AJY139" s="221"/>
      <c r="AJZ139" s="221"/>
      <c r="AKA139" s="221"/>
      <c r="AKB139" s="221"/>
      <c r="AKC139" s="221"/>
      <c r="AKD139" s="221"/>
      <c r="AKE139" s="221"/>
      <c r="AKF139" s="221"/>
      <c r="AKG139" s="221"/>
      <c r="AKH139" s="221"/>
      <c r="AKI139" s="221"/>
      <c r="AKJ139" s="221"/>
      <c r="AKK139" s="221"/>
      <c r="AKL139" s="221"/>
      <c r="AKM139" s="221"/>
      <c r="AKN139" s="221"/>
      <c r="AKO139" s="221"/>
      <c r="AKP139" s="221"/>
      <c r="AKQ139" s="221"/>
      <c r="AKR139" s="221"/>
      <c r="AKS139" s="221"/>
      <c r="AKT139" s="221"/>
      <c r="AKU139" s="221"/>
      <c r="AKV139" s="221"/>
      <c r="AKW139" s="221"/>
      <c r="AKX139" s="221"/>
      <c r="AKY139" s="221"/>
      <c r="AKZ139" s="221"/>
      <c r="ALA139" s="221"/>
      <c r="ALB139" s="221"/>
      <c r="ALC139" s="221"/>
      <c r="ALD139" s="221"/>
      <c r="ALE139" s="221"/>
      <c r="ALF139" s="221"/>
      <c r="ALG139" s="221"/>
      <c r="ALH139" s="221"/>
      <c r="ALI139" s="221"/>
      <c r="ALJ139" s="221"/>
      <c r="ALK139" s="221"/>
      <c r="ALL139" s="221"/>
      <c r="ALM139" s="221"/>
      <c r="ALN139" s="221"/>
      <c r="ALO139" s="221"/>
      <c r="ALP139" s="221"/>
      <c r="ALQ139" s="221"/>
      <c r="ALR139" s="221"/>
      <c r="ALS139" s="221"/>
      <c r="ALT139" s="221"/>
      <c r="ALU139" s="221"/>
      <c r="ALV139" s="221"/>
      <c r="ALW139" s="221"/>
      <c r="ALX139" s="221"/>
      <c r="ALY139" s="221"/>
      <c r="ALZ139" s="221"/>
      <c r="AMA139" s="221"/>
      <c r="AMB139" s="221"/>
      <c r="AMC139" s="221"/>
      <c r="AMD139" s="221"/>
      <c r="AME139" s="221"/>
      <c r="AMF139" s="221"/>
      <c r="AMG139" s="221"/>
      <c r="AMH139" s="221"/>
      <c r="AMI139" s="221"/>
      <c r="AMJ139" s="221"/>
      <c r="AMK139" s="221"/>
      <c r="AML139" s="221"/>
      <c r="AMM139" s="221"/>
      <c r="AMN139" s="221"/>
      <c r="AMO139" s="221"/>
      <c r="AMP139" s="221"/>
      <c r="AMQ139" s="221"/>
      <c r="AMR139" s="221"/>
      <c r="AMS139" s="221"/>
      <c r="AMT139" s="221"/>
      <c r="AMU139" s="221"/>
      <c r="AMV139" s="221"/>
      <c r="AMW139" s="221"/>
      <c r="AMX139" s="221"/>
      <c r="AMY139" s="221"/>
      <c r="AMZ139" s="221"/>
      <c r="ANA139" s="221"/>
      <c r="ANB139" s="221"/>
      <c r="ANC139" s="221"/>
      <c r="AND139" s="221"/>
      <c r="ANE139" s="221"/>
      <c r="ANF139" s="221"/>
      <c r="ANG139" s="221"/>
      <c r="ANH139" s="221"/>
      <c r="ANI139" s="221"/>
      <c r="ANJ139" s="221"/>
      <c r="ANK139" s="221"/>
      <c r="ANL139" s="221"/>
      <c r="ANM139" s="221"/>
      <c r="ANN139" s="221"/>
      <c r="ANO139" s="221"/>
      <c r="ANP139" s="221"/>
      <c r="ANQ139" s="221"/>
      <c r="ANR139" s="221"/>
      <c r="ANS139" s="221"/>
      <c r="ANT139" s="221"/>
      <c r="ANU139" s="221"/>
      <c r="ANV139" s="221"/>
      <c r="ANW139" s="221"/>
      <c r="ANX139" s="221"/>
      <c r="ANY139" s="221"/>
      <c r="ANZ139" s="221"/>
      <c r="AOA139" s="221"/>
      <c r="AOB139" s="221"/>
      <c r="AOC139" s="221"/>
      <c r="AOD139" s="221"/>
      <c r="AOE139" s="221"/>
      <c r="AOF139" s="221"/>
      <c r="AOG139" s="221"/>
      <c r="AOH139" s="221"/>
      <c r="AOI139" s="221"/>
      <c r="AOJ139" s="221"/>
      <c r="AOK139" s="221"/>
      <c r="AOL139" s="221"/>
      <c r="AOM139" s="221"/>
      <c r="AON139" s="221"/>
      <c r="AOO139" s="221"/>
      <c r="AOP139" s="221"/>
      <c r="AOQ139" s="221"/>
      <c r="AOR139" s="221"/>
      <c r="AOS139" s="221"/>
      <c r="AOT139" s="221"/>
      <c r="AOU139" s="221"/>
      <c r="AOV139" s="221"/>
      <c r="AOW139" s="221"/>
      <c r="AOX139" s="221"/>
      <c r="AOY139" s="221"/>
      <c r="AOZ139" s="221"/>
      <c r="APA139" s="221"/>
      <c r="APB139" s="221"/>
      <c r="APC139" s="221"/>
      <c r="APD139" s="221"/>
      <c r="APE139" s="221"/>
      <c r="APF139" s="221"/>
      <c r="APG139" s="221"/>
      <c r="APH139" s="221"/>
      <c r="API139" s="221"/>
    </row>
    <row r="140" spans="1:1101" s="221" customFormat="1" x14ac:dyDescent="0.25">
      <c r="A140" s="216" t="s">
        <v>27</v>
      </c>
      <c r="B140" s="315">
        <v>1</v>
      </c>
      <c r="C140" s="315">
        <f>D140+E140</f>
        <v>202</v>
      </c>
      <c r="D140" s="315">
        <v>167</v>
      </c>
      <c r="E140" s="315">
        <v>35</v>
      </c>
      <c r="F140" s="326"/>
      <c r="G140" s="326">
        <v>4.4870000000000001</v>
      </c>
      <c r="H140" s="326">
        <f t="shared" si="27"/>
        <v>314.08999999999997</v>
      </c>
      <c r="I140" s="326">
        <f t="shared" si="28"/>
        <v>388.18</v>
      </c>
    </row>
    <row r="141" spans="1:1101" s="221" customFormat="1" x14ac:dyDescent="0.25">
      <c r="A141" s="216" t="s">
        <v>27</v>
      </c>
      <c r="B141" s="315">
        <v>1</v>
      </c>
      <c r="C141" s="315">
        <f>D141+E141</f>
        <v>168</v>
      </c>
      <c r="D141" s="315">
        <v>167</v>
      </c>
      <c r="E141" s="315">
        <v>1</v>
      </c>
      <c r="F141" s="326"/>
      <c r="G141" s="326">
        <v>4.4870000000000001</v>
      </c>
      <c r="H141" s="326">
        <f t="shared" si="27"/>
        <v>8.9700000000000006</v>
      </c>
      <c r="I141" s="326">
        <f t="shared" si="28"/>
        <v>11.09</v>
      </c>
    </row>
    <row r="142" spans="1:1101" ht="33" x14ac:dyDescent="0.25">
      <c r="A142" s="355" t="s">
        <v>431</v>
      </c>
      <c r="B142" s="358">
        <f>SUM(B143:B144)</f>
        <v>2</v>
      </c>
      <c r="C142" s="358"/>
      <c r="D142" s="358"/>
      <c r="E142" s="358">
        <f t="shared" ref="E142:I142" si="55">SUM(E143:E144)</f>
        <v>2</v>
      </c>
      <c r="F142" s="357"/>
      <c r="G142" s="357"/>
      <c r="H142" s="357">
        <f t="shared" si="55"/>
        <v>16.760000000000002</v>
      </c>
      <c r="I142" s="357">
        <f t="shared" si="55"/>
        <v>20.72</v>
      </c>
    </row>
    <row r="143" spans="1:1101" x14ac:dyDescent="0.25">
      <c r="A143" s="218" t="s">
        <v>28</v>
      </c>
      <c r="B143" s="315">
        <v>1</v>
      </c>
      <c r="C143" s="315">
        <f t="shared" ref="C143:C144" si="56">D143+E143</f>
        <v>168</v>
      </c>
      <c r="D143" s="315">
        <v>167</v>
      </c>
      <c r="E143" s="315">
        <v>1</v>
      </c>
      <c r="F143" s="326"/>
      <c r="G143" s="326">
        <v>4.1890000000000001</v>
      </c>
      <c r="H143" s="326">
        <f t="shared" ref="H143:H204" si="57">ROUND(G143*E143*2,2)</f>
        <v>8.3800000000000008</v>
      </c>
      <c r="I143" s="326">
        <f t="shared" ref="I143:I204" si="58">ROUND(H143*1.2359,2)</f>
        <v>10.36</v>
      </c>
    </row>
    <row r="144" spans="1:1101" x14ac:dyDescent="0.25">
      <c r="A144" s="218" t="s">
        <v>28</v>
      </c>
      <c r="B144" s="315">
        <v>1</v>
      </c>
      <c r="C144" s="315">
        <f t="shared" si="56"/>
        <v>168</v>
      </c>
      <c r="D144" s="315">
        <v>167</v>
      </c>
      <c r="E144" s="315">
        <v>1</v>
      </c>
      <c r="F144" s="326"/>
      <c r="G144" s="326">
        <v>4.1890000000000001</v>
      </c>
      <c r="H144" s="326">
        <f t="shared" si="57"/>
        <v>8.3800000000000008</v>
      </c>
      <c r="I144" s="326">
        <f t="shared" si="58"/>
        <v>10.36</v>
      </c>
    </row>
    <row r="145" spans="1:9" x14ac:dyDescent="0.25">
      <c r="A145" s="353" t="s">
        <v>112</v>
      </c>
      <c r="B145" s="333">
        <f>B146+B149+B157+B161</f>
        <v>16</v>
      </c>
      <c r="C145" s="333"/>
      <c r="D145" s="333"/>
      <c r="E145" s="333">
        <f t="shared" ref="E145:I145" si="59">E146+E149+E157+E161</f>
        <v>541.25</v>
      </c>
      <c r="F145" s="334"/>
      <c r="G145" s="334"/>
      <c r="H145" s="334">
        <f t="shared" si="59"/>
        <v>6856.62</v>
      </c>
      <c r="I145" s="334">
        <f t="shared" si="59"/>
        <v>8455.6</v>
      </c>
    </row>
    <row r="146" spans="1:9" x14ac:dyDescent="0.25">
      <c r="A146" s="317" t="s">
        <v>434</v>
      </c>
      <c r="B146" s="358">
        <f>SUM(B147:B148)</f>
        <v>2</v>
      </c>
      <c r="C146" s="358"/>
      <c r="D146" s="358"/>
      <c r="E146" s="358">
        <f t="shared" ref="E146:I146" si="60">SUM(E147:E148)</f>
        <v>81.25</v>
      </c>
      <c r="F146" s="357"/>
      <c r="G146" s="357"/>
      <c r="H146" s="357">
        <f t="shared" si="60"/>
        <v>1596.77</v>
      </c>
      <c r="I146" s="357">
        <f t="shared" si="60"/>
        <v>1954.9499999999998</v>
      </c>
    </row>
    <row r="147" spans="1:9" x14ac:dyDescent="0.25">
      <c r="A147" s="216" t="s">
        <v>113</v>
      </c>
      <c r="B147" s="315">
        <v>1</v>
      </c>
      <c r="C147" s="315">
        <f>D147+E147</f>
        <v>201</v>
      </c>
      <c r="D147" s="315">
        <v>167</v>
      </c>
      <c r="E147" s="315">
        <v>34</v>
      </c>
      <c r="F147" s="326"/>
      <c r="G147" s="326">
        <v>9.6460000000000008</v>
      </c>
      <c r="H147" s="326">
        <f t="shared" si="57"/>
        <v>655.93</v>
      </c>
      <c r="I147" s="332">
        <f>ROUND(H147*1.2077,2)</f>
        <v>792.17</v>
      </c>
    </row>
    <row r="148" spans="1:9" x14ac:dyDescent="0.25">
      <c r="A148" s="216" t="s">
        <v>113</v>
      </c>
      <c r="B148" s="315">
        <v>1</v>
      </c>
      <c r="C148" s="315">
        <f t="shared" ref="C148" si="61">D148+E148</f>
        <v>214.25</v>
      </c>
      <c r="D148" s="315">
        <v>167</v>
      </c>
      <c r="E148" s="315">
        <v>47.25</v>
      </c>
      <c r="F148" s="326"/>
      <c r="G148" s="326">
        <v>9.9559999999999995</v>
      </c>
      <c r="H148" s="326">
        <f t="shared" si="57"/>
        <v>940.84</v>
      </c>
      <c r="I148" s="326">
        <f t="shared" si="58"/>
        <v>1162.78</v>
      </c>
    </row>
    <row r="149" spans="1:9" ht="33" x14ac:dyDescent="0.25">
      <c r="A149" s="317" t="s">
        <v>433</v>
      </c>
      <c r="B149" s="358">
        <f>SUM(B150:B156)</f>
        <v>7</v>
      </c>
      <c r="C149" s="358"/>
      <c r="D149" s="358"/>
      <c r="E149" s="358">
        <f t="shared" ref="E149:I149" si="62">SUM(E150:E156)</f>
        <v>280</v>
      </c>
      <c r="F149" s="357"/>
      <c r="G149" s="357"/>
      <c r="H149" s="357">
        <f t="shared" si="62"/>
        <v>3692.8</v>
      </c>
      <c r="I149" s="357">
        <f t="shared" si="62"/>
        <v>4563.93</v>
      </c>
    </row>
    <row r="150" spans="1:9" x14ac:dyDescent="0.25">
      <c r="A150" s="218" t="s">
        <v>108</v>
      </c>
      <c r="B150" s="315">
        <v>1</v>
      </c>
      <c r="C150" s="315">
        <f t="shared" ref="C150:C156" si="63">D150+E150</f>
        <v>203</v>
      </c>
      <c r="D150" s="315">
        <v>167</v>
      </c>
      <c r="E150" s="315">
        <v>36</v>
      </c>
      <c r="F150" s="326"/>
      <c r="G150" s="326">
        <v>6.8109999999999999</v>
      </c>
      <c r="H150" s="326">
        <f t="shared" si="57"/>
        <v>490.39</v>
      </c>
      <c r="I150" s="326">
        <f t="shared" si="58"/>
        <v>606.07000000000005</v>
      </c>
    </row>
    <row r="151" spans="1:9" x14ac:dyDescent="0.25">
      <c r="A151" s="218" t="s">
        <v>108</v>
      </c>
      <c r="B151" s="315">
        <v>1</v>
      </c>
      <c r="C151" s="315">
        <f t="shared" si="63"/>
        <v>194</v>
      </c>
      <c r="D151" s="315">
        <v>167</v>
      </c>
      <c r="E151" s="315">
        <v>27</v>
      </c>
      <c r="F151" s="326"/>
      <c r="G151" s="326">
        <v>6.16</v>
      </c>
      <c r="H151" s="326">
        <f t="shared" si="57"/>
        <v>332.64</v>
      </c>
      <c r="I151" s="326">
        <f t="shared" si="58"/>
        <v>411.11</v>
      </c>
    </row>
    <row r="152" spans="1:9" x14ac:dyDescent="0.25">
      <c r="A152" s="216" t="s">
        <v>111</v>
      </c>
      <c r="B152" s="315">
        <v>1</v>
      </c>
      <c r="C152" s="315">
        <f t="shared" si="63"/>
        <v>246</v>
      </c>
      <c r="D152" s="315">
        <v>167</v>
      </c>
      <c r="E152" s="315">
        <v>79</v>
      </c>
      <c r="F152" s="326"/>
      <c r="G152" s="326">
        <v>6.8109999999999999</v>
      </c>
      <c r="H152" s="326">
        <f t="shared" si="57"/>
        <v>1076.1400000000001</v>
      </c>
      <c r="I152" s="326">
        <f t="shared" si="58"/>
        <v>1330</v>
      </c>
    </row>
    <row r="153" spans="1:9" x14ac:dyDescent="0.25">
      <c r="A153" s="216" t="s">
        <v>111</v>
      </c>
      <c r="B153" s="315">
        <v>1</v>
      </c>
      <c r="C153" s="315">
        <f t="shared" si="63"/>
        <v>199</v>
      </c>
      <c r="D153" s="315">
        <v>167</v>
      </c>
      <c r="E153" s="315">
        <v>32</v>
      </c>
      <c r="F153" s="326"/>
      <c r="G153" s="326">
        <v>6.16</v>
      </c>
      <c r="H153" s="326">
        <f t="shared" si="57"/>
        <v>394.24</v>
      </c>
      <c r="I153" s="326">
        <f t="shared" si="58"/>
        <v>487.24</v>
      </c>
    </row>
    <row r="154" spans="1:9" x14ac:dyDescent="0.25">
      <c r="A154" s="216" t="s">
        <v>111</v>
      </c>
      <c r="B154" s="315">
        <v>1</v>
      </c>
      <c r="C154" s="315">
        <f t="shared" si="63"/>
        <v>206</v>
      </c>
      <c r="D154" s="315">
        <v>167</v>
      </c>
      <c r="E154" s="315">
        <v>39</v>
      </c>
      <c r="F154" s="326"/>
      <c r="G154" s="326">
        <v>6.24</v>
      </c>
      <c r="H154" s="326">
        <f t="shared" si="57"/>
        <v>486.72</v>
      </c>
      <c r="I154" s="326">
        <f t="shared" si="58"/>
        <v>601.54</v>
      </c>
    </row>
    <row r="155" spans="1:9" x14ac:dyDescent="0.25">
      <c r="A155" s="218" t="s">
        <v>108</v>
      </c>
      <c r="B155" s="315">
        <v>1</v>
      </c>
      <c r="C155" s="315">
        <f t="shared" si="63"/>
        <v>204</v>
      </c>
      <c r="D155" s="315">
        <v>167</v>
      </c>
      <c r="E155" s="315">
        <v>37</v>
      </c>
      <c r="F155" s="326"/>
      <c r="G155" s="326">
        <v>6.8109999999999999</v>
      </c>
      <c r="H155" s="326">
        <f t="shared" si="57"/>
        <v>504.01</v>
      </c>
      <c r="I155" s="326">
        <f t="shared" si="58"/>
        <v>622.91</v>
      </c>
    </row>
    <row r="156" spans="1:9" x14ac:dyDescent="0.25">
      <c r="A156" s="216" t="s">
        <v>111</v>
      </c>
      <c r="B156" s="315">
        <v>1</v>
      </c>
      <c r="C156" s="315">
        <f t="shared" si="63"/>
        <v>197</v>
      </c>
      <c r="D156" s="315">
        <v>167</v>
      </c>
      <c r="E156" s="315">
        <v>30</v>
      </c>
      <c r="F156" s="326"/>
      <c r="G156" s="326">
        <v>6.8109999999999999</v>
      </c>
      <c r="H156" s="326">
        <f t="shared" si="57"/>
        <v>408.66</v>
      </c>
      <c r="I156" s="326">
        <f t="shared" si="58"/>
        <v>505.06</v>
      </c>
    </row>
    <row r="157" spans="1:9" ht="33" x14ac:dyDescent="0.25">
      <c r="A157" s="317" t="s">
        <v>432</v>
      </c>
      <c r="B157" s="358">
        <f>SUM(B158:B160)</f>
        <v>3</v>
      </c>
      <c r="C157" s="358"/>
      <c r="D157" s="358"/>
      <c r="E157" s="358">
        <f t="shared" ref="E157:I157" si="64">SUM(E158:E160)</f>
        <v>99</v>
      </c>
      <c r="F157" s="357"/>
      <c r="G157" s="357"/>
      <c r="H157" s="357">
        <f t="shared" si="64"/>
        <v>888.43000000000006</v>
      </c>
      <c r="I157" s="357">
        <f t="shared" si="64"/>
        <v>1098.01</v>
      </c>
    </row>
    <row r="158" spans="1:9" x14ac:dyDescent="0.25">
      <c r="A158" s="216" t="s">
        <v>27</v>
      </c>
      <c r="B158" s="315">
        <v>1</v>
      </c>
      <c r="C158" s="315">
        <f t="shared" ref="C158:C160" si="65">D158+E158</f>
        <v>199</v>
      </c>
      <c r="D158" s="315">
        <v>167</v>
      </c>
      <c r="E158" s="315">
        <v>32</v>
      </c>
      <c r="F158" s="326"/>
      <c r="G158" s="326">
        <v>4.4870000000000001</v>
      </c>
      <c r="H158" s="326">
        <f t="shared" si="57"/>
        <v>287.17</v>
      </c>
      <c r="I158" s="326">
        <f t="shared" si="58"/>
        <v>354.91</v>
      </c>
    </row>
    <row r="159" spans="1:9" x14ac:dyDescent="0.25">
      <c r="A159" s="216" t="s">
        <v>27</v>
      </c>
      <c r="B159" s="315">
        <v>1</v>
      </c>
      <c r="C159" s="315">
        <f t="shared" si="65"/>
        <v>191</v>
      </c>
      <c r="D159" s="315">
        <v>167</v>
      </c>
      <c r="E159" s="315">
        <v>24</v>
      </c>
      <c r="F159" s="326"/>
      <c r="G159" s="326">
        <v>4.4870000000000001</v>
      </c>
      <c r="H159" s="326">
        <f t="shared" si="57"/>
        <v>215.38</v>
      </c>
      <c r="I159" s="326">
        <f t="shared" si="58"/>
        <v>266.19</v>
      </c>
    </row>
    <row r="160" spans="1:9" x14ac:dyDescent="0.25">
      <c r="A160" s="218" t="s">
        <v>27</v>
      </c>
      <c r="B160" s="315">
        <v>1</v>
      </c>
      <c r="C160" s="315">
        <f t="shared" si="65"/>
        <v>210</v>
      </c>
      <c r="D160" s="315">
        <v>167</v>
      </c>
      <c r="E160" s="315">
        <v>43</v>
      </c>
      <c r="F160" s="326"/>
      <c r="G160" s="326">
        <v>4.4870000000000001</v>
      </c>
      <c r="H160" s="326">
        <f t="shared" si="57"/>
        <v>385.88</v>
      </c>
      <c r="I160" s="326">
        <f t="shared" si="58"/>
        <v>476.91</v>
      </c>
    </row>
    <row r="161" spans="1:9" ht="33" x14ac:dyDescent="0.25">
      <c r="A161" s="317" t="s">
        <v>431</v>
      </c>
      <c r="B161" s="358">
        <f>SUM(B162:B165)</f>
        <v>4</v>
      </c>
      <c r="C161" s="358"/>
      <c r="D161" s="358"/>
      <c r="E161" s="358">
        <f t="shared" ref="E161:I161" si="66">SUM(E162:E165)</f>
        <v>81</v>
      </c>
      <c r="F161" s="357"/>
      <c r="G161" s="357"/>
      <c r="H161" s="357">
        <f t="shared" si="66"/>
        <v>678.62</v>
      </c>
      <c r="I161" s="357">
        <f t="shared" si="66"/>
        <v>838.70999999999992</v>
      </c>
    </row>
    <row r="162" spans="1:9" x14ac:dyDescent="0.25">
      <c r="A162" s="216" t="s">
        <v>28</v>
      </c>
      <c r="B162" s="315">
        <v>1</v>
      </c>
      <c r="C162" s="315">
        <f>D162+E162</f>
        <v>192</v>
      </c>
      <c r="D162" s="315">
        <v>167</v>
      </c>
      <c r="E162" s="315">
        <v>25</v>
      </c>
      <c r="F162" s="326"/>
      <c r="G162" s="326">
        <v>4.1890000000000001</v>
      </c>
      <c r="H162" s="326">
        <f t="shared" si="57"/>
        <v>209.45</v>
      </c>
      <c r="I162" s="326">
        <f t="shared" si="58"/>
        <v>258.86</v>
      </c>
    </row>
    <row r="163" spans="1:9" x14ac:dyDescent="0.25">
      <c r="A163" s="216" t="s">
        <v>28</v>
      </c>
      <c r="B163" s="315">
        <v>1</v>
      </c>
      <c r="C163" s="315">
        <f t="shared" ref="C163:C165" si="67">D163+E163</f>
        <v>184</v>
      </c>
      <c r="D163" s="315">
        <v>167</v>
      </c>
      <c r="E163" s="315">
        <v>17</v>
      </c>
      <c r="F163" s="326"/>
      <c r="G163" s="326">
        <v>4.1890000000000001</v>
      </c>
      <c r="H163" s="326">
        <f t="shared" si="57"/>
        <v>142.43</v>
      </c>
      <c r="I163" s="326">
        <f t="shared" si="58"/>
        <v>176.03</v>
      </c>
    </row>
    <row r="164" spans="1:9" x14ac:dyDescent="0.25">
      <c r="A164" s="216" t="s">
        <v>28</v>
      </c>
      <c r="B164" s="315">
        <v>1</v>
      </c>
      <c r="C164" s="315">
        <f t="shared" si="67"/>
        <v>195</v>
      </c>
      <c r="D164" s="315">
        <v>167</v>
      </c>
      <c r="E164" s="315">
        <v>28</v>
      </c>
      <c r="F164" s="326"/>
      <c r="G164" s="326">
        <v>4.1890000000000001</v>
      </c>
      <c r="H164" s="326">
        <f t="shared" si="57"/>
        <v>234.58</v>
      </c>
      <c r="I164" s="326">
        <f t="shared" si="58"/>
        <v>289.92</v>
      </c>
    </row>
    <row r="165" spans="1:9" x14ac:dyDescent="0.25">
      <c r="A165" s="218" t="s">
        <v>28</v>
      </c>
      <c r="B165" s="315">
        <v>1</v>
      </c>
      <c r="C165" s="315">
        <f t="shared" si="67"/>
        <v>178</v>
      </c>
      <c r="D165" s="315">
        <v>167</v>
      </c>
      <c r="E165" s="315">
        <v>11</v>
      </c>
      <c r="F165" s="326"/>
      <c r="G165" s="326">
        <v>4.1890000000000001</v>
      </c>
      <c r="H165" s="326">
        <f t="shared" si="57"/>
        <v>92.16</v>
      </c>
      <c r="I165" s="326">
        <f t="shared" si="58"/>
        <v>113.9</v>
      </c>
    </row>
    <row r="166" spans="1:9" x14ac:dyDescent="0.25">
      <c r="A166" s="353" t="s">
        <v>114</v>
      </c>
      <c r="B166" s="333">
        <f>B167+B180+B187</f>
        <v>21</v>
      </c>
      <c r="C166" s="333"/>
      <c r="D166" s="333"/>
      <c r="E166" s="333">
        <f t="shared" ref="E166:I166" si="68">E167+E180+E187</f>
        <v>548</v>
      </c>
      <c r="F166" s="334"/>
      <c r="G166" s="334"/>
      <c r="H166" s="334">
        <f t="shared" si="68"/>
        <v>5734.34</v>
      </c>
      <c r="I166" s="334">
        <f t="shared" si="68"/>
        <v>7087.0599999999995</v>
      </c>
    </row>
    <row r="167" spans="1:9" ht="33" x14ac:dyDescent="0.25">
      <c r="A167" s="317" t="s">
        <v>433</v>
      </c>
      <c r="B167" s="358">
        <f>SUM(B168:B179)</f>
        <v>12</v>
      </c>
      <c r="C167" s="358"/>
      <c r="D167" s="358"/>
      <c r="E167" s="358">
        <f t="shared" ref="E167:I167" si="69">SUM(E168:E179)</f>
        <v>289.5</v>
      </c>
      <c r="F167" s="357"/>
      <c r="G167" s="357"/>
      <c r="H167" s="357">
        <f t="shared" si="69"/>
        <v>3461.3599999999997</v>
      </c>
      <c r="I167" s="357">
        <f t="shared" si="69"/>
        <v>4277.8999999999987</v>
      </c>
    </row>
    <row r="168" spans="1:9" x14ac:dyDescent="0.25">
      <c r="A168" s="216" t="s">
        <v>115</v>
      </c>
      <c r="B168" s="315">
        <v>1</v>
      </c>
      <c r="C168" s="315">
        <f t="shared" ref="C168:C179" si="70">D168+E168</f>
        <v>168</v>
      </c>
      <c r="D168" s="315">
        <v>167</v>
      </c>
      <c r="E168" s="315">
        <v>1</v>
      </c>
      <c r="F168" s="326"/>
      <c r="G168" s="326">
        <v>5.6319999999999997</v>
      </c>
      <c r="H168" s="326">
        <f t="shared" si="57"/>
        <v>11.26</v>
      </c>
      <c r="I168" s="326">
        <f t="shared" si="58"/>
        <v>13.92</v>
      </c>
    </row>
    <row r="169" spans="1:9" x14ac:dyDescent="0.25">
      <c r="A169" s="216" t="s">
        <v>117</v>
      </c>
      <c r="B169" s="315">
        <v>1</v>
      </c>
      <c r="C169" s="315">
        <f t="shared" si="70"/>
        <v>175</v>
      </c>
      <c r="D169" s="315">
        <v>167</v>
      </c>
      <c r="E169" s="315">
        <v>8</v>
      </c>
      <c r="F169" s="326"/>
      <c r="G169" s="326">
        <v>6.5190000000000001</v>
      </c>
      <c r="H169" s="326">
        <f t="shared" si="57"/>
        <v>104.3</v>
      </c>
      <c r="I169" s="326">
        <f t="shared" si="58"/>
        <v>128.9</v>
      </c>
    </row>
    <row r="170" spans="1:9" x14ac:dyDescent="0.25">
      <c r="A170" s="216" t="s">
        <v>117</v>
      </c>
      <c r="B170" s="315">
        <v>1</v>
      </c>
      <c r="C170" s="315">
        <f t="shared" si="70"/>
        <v>199</v>
      </c>
      <c r="D170" s="315">
        <v>167</v>
      </c>
      <c r="E170" s="315">
        <v>32</v>
      </c>
      <c r="F170" s="326"/>
      <c r="G170" s="326">
        <v>5.6319999999999997</v>
      </c>
      <c r="H170" s="326">
        <f t="shared" si="57"/>
        <v>360.45</v>
      </c>
      <c r="I170" s="326">
        <f t="shared" si="58"/>
        <v>445.48</v>
      </c>
    </row>
    <row r="171" spans="1:9" x14ac:dyDescent="0.25">
      <c r="A171" s="216" t="s">
        <v>117</v>
      </c>
      <c r="B171" s="315">
        <v>1</v>
      </c>
      <c r="C171" s="315">
        <f t="shared" si="70"/>
        <v>184</v>
      </c>
      <c r="D171" s="315">
        <v>167</v>
      </c>
      <c r="E171" s="315">
        <v>17</v>
      </c>
      <c r="F171" s="326"/>
      <c r="G171" s="326">
        <v>6.4020000000000001</v>
      </c>
      <c r="H171" s="326">
        <f t="shared" si="57"/>
        <v>217.67</v>
      </c>
      <c r="I171" s="326">
        <f t="shared" si="58"/>
        <v>269.02</v>
      </c>
    </row>
    <row r="172" spans="1:9" x14ac:dyDescent="0.25">
      <c r="A172" s="216" t="s">
        <v>117</v>
      </c>
      <c r="B172" s="315">
        <v>1</v>
      </c>
      <c r="C172" s="315">
        <f t="shared" si="70"/>
        <v>180.5</v>
      </c>
      <c r="D172" s="315">
        <v>167</v>
      </c>
      <c r="E172" s="315">
        <v>13.5</v>
      </c>
      <c r="F172" s="326"/>
      <c r="G172" s="326">
        <v>6.4020000000000001</v>
      </c>
      <c r="H172" s="326">
        <f t="shared" si="57"/>
        <v>172.85</v>
      </c>
      <c r="I172" s="326">
        <f t="shared" si="58"/>
        <v>213.63</v>
      </c>
    </row>
    <row r="173" spans="1:9" x14ac:dyDescent="0.25">
      <c r="A173" s="216" t="s">
        <v>117</v>
      </c>
      <c r="B173" s="315">
        <v>1</v>
      </c>
      <c r="C173" s="315">
        <f t="shared" si="70"/>
        <v>192</v>
      </c>
      <c r="D173" s="315">
        <v>167</v>
      </c>
      <c r="E173" s="315">
        <v>25</v>
      </c>
      <c r="F173" s="326"/>
      <c r="G173" s="326">
        <v>5.7380000000000004</v>
      </c>
      <c r="H173" s="326">
        <f t="shared" si="57"/>
        <v>286.89999999999998</v>
      </c>
      <c r="I173" s="326">
        <f t="shared" si="58"/>
        <v>354.58</v>
      </c>
    </row>
    <row r="174" spans="1:9" x14ac:dyDescent="0.25">
      <c r="A174" s="216" t="s">
        <v>117</v>
      </c>
      <c r="B174" s="315">
        <v>1</v>
      </c>
      <c r="C174" s="315">
        <f t="shared" si="70"/>
        <v>192</v>
      </c>
      <c r="D174" s="315">
        <v>167</v>
      </c>
      <c r="E174" s="315">
        <v>25</v>
      </c>
      <c r="F174" s="326"/>
      <c r="G174" s="326">
        <v>5.7380000000000004</v>
      </c>
      <c r="H174" s="326">
        <f t="shared" si="57"/>
        <v>286.89999999999998</v>
      </c>
      <c r="I174" s="326">
        <f t="shared" si="58"/>
        <v>354.58</v>
      </c>
    </row>
    <row r="175" spans="1:9" x14ac:dyDescent="0.25">
      <c r="A175" s="216" t="s">
        <v>117</v>
      </c>
      <c r="B175" s="315">
        <v>1</v>
      </c>
      <c r="C175" s="315">
        <f t="shared" si="70"/>
        <v>175</v>
      </c>
      <c r="D175" s="315">
        <v>167</v>
      </c>
      <c r="E175" s="315">
        <v>8</v>
      </c>
      <c r="F175" s="326"/>
      <c r="G175" s="326">
        <v>5.3959999999999999</v>
      </c>
      <c r="H175" s="326">
        <f t="shared" si="57"/>
        <v>86.34</v>
      </c>
      <c r="I175" s="326">
        <f t="shared" si="58"/>
        <v>106.71</v>
      </c>
    </row>
    <row r="176" spans="1:9" x14ac:dyDescent="0.25">
      <c r="A176" s="216" t="s">
        <v>117</v>
      </c>
      <c r="B176" s="315">
        <v>1</v>
      </c>
      <c r="C176" s="315">
        <f t="shared" si="70"/>
        <v>216</v>
      </c>
      <c r="D176" s="315">
        <v>167</v>
      </c>
      <c r="E176" s="315">
        <v>49</v>
      </c>
      <c r="F176" s="326"/>
      <c r="G176" s="326">
        <v>5.6319999999999997</v>
      </c>
      <c r="H176" s="326">
        <f t="shared" si="57"/>
        <v>551.94000000000005</v>
      </c>
      <c r="I176" s="326">
        <f t="shared" si="58"/>
        <v>682.14</v>
      </c>
    </row>
    <row r="177" spans="1:9" x14ac:dyDescent="0.25">
      <c r="A177" s="216" t="s">
        <v>117</v>
      </c>
      <c r="B177" s="315">
        <v>1</v>
      </c>
      <c r="C177" s="315">
        <f t="shared" si="70"/>
        <v>204</v>
      </c>
      <c r="D177" s="315">
        <v>167</v>
      </c>
      <c r="E177" s="315">
        <v>37</v>
      </c>
      <c r="F177" s="326"/>
      <c r="G177" s="326">
        <v>6.4020000000000001</v>
      </c>
      <c r="H177" s="326">
        <f t="shared" si="57"/>
        <v>473.75</v>
      </c>
      <c r="I177" s="326">
        <f t="shared" si="58"/>
        <v>585.51</v>
      </c>
    </row>
    <row r="178" spans="1:9" x14ac:dyDescent="0.25">
      <c r="A178" s="216" t="s">
        <v>117</v>
      </c>
      <c r="B178" s="315">
        <v>1</v>
      </c>
      <c r="C178" s="315">
        <f t="shared" si="70"/>
        <v>192</v>
      </c>
      <c r="D178" s="315">
        <v>167</v>
      </c>
      <c r="E178" s="315">
        <v>25</v>
      </c>
      <c r="F178" s="326"/>
      <c r="G178" s="326">
        <v>5.6319999999999997</v>
      </c>
      <c r="H178" s="326">
        <f t="shared" si="57"/>
        <v>281.60000000000002</v>
      </c>
      <c r="I178" s="326">
        <f t="shared" si="58"/>
        <v>348.03</v>
      </c>
    </row>
    <row r="179" spans="1:9" x14ac:dyDescent="0.25">
      <c r="A179" s="216" t="s">
        <v>117</v>
      </c>
      <c r="B179" s="315">
        <v>1</v>
      </c>
      <c r="C179" s="315">
        <f t="shared" si="70"/>
        <v>216</v>
      </c>
      <c r="D179" s="315">
        <v>167</v>
      </c>
      <c r="E179" s="315">
        <v>49</v>
      </c>
      <c r="F179" s="326"/>
      <c r="G179" s="326">
        <v>6.4020000000000001</v>
      </c>
      <c r="H179" s="326">
        <f t="shared" si="57"/>
        <v>627.4</v>
      </c>
      <c r="I179" s="326">
        <f t="shared" si="58"/>
        <v>775.4</v>
      </c>
    </row>
    <row r="180" spans="1:9" ht="33" x14ac:dyDescent="0.25">
      <c r="A180" s="317" t="s">
        <v>432</v>
      </c>
      <c r="B180" s="358">
        <f>SUM(B181:B186)</f>
        <v>6</v>
      </c>
      <c r="C180" s="358"/>
      <c r="D180" s="358"/>
      <c r="E180" s="358">
        <f t="shared" ref="E180:I180" si="71">SUM(E181:E186)</f>
        <v>180</v>
      </c>
      <c r="F180" s="357"/>
      <c r="G180" s="357"/>
      <c r="H180" s="357">
        <f t="shared" si="71"/>
        <v>1615.3100000000002</v>
      </c>
      <c r="I180" s="357">
        <f t="shared" si="71"/>
        <v>1996.3500000000001</v>
      </c>
    </row>
    <row r="181" spans="1:9" x14ac:dyDescent="0.25">
      <c r="A181" s="218" t="s">
        <v>27</v>
      </c>
      <c r="B181" s="315">
        <v>1</v>
      </c>
      <c r="C181" s="315">
        <f t="shared" ref="C181:C186" si="72">D181+E181</f>
        <v>183</v>
      </c>
      <c r="D181" s="315">
        <v>167</v>
      </c>
      <c r="E181" s="315">
        <v>16</v>
      </c>
      <c r="F181" s="326"/>
      <c r="G181" s="326">
        <v>4.4870000000000001</v>
      </c>
      <c r="H181" s="326">
        <f t="shared" si="57"/>
        <v>143.58000000000001</v>
      </c>
      <c r="I181" s="326">
        <f t="shared" si="58"/>
        <v>177.45</v>
      </c>
    </row>
    <row r="182" spans="1:9" x14ac:dyDescent="0.25">
      <c r="A182" s="218" t="s">
        <v>27</v>
      </c>
      <c r="B182" s="315">
        <v>1</v>
      </c>
      <c r="C182" s="315">
        <f t="shared" si="72"/>
        <v>196</v>
      </c>
      <c r="D182" s="315">
        <v>167</v>
      </c>
      <c r="E182" s="315">
        <v>29</v>
      </c>
      <c r="F182" s="326"/>
      <c r="G182" s="326">
        <v>4.4870000000000001</v>
      </c>
      <c r="H182" s="326">
        <f t="shared" si="57"/>
        <v>260.25</v>
      </c>
      <c r="I182" s="326">
        <f t="shared" si="58"/>
        <v>321.64</v>
      </c>
    </row>
    <row r="183" spans="1:9" x14ac:dyDescent="0.25">
      <c r="A183" s="218" t="s">
        <v>27</v>
      </c>
      <c r="B183" s="315">
        <v>1</v>
      </c>
      <c r="C183" s="315">
        <f t="shared" si="72"/>
        <v>187</v>
      </c>
      <c r="D183" s="315">
        <v>167</v>
      </c>
      <c r="E183" s="315">
        <v>20</v>
      </c>
      <c r="F183" s="326"/>
      <c r="G183" s="326">
        <v>4.4870000000000001</v>
      </c>
      <c r="H183" s="326">
        <f t="shared" si="57"/>
        <v>179.48</v>
      </c>
      <c r="I183" s="326">
        <f t="shared" si="58"/>
        <v>221.82</v>
      </c>
    </row>
    <row r="184" spans="1:9" x14ac:dyDescent="0.25">
      <c r="A184" s="218" t="s">
        <v>27</v>
      </c>
      <c r="B184" s="315">
        <v>1</v>
      </c>
      <c r="C184" s="315">
        <f t="shared" si="72"/>
        <v>208</v>
      </c>
      <c r="D184" s="315">
        <v>167</v>
      </c>
      <c r="E184" s="315">
        <v>41</v>
      </c>
      <c r="F184" s="326"/>
      <c r="G184" s="326">
        <v>4.4870000000000001</v>
      </c>
      <c r="H184" s="326">
        <f t="shared" si="57"/>
        <v>367.93</v>
      </c>
      <c r="I184" s="326">
        <f t="shared" si="58"/>
        <v>454.72</v>
      </c>
    </row>
    <row r="185" spans="1:9" x14ac:dyDescent="0.25">
      <c r="A185" s="218" t="s">
        <v>27</v>
      </c>
      <c r="B185" s="315">
        <v>1</v>
      </c>
      <c r="C185" s="315">
        <f t="shared" si="72"/>
        <v>228</v>
      </c>
      <c r="D185" s="315">
        <v>167</v>
      </c>
      <c r="E185" s="315">
        <v>61</v>
      </c>
      <c r="F185" s="326"/>
      <c r="G185" s="326">
        <v>4.4870000000000001</v>
      </c>
      <c r="H185" s="326">
        <f t="shared" si="57"/>
        <v>547.41</v>
      </c>
      <c r="I185" s="326">
        <f t="shared" si="58"/>
        <v>676.54</v>
      </c>
    </row>
    <row r="186" spans="1:9" x14ac:dyDescent="0.25">
      <c r="A186" s="216" t="s">
        <v>27</v>
      </c>
      <c r="B186" s="315">
        <v>1</v>
      </c>
      <c r="C186" s="315">
        <f t="shared" si="72"/>
        <v>180</v>
      </c>
      <c r="D186" s="315">
        <v>167</v>
      </c>
      <c r="E186" s="315">
        <v>13</v>
      </c>
      <c r="F186" s="326"/>
      <c r="G186" s="326">
        <v>4.4870000000000001</v>
      </c>
      <c r="H186" s="326">
        <f t="shared" si="57"/>
        <v>116.66</v>
      </c>
      <c r="I186" s="326">
        <f t="shared" si="58"/>
        <v>144.18</v>
      </c>
    </row>
    <row r="187" spans="1:9" ht="33" x14ac:dyDescent="0.25">
      <c r="A187" s="317" t="s">
        <v>431</v>
      </c>
      <c r="B187" s="358">
        <f>SUM(B188:B190)</f>
        <v>3</v>
      </c>
      <c r="C187" s="358"/>
      <c r="D187" s="358"/>
      <c r="E187" s="358">
        <f t="shared" ref="E187:I187" si="73">SUM(E188:E190)</f>
        <v>78.5</v>
      </c>
      <c r="F187" s="357"/>
      <c r="G187" s="357"/>
      <c r="H187" s="357">
        <f t="shared" si="73"/>
        <v>657.67</v>
      </c>
      <c r="I187" s="357">
        <f t="shared" si="73"/>
        <v>812.81000000000006</v>
      </c>
    </row>
    <row r="188" spans="1:9" x14ac:dyDescent="0.25">
      <c r="A188" s="218" t="s">
        <v>28</v>
      </c>
      <c r="B188" s="315">
        <v>1</v>
      </c>
      <c r="C188" s="315">
        <f t="shared" ref="C188:C190" si="74">D188+E188</f>
        <v>207.5</v>
      </c>
      <c r="D188" s="315">
        <v>167</v>
      </c>
      <c r="E188" s="315">
        <v>40.5</v>
      </c>
      <c r="F188" s="326"/>
      <c r="G188" s="326">
        <v>4.1890000000000001</v>
      </c>
      <c r="H188" s="326">
        <f t="shared" si="57"/>
        <v>339.31</v>
      </c>
      <c r="I188" s="326">
        <f t="shared" si="58"/>
        <v>419.35</v>
      </c>
    </row>
    <row r="189" spans="1:9" x14ac:dyDescent="0.25">
      <c r="A189" s="218" t="s">
        <v>28</v>
      </c>
      <c r="B189" s="315">
        <v>1</v>
      </c>
      <c r="C189" s="315">
        <f t="shared" si="74"/>
        <v>192</v>
      </c>
      <c r="D189" s="315">
        <v>167</v>
      </c>
      <c r="E189" s="315">
        <v>25</v>
      </c>
      <c r="F189" s="326"/>
      <c r="G189" s="326">
        <v>4.1890000000000001</v>
      </c>
      <c r="H189" s="326">
        <f t="shared" si="57"/>
        <v>209.45</v>
      </c>
      <c r="I189" s="326">
        <f t="shared" si="58"/>
        <v>258.86</v>
      </c>
    </row>
    <row r="190" spans="1:9" x14ac:dyDescent="0.25">
      <c r="A190" s="218" t="s">
        <v>28</v>
      </c>
      <c r="B190" s="315">
        <v>1</v>
      </c>
      <c r="C190" s="315">
        <f t="shared" si="74"/>
        <v>180</v>
      </c>
      <c r="D190" s="315">
        <v>167</v>
      </c>
      <c r="E190" s="315">
        <v>13</v>
      </c>
      <c r="F190" s="326"/>
      <c r="G190" s="326">
        <v>4.1890000000000001</v>
      </c>
      <c r="H190" s="326">
        <f t="shared" si="57"/>
        <v>108.91</v>
      </c>
      <c r="I190" s="326">
        <f t="shared" si="58"/>
        <v>134.6</v>
      </c>
    </row>
    <row r="191" spans="1:9" x14ac:dyDescent="0.25">
      <c r="A191" s="353" t="s">
        <v>118</v>
      </c>
      <c r="B191" s="333">
        <f>B192+B197+B201+B205</f>
        <v>11</v>
      </c>
      <c r="C191" s="333"/>
      <c r="D191" s="333"/>
      <c r="E191" s="333">
        <f>E192+E197+E201+E205</f>
        <v>471</v>
      </c>
      <c r="F191" s="334"/>
      <c r="G191" s="334"/>
      <c r="H191" s="334">
        <f>H192+H197+H201+H205</f>
        <v>6323.7999999999993</v>
      </c>
      <c r="I191" s="334">
        <f>I192+I197+I201+I205</f>
        <v>7802.98</v>
      </c>
    </row>
    <row r="192" spans="1:9" x14ac:dyDescent="0.25">
      <c r="A192" s="355" t="s">
        <v>434</v>
      </c>
      <c r="B192" s="358">
        <f>SUM(B193:B196)</f>
        <v>4</v>
      </c>
      <c r="C192" s="358"/>
      <c r="D192" s="358"/>
      <c r="E192" s="358">
        <f>SUM(E193:E196)</f>
        <v>131.5</v>
      </c>
      <c r="F192" s="357"/>
      <c r="G192" s="357"/>
      <c r="H192" s="357">
        <f>SUM(H193:H196)</f>
        <v>2616.04</v>
      </c>
      <c r="I192" s="357">
        <f>SUM(I193:I196)</f>
        <v>3232.67</v>
      </c>
    </row>
    <row r="193" spans="1:9" x14ac:dyDescent="0.25">
      <c r="A193" s="216" t="s">
        <v>119</v>
      </c>
      <c r="B193" s="315">
        <v>1</v>
      </c>
      <c r="C193" s="315">
        <f t="shared" ref="C193:C195" si="75">D193+E193</f>
        <v>199</v>
      </c>
      <c r="D193" s="315">
        <v>167</v>
      </c>
      <c r="E193" s="315">
        <v>32</v>
      </c>
      <c r="F193" s="326"/>
      <c r="G193" s="326">
        <v>9.9559999999999995</v>
      </c>
      <c r="H193" s="326">
        <f t="shared" si="57"/>
        <v>637.17999999999995</v>
      </c>
      <c r="I193" s="326">
        <f t="shared" si="58"/>
        <v>787.49</v>
      </c>
    </row>
    <row r="194" spans="1:9" x14ac:dyDescent="0.25">
      <c r="A194" s="216" t="s">
        <v>119</v>
      </c>
      <c r="B194" s="315">
        <v>1</v>
      </c>
      <c r="C194" s="315">
        <f t="shared" si="75"/>
        <v>168</v>
      </c>
      <c r="D194" s="315">
        <v>167</v>
      </c>
      <c r="E194" s="315">
        <v>1</v>
      </c>
      <c r="F194" s="326"/>
      <c r="G194" s="326">
        <v>8.7650000000000006</v>
      </c>
      <c r="H194" s="326">
        <f t="shared" si="57"/>
        <v>17.53</v>
      </c>
      <c r="I194" s="332">
        <f>ROUND(H194*1.2077,2)</f>
        <v>21.17</v>
      </c>
    </row>
    <row r="195" spans="1:9" x14ac:dyDescent="0.25">
      <c r="A195" s="216" t="s">
        <v>119</v>
      </c>
      <c r="B195" s="315">
        <v>1</v>
      </c>
      <c r="C195" s="315">
        <f t="shared" si="75"/>
        <v>192</v>
      </c>
      <c r="D195" s="315">
        <v>167</v>
      </c>
      <c r="E195" s="315">
        <v>25</v>
      </c>
      <c r="F195" s="326"/>
      <c r="G195" s="326">
        <v>9.9559999999999995</v>
      </c>
      <c r="H195" s="326">
        <f t="shared" si="57"/>
        <v>497.8</v>
      </c>
      <c r="I195" s="326">
        <f t="shared" si="58"/>
        <v>615.23</v>
      </c>
    </row>
    <row r="196" spans="1:9" x14ac:dyDescent="0.25">
      <c r="A196" s="216" t="s">
        <v>119</v>
      </c>
      <c r="B196" s="315">
        <v>1</v>
      </c>
      <c r="C196" s="315">
        <f>D196+E196</f>
        <v>240.5</v>
      </c>
      <c r="D196" s="315">
        <v>167</v>
      </c>
      <c r="E196" s="315">
        <v>73.5</v>
      </c>
      <c r="F196" s="326"/>
      <c r="G196" s="326">
        <v>9.9559999999999995</v>
      </c>
      <c r="H196" s="326">
        <f t="shared" si="57"/>
        <v>1463.53</v>
      </c>
      <c r="I196" s="326">
        <f t="shared" si="58"/>
        <v>1808.78</v>
      </c>
    </row>
    <row r="197" spans="1:9" ht="33" x14ac:dyDescent="0.25">
      <c r="A197" s="355" t="s">
        <v>433</v>
      </c>
      <c r="B197" s="358">
        <f>SUM(B198:B200)</f>
        <v>3</v>
      </c>
      <c r="C197" s="358"/>
      <c r="D197" s="358"/>
      <c r="E197" s="358">
        <f t="shared" ref="E197:I197" si="76">SUM(E198:E200)</f>
        <v>176.5</v>
      </c>
      <c r="F197" s="357"/>
      <c r="G197" s="357"/>
      <c r="H197" s="357">
        <f t="shared" si="76"/>
        <v>2259.8999999999996</v>
      </c>
      <c r="I197" s="357">
        <f t="shared" si="76"/>
        <v>2780.91</v>
      </c>
    </row>
    <row r="198" spans="1:9" x14ac:dyDescent="0.25">
      <c r="A198" s="218" t="s">
        <v>120</v>
      </c>
      <c r="B198" s="315">
        <v>1</v>
      </c>
      <c r="C198" s="315">
        <f t="shared" ref="C198:C200" si="77">D198+E198</f>
        <v>200.5</v>
      </c>
      <c r="D198" s="315">
        <v>167</v>
      </c>
      <c r="E198" s="315">
        <v>33.5</v>
      </c>
      <c r="F198" s="326"/>
      <c r="G198" s="326">
        <v>6.4020000000000001</v>
      </c>
      <c r="H198" s="326">
        <f t="shared" si="57"/>
        <v>428.93</v>
      </c>
      <c r="I198" s="332">
        <f>ROUND(H198*1.2077,2)</f>
        <v>518.02</v>
      </c>
    </row>
    <row r="199" spans="1:9" x14ac:dyDescent="0.25">
      <c r="A199" s="218" t="s">
        <v>121</v>
      </c>
      <c r="B199" s="315">
        <v>1</v>
      </c>
      <c r="C199" s="315">
        <f t="shared" si="77"/>
        <v>192</v>
      </c>
      <c r="D199" s="315">
        <v>167</v>
      </c>
      <c r="E199" s="315">
        <v>25</v>
      </c>
      <c r="F199" s="326"/>
      <c r="G199" s="326">
        <v>6.4020000000000001</v>
      </c>
      <c r="H199" s="326">
        <f t="shared" si="57"/>
        <v>320.10000000000002</v>
      </c>
      <c r="I199" s="326">
        <f t="shared" si="58"/>
        <v>395.61</v>
      </c>
    </row>
    <row r="200" spans="1:9" x14ac:dyDescent="0.25">
      <c r="A200" s="218" t="s">
        <v>121</v>
      </c>
      <c r="B200" s="315">
        <v>1</v>
      </c>
      <c r="C200" s="315">
        <f t="shared" si="77"/>
        <v>285</v>
      </c>
      <c r="D200" s="315">
        <v>167</v>
      </c>
      <c r="E200" s="315">
        <v>118</v>
      </c>
      <c r="F200" s="326"/>
      <c r="G200" s="326">
        <v>6.4020000000000001</v>
      </c>
      <c r="H200" s="326">
        <f t="shared" si="57"/>
        <v>1510.87</v>
      </c>
      <c r="I200" s="326">
        <f t="shared" si="58"/>
        <v>1867.28</v>
      </c>
    </row>
    <row r="201" spans="1:9" ht="33" x14ac:dyDescent="0.25">
      <c r="A201" s="355" t="s">
        <v>432</v>
      </c>
      <c r="B201" s="358">
        <f>SUM(B202:B204)</f>
        <v>3</v>
      </c>
      <c r="C201" s="358"/>
      <c r="D201" s="358"/>
      <c r="E201" s="358">
        <f t="shared" ref="E201:I201" si="78">SUM(E202:E204)</f>
        <v>138</v>
      </c>
      <c r="F201" s="357"/>
      <c r="G201" s="357"/>
      <c r="H201" s="357">
        <f t="shared" si="78"/>
        <v>1238.4100000000001</v>
      </c>
      <c r="I201" s="357">
        <f t="shared" si="78"/>
        <v>1530.54</v>
      </c>
    </row>
    <row r="202" spans="1:9" x14ac:dyDescent="0.25">
      <c r="A202" s="218" t="s">
        <v>27</v>
      </c>
      <c r="B202" s="315">
        <v>1</v>
      </c>
      <c r="C202" s="315">
        <f>D202+E202</f>
        <v>208</v>
      </c>
      <c r="D202" s="315">
        <v>167</v>
      </c>
      <c r="E202" s="315">
        <v>41</v>
      </c>
      <c r="F202" s="326"/>
      <c r="G202" s="326">
        <v>4.4870000000000001</v>
      </c>
      <c r="H202" s="326">
        <f t="shared" si="57"/>
        <v>367.93</v>
      </c>
      <c r="I202" s="326">
        <f t="shared" si="58"/>
        <v>454.72</v>
      </c>
    </row>
    <row r="203" spans="1:9" x14ac:dyDescent="0.25">
      <c r="A203" s="218" t="s">
        <v>27</v>
      </c>
      <c r="B203" s="315">
        <v>1</v>
      </c>
      <c r="C203" s="315">
        <f>D203+E203</f>
        <v>216</v>
      </c>
      <c r="D203" s="315">
        <v>167</v>
      </c>
      <c r="E203" s="315">
        <v>49</v>
      </c>
      <c r="F203" s="326"/>
      <c r="G203" s="326">
        <v>4.4870000000000001</v>
      </c>
      <c r="H203" s="326">
        <f t="shared" si="57"/>
        <v>439.73</v>
      </c>
      <c r="I203" s="326">
        <f t="shared" si="58"/>
        <v>543.46</v>
      </c>
    </row>
    <row r="204" spans="1:9" x14ac:dyDescent="0.25">
      <c r="A204" s="218" t="s">
        <v>27</v>
      </c>
      <c r="B204" s="315">
        <v>1</v>
      </c>
      <c r="C204" s="315">
        <f>D204+E204</f>
        <v>215</v>
      </c>
      <c r="D204" s="315">
        <v>167</v>
      </c>
      <c r="E204" s="315">
        <v>48</v>
      </c>
      <c r="F204" s="326"/>
      <c r="G204" s="326">
        <v>4.4870000000000001</v>
      </c>
      <c r="H204" s="326">
        <f t="shared" si="57"/>
        <v>430.75</v>
      </c>
      <c r="I204" s="326">
        <f t="shared" si="58"/>
        <v>532.36</v>
      </c>
    </row>
    <row r="205" spans="1:9" ht="33" x14ac:dyDescent="0.25">
      <c r="A205" s="355" t="s">
        <v>431</v>
      </c>
      <c r="B205" s="358">
        <f>SUM(B206:B206)</f>
        <v>1</v>
      </c>
      <c r="C205" s="358"/>
      <c r="D205" s="358"/>
      <c r="E205" s="358">
        <f t="shared" ref="E205:I205" si="79">SUM(E206:E206)</f>
        <v>25</v>
      </c>
      <c r="F205" s="357"/>
      <c r="G205" s="357"/>
      <c r="H205" s="357">
        <f t="shared" si="79"/>
        <v>209.45</v>
      </c>
      <c r="I205" s="357">
        <f t="shared" si="79"/>
        <v>258.86</v>
      </c>
    </row>
    <row r="206" spans="1:9" x14ac:dyDescent="0.25">
      <c r="A206" s="218" t="s">
        <v>28</v>
      </c>
      <c r="B206" s="315">
        <v>1</v>
      </c>
      <c r="C206" s="315">
        <f>D206+E206</f>
        <v>192</v>
      </c>
      <c r="D206" s="315">
        <v>167</v>
      </c>
      <c r="E206" s="315">
        <v>25</v>
      </c>
      <c r="F206" s="326"/>
      <c r="G206" s="326">
        <v>4.1890000000000001</v>
      </c>
      <c r="H206" s="326">
        <f t="shared" ref="H206:H267" si="80">ROUND(G206*E206*2,2)</f>
        <v>209.45</v>
      </c>
      <c r="I206" s="326">
        <f t="shared" ref="I206:I267" si="81">ROUND(H206*1.2359,2)</f>
        <v>258.86</v>
      </c>
    </row>
    <row r="207" spans="1:9" x14ac:dyDescent="0.25">
      <c r="A207" s="353" t="s">
        <v>122</v>
      </c>
      <c r="B207" s="333">
        <f>B208+B212+B222+B226</f>
        <v>16</v>
      </c>
      <c r="C207" s="333"/>
      <c r="D207" s="333"/>
      <c r="E207" s="333">
        <f t="shared" ref="E207:I207" si="82">E208+E212+E222+E226</f>
        <v>368.75</v>
      </c>
      <c r="F207" s="334"/>
      <c r="G207" s="334"/>
      <c r="H207" s="334">
        <f t="shared" si="82"/>
        <v>5127.8100000000013</v>
      </c>
      <c r="I207" s="334">
        <f t="shared" si="82"/>
        <v>6337.46</v>
      </c>
    </row>
    <row r="208" spans="1:9" x14ac:dyDescent="0.25">
      <c r="A208" s="354" t="s">
        <v>434</v>
      </c>
      <c r="B208" s="322">
        <f>SUM(B209:B211)</f>
        <v>3</v>
      </c>
      <c r="C208" s="322"/>
      <c r="D208" s="322"/>
      <c r="E208" s="322">
        <f t="shared" ref="E208:I208" si="83">SUM(E209:E211)</f>
        <v>116.5</v>
      </c>
      <c r="F208" s="324"/>
      <c r="G208" s="324"/>
      <c r="H208" s="324">
        <f t="shared" si="83"/>
        <v>2263.1800000000003</v>
      </c>
      <c r="I208" s="324">
        <f t="shared" si="83"/>
        <v>2797.06</v>
      </c>
    </row>
    <row r="209" spans="1:9" x14ac:dyDescent="0.25">
      <c r="A209" s="216" t="s">
        <v>123</v>
      </c>
      <c r="B209" s="315">
        <v>1</v>
      </c>
      <c r="C209" s="315">
        <f t="shared" ref="C209:C211" si="84">D209+E209</f>
        <v>192.25</v>
      </c>
      <c r="D209" s="315">
        <v>167</v>
      </c>
      <c r="E209" s="315">
        <v>25.25</v>
      </c>
      <c r="F209" s="326"/>
      <c r="G209" s="326">
        <v>9.9559999999999995</v>
      </c>
      <c r="H209" s="326">
        <f t="shared" si="80"/>
        <v>502.78</v>
      </c>
      <c r="I209" s="326">
        <f t="shared" si="81"/>
        <v>621.39</v>
      </c>
    </row>
    <row r="210" spans="1:9" x14ac:dyDescent="0.25">
      <c r="A210" s="216" t="s">
        <v>123</v>
      </c>
      <c r="B210" s="315">
        <v>1</v>
      </c>
      <c r="C210" s="315">
        <f t="shared" si="84"/>
        <v>201</v>
      </c>
      <c r="D210" s="315">
        <v>167</v>
      </c>
      <c r="E210" s="315">
        <v>34</v>
      </c>
      <c r="F210" s="326"/>
      <c r="G210" s="326">
        <v>9.6460000000000008</v>
      </c>
      <c r="H210" s="326">
        <f t="shared" si="80"/>
        <v>655.93</v>
      </c>
      <c r="I210" s="326">
        <f t="shared" si="81"/>
        <v>810.66</v>
      </c>
    </row>
    <row r="211" spans="1:9" x14ac:dyDescent="0.25">
      <c r="A211" s="216" t="s">
        <v>123</v>
      </c>
      <c r="B211" s="315">
        <v>1</v>
      </c>
      <c r="C211" s="315">
        <f t="shared" si="84"/>
        <v>224.25</v>
      </c>
      <c r="D211" s="315">
        <v>167</v>
      </c>
      <c r="E211" s="315">
        <v>57.25</v>
      </c>
      <c r="F211" s="326"/>
      <c r="G211" s="326">
        <v>9.6460000000000008</v>
      </c>
      <c r="H211" s="326">
        <f t="shared" si="80"/>
        <v>1104.47</v>
      </c>
      <c r="I211" s="326">
        <f t="shared" si="81"/>
        <v>1365.01</v>
      </c>
    </row>
    <row r="212" spans="1:9" ht="33" x14ac:dyDescent="0.25">
      <c r="A212" s="355" t="s">
        <v>433</v>
      </c>
      <c r="B212" s="358">
        <f>SUM(B213:B221)</f>
        <v>9</v>
      </c>
      <c r="C212" s="358"/>
      <c r="D212" s="358"/>
      <c r="E212" s="358">
        <f t="shared" ref="E212:I212" si="85">SUM(E213:E221)</f>
        <v>220.25</v>
      </c>
      <c r="F212" s="357"/>
      <c r="G212" s="357"/>
      <c r="H212" s="357">
        <f t="shared" si="85"/>
        <v>2579.8500000000004</v>
      </c>
      <c r="I212" s="357">
        <f t="shared" si="85"/>
        <v>3188.4399999999996</v>
      </c>
    </row>
    <row r="213" spans="1:9" x14ac:dyDescent="0.25">
      <c r="A213" s="216" t="s">
        <v>124</v>
      </c>
      <c r="B213" s="315">
        <v>1</v>
      </c>
      <c r="C213" s="315">
        <f t="shared" ref="C213:C221" si="86">D213+E213</f>
        <v>216</v>
      </c>
      <c r="D213" s="315">
        <v>167</v>
      </c>
      <c r="E213" s="315">
        <v>49</v>
      </c>
      <c r="F213" s="326"/>
      <c r="G213" s="326">
        <v>6.4020000000000001</v>
      </c>
      <c r="H213" s="326">
        <f t="shared" si="80"/>
        <v>627.4</v>
      </c>
      <c r="I213" s="326">
        <f t="shared" si="81"/>
        <v>775.4</v>
      </c>
    </row>
    <row r="214" spans="1:9" x14ac:dyDescent="0.25">
      <c r="A214" s="216" t="s">
        <v>124</v>
      </c>
      <c r="B214" s="315">
        <v>1</v>
      </c>
      <c r="C214" s="315">
        <f t="shared" si="86"/>
        <v>208</v>
      </c>
      <c r="D214" s="315">
        <v>167</v>
      </c>
      <c r="E214" s="315">
        <v>41</v>
      </c>
      <c r="F214" s="326"/>
      <c r="G214" s="326">
        <v>5.6319999999999997</v>
      </c>
      <c r="H214" s="326">
        <f t="shared" si="80"/>
        <v>461.82</v>
      </c>
      <c r="I214" s="326">
        <f t="shared" si="81"/>
        <v>570.76</v>
      </c>
    </row>
    <row r="215" spans="1:9" x14ac:dyDescent="0.25">
      <c r="A215" s="216" t="s">
        <v>124</v>
      </c>
      <c r="B215" s="315">
        <v>1</v>
      </c>
      <c r="C215" s="315">
        <f t="shared" si="86"/>
        <v>200</v>
      </c>
      <c r="D215" s="315">
        <v>167</v>
      </c>
      <c r="E215" s="315">
        <v>33</v>
      </c>
      <c r="F215" s="326"/>
      <c r="G215" s="326">
        <v>5.6319999999999997</v>
      </c>
      <c r="H215" s="326">
        <f t="shared" si="80"/>
        <v>371.71</v>
      </c>
      <c r="I215" s="326">
        <f t="shared" si="81"/>
        <v>459.4</v>
      </c>
    </row>
    <row r="216" spans="1:9" x14ac:dyDescent="0.25">
      <c r="A216" s="216" t="s">
        <v>124</v>
      </c>
      <c r="B216" s="315">
        <v>1</v>
      </c>
      <c r="C216" s="315">
        <f t="shared" si="86"/>
        <v>176</v>
      </c>
      <c r="D216" s="315">
        <v>167</v>
      </c>
      <c r="E216" s="315">
        <v>9</v>
      </c>
      <c r="F216" s="326"/>
      <c r="G216" s="326">
        <v>5.6319999999999997</v>
      </c>
      <c r="H216" s="326">
        <f t="shared" si="80"/>
        <v>101.38</v>
      </c>
      <c r="I216" s="326">
        <f t="shared" si="81"/>
        <v>125.3</v>
      </c>
    </row>
    <row r="217" spans="1:9" x14ac:dyDescent="0.25">
      <c r="A217" s="216" t="s">
        <v>124</v>
      </c>
      <c r="B217" s="315">
        <v>1</v>
      </c>
      <c r="C217" s="315">
        <f t="shared" si="86"/>
        <v>176</v>
      </c>
      <c r="D217" s="315">
        <v>167</v>
      </c>
      <c r="E217" s="315">
        <v>9</v>
      </c>
      <c r="F217" s="326"/>
      <c r="G217" s="326">
        <v>5.6319999999999997</v>
      </c>
      <c r="H217" s="326">
        <f t="shared" si="80"/>
        <v>101.38</v>
      </c>
      <c r="I217" s="326">
        <f t="shared" si="81"/>
        <v>125.3</v>
      </c>
    </row>
    <row r="218" spans="1:9" x14ac:dyDescent="0.25">
      <c r="A218" s="216" t="s">
        <v>124</v>
      </c>
      <c r="B218" s="315">
        <v>1</v>
      </c>
      <c r="C218" s="315">
        <f t="shared" si="86"/>
        <v>190</v>
      </c>
      <c r="D218" s="315">
        <v>167</v>
      </c>
      <c r="E218" s="315">
        <v>23</v>
      </c>
      <c r="F218" s="326"/>
      <c r="G218" s="326">
        <v>5.6319999999999997</v>
      </c>
      <c r="H218" s="326">
        <f t="shared" si="80"/>
        <v>259.07</v>
      </c>
      <c r="I218" s="326">
        <f t="shared" si="81"/>
        <v>320.18</v>
      </c>
    </row>
    <row r="219" spans="1:9" x14ac:dyDescent="0.25">
      <c r="A219" s="216" t="s">
        <v>124</v>
      </c>
      <c r="B219" s="315">
        <v>1</v>
      </c>
      <c r="C219" s="315">
        <f t="shared" si="86"/>
        <v>176</v>
      </c>
      <c r="D219" s="315">
        <v>167</v>
      </c>
      <c r="E219" s="315">
        <v>9</v>
      </c>
      <c r="F219" s="326"/>
      <c r="G219" s="326">
        <v>6.4020000000000001</v>
      </c>
      <c r="H219" s="326">
        <f t="shared" si="80"/>
        <v>115.24</v>
      </c>
      <c r="I219" s="326">
        <f t="shared" si="81"/>
        <v>142.43</v>
      </c>
    </row>
    <row r="220" spans="1:9" x14ac:dyDescent="0.25">
      <c r="A220" s="216" t="s">
        <v>124</v>
      </c>
      <c r="B220" s="315">
        <v>1</v>
      </c>
      <c r="C220" s="315">
        <f t="shared" si="86"/>
        <v>173.25</v>
      </c>
      <c r="D220" s="315">
        <v>167</v>
      </c>
      <c r="E220" s="315">
        <v>6.25</v>
      </c>
      <c r="F220" s="326"/>
      <c r="G220" s="326">
        <v>6.4020000000000001</v>
      </c>
      <c r="H220" s="326">
        <f t="shared" si="80"/>
        <v>80.03</v>
      </c>
      <c r="I220" s="326">
        <f t="shared" si="81"/>
        <v>98.91</v>
      </c>
    </row>
    <row r="221" spans="1:9" x14ac:dyDescent="0.25">
      <c r="A221" s="216" t="s">
        <v>124</v>
      </c>
      <c r="B221" s="315">
        <v>1</v>
      </c>
      <c r="C221" s="315">
        <f t="shared" si="86"/>
        <v>208</v>
      </c>
      <c r="D221" s="315">
        <v>167</v>
      </c>
      <c r="E221" s="315">
        <v>41</v>
      </c>
      <c r="F221" s="326"/>
      <c r="G221" s="326">
        <v>5.6319999999999997</v>
      </c>
      <c r="H221" s="326">
        <f t="shared" si="80"/>
        <v>461.82</v>
      </c>
      <c r="I221" s="326">
        <f t="shared" si="81"/>
        <v>570.76</v>
      </c>
    </row>
    <row r="222" spans="1:9" ht="33" x14ac:dyDescent="0.25">
      <c r="A222" s="355" t="s">
        <v>432</v>
      </c>
      <c r="B222" s="358">
        <f>SUM(B223:B225)</f>
        <v>3</v>
      </c>
      <c r="C222" s="358"/>
      <c r="D222" s="358"/>
      <c r="E222" s="358">
        <f t="shared" ref="E222:I222" si="87">SUM(E223:E225)</f>
        <v>28</v>
      </c>
      <c r="F222" s="357"/>
      <c r="G222" s="357"/>
      <c r="H222" s="357">
        <f t="shared" si="87"/>
        <v>251.26999999999998</v>
      </c>
      <c r="I222" s="357">
        <f t="shared" si="87"/>
        <v>310.53999999999996</v>
      </c>
    </row>
    <row r="223" spans="1:9" x14ac:dyDescent="0.25">
      <c r="A223" s="218" t="s">
        <v>27</v>
      </c>
      <c r="B223" s="315">
        <v>1</v>
      </c>
      <c r="C223" s="315">
        <f t="shared" ref="C223:C224" si="88">D223+E223</f>
        <v>169</v>
      </c>
      <c r="D223" s="315">
        <v>167</v>
      </c>
      <c r="E223" s="315">
        <v>2</v>
      </c>
      <c r="F223" s="326"/>
      <c r="G223" s="326">
        <v>4.4870000000000001</v>
      </c>
      <c r="H223" s="326">
        <f t="shared" si="80"/>
        <v>17.95</v>
      </c>
      <c r="I223" s="326">
        <f t="shared" si="81"/>
        <v>22.18</v>
      </c>
    </row>
    <row r="224" spans="1:9" x14ac:dyDescent="0.25">
      <c r="A224" s="218" t="s">
        <v>27</v>
      </c>
      <c r="B224" s="315">
        <v>1</v>
      </c>
      <c r="C224" s="315">
        <f t="shared" si="88"/>
        <v>168</v>
      </c>
      <c r="D224" s="315">
        <v>167</v>
      </c>
      <c r="E224" s="315">
        <v>1</v>
      </c>
      <c r="F224" s="326"/>
      <c r="G224" s="326">
        <v>4.4870000000000001</v>
      </c>
      <c r="H224" s="326">
        <f t="shared" si="80"/>
        <v>8.9700000000000006</v>
      </c>
      <c r="I224" s="326">
        <f t="shared" si="81"/>
        <v>11.09</v>
      </c>
    </row>
    <row r="225" spans="1:9" x14ac:dyDescent="0.25">
      <c r="A225" s="218" t="s">
        <v>27</v>
      </c>
      <c r="B225" s="315">
        <v>1</v>
      </c>
      <c r="C225" s="315">
        <f>D225+E225</f>
        <v>192</v>
      </c>
      <c r="D225" s="315">
        <v>167</v>
      </c>
      <c r="E225" s="315">
        <v>25</v>
      </c>
      <c r="F225" s="326"/>
      <c r="G225" s="326">
        <v>4.4870000000000001</v>
      </c>
      <c r="H225" s="326">
        <f t="shared" si="80"/>
        <v>224.35</v>
      </c>
      <c r="I225" s="326">
        <f t="shared" si="81"/>
        <v>277.27</v>
      </c>
    </row>
    <row r="226" spans="1:9" ht="33" x14ac:dyDescent="0.25">
      <c r="A226" s="355" t="s">
        <v>431</v>
      </c>
      <c r="B226" s="358">
        <f>SUM(B227:B227)</f>
        <v>1</v>
      </c>
      <c r="C226" s="358"/>
      <c r="D226" s="358"/>
      <c r="E226" s="358">
        <f t="shared" ref="E226:I226" si="89">SUM(E227:E227)</f>
        <v>4</v>
      </c>
      <c r="F226" s="357"/>
      <c r="G226" s="357"/>
      <c r="H226" s="357">
        <f t="shared" si="89"/>
        <v>33.51</v>
      </c>
      <c r="I226" s="357">
        <f t="shared" si="89"/>
        <v>41.42</v>
      </c>
    </row>
    <row r="227" spans="1:9" x14ac:dyDescent="0.25">
      <c r="A227" s="218" t="s">
        <v>28</v>
      </c>
      <c r="B227" s="315">
        <v>1</v>
      </c>
      <c r="C227" s="315">
        <f t="shared" ref="C227" si="90">D227+E227</f>
        <v>171</v>
      </c>
      <c r="D227" s="315">
        <v>167</v>
      </c>
      <c r="E227" s="315">
        <v>4</v>
      </c>
      <c r="F227" s="326"/>
      <c r="G227" s="326">
        <v>4.1890000000000001</v>
      </c>
      <c r="H227" s="326">
        <f t="shared" si="80"/>
        <v>33.51</v>
      </c>
      <c r="I227" s="326">
        <f t="shared" si="81"/>
        <v>41.42</v>
      </c>
    </row>
    <row r="228" spans="1:9" x14ac:dyDescent="0.25">
      <c r="A228" s="353" t="s">
        <v>125</v>
      </c>
      <c r="B228" s="333">
        <f>B229+B233+B237</f>
        <v>8</v>
      </c>
      <c r="C228" s="333"/>
      <c r="D228" s="333"/>
      <c r="E228" s="333">
        <f t="shared" ref="E228:I228" si="91">E229+E233+E237</f>
        <v>152.25</v>
      </c>
      <c r="F228" s="334"/>
      <c r="G228" s="334"/>
      <c r="H228" s="334">
        <f t="shared" si="91"/>
        <v>2580.54</v>
      </c>
      <c r="I228" s="334">
        <f t="shared" si="91"/>
        <v>3173.02</v>
      </c>
    </row>
    <row r="229" spans="1:9" x14ac:dyDescent="0.25">
      <c r="A229" s="317" t="s">
        <v>434</v>
      </c>
      <c r="B229" s="358">
        <f>SUM(B230:B232)</f>
        <v>3</v>
      </c>
      <c r="C229" s="358"/>
      <c r="D229" s="358"/>
      <c r="E229" s="358">
        <f t="shared" ref="E229:I229" si="92">SUM(E230:E232)</f>
        <v>95.25</v>
      </c>
      <c r="F229" s="357"/>
      <c r="G229" s="357"/>
      <c r="H229" s="357">
        <f t="shared" si="92"/>
        <v>1896.6200000000001</v>
      </c>
      <c r="I229" s="357">
        <f t="shared" si="92"/>
        <v>2327.7600000000002</v>
      </c>
    </row>
    <row r="230" spans="1:9" x14ac:dyDescent="0.25">
      <c r="A230" s="220" t="s">
        <v>126</v>
      </c>
      <c r="B230" s="315">
        <v>1</v>
      </c>
      <c r="C230" s="315">
        <f t="shared" ref="C230:C232" si="93">D230+E230</f>
        <v>224.25</v>
      </c>
      <c r="D230" s="315">
        <v>167</v>
      </c>
      <c r="E230" s="315">
        <v>57.25</v>
      </c>
      <c r="F230" s="326"/>
      <c r="G230" s="326">
        <v>9.9559999999999995</v>
      </c>
      <c r="H230" s="326">
        <f t="shared" si="80"/>
        <v>1139.96</v>
      </c>
      <c r="I230" s="326">
        <f t="shared" si="81"/>
        <v>1408.88</v>
      </c>
    </row>
    <row r="231" spans="1:9" x14ac:dyDescent="0.25">
      <c r="A231" s="218" t="s">
        <v>126</v>
      </c>
      <c r="B231" s="315">
        <v>1</v>
      </c>
      <c r="C231" s="315">
        <f t="shared" si="93"/>
        <v>196</v>
      </c>
      <c r="D231" s="315">
        <v>167</v>
      </c>
      <c r="E231" s="315">
        <v>29</v>
      </c>
      <c r="F231" s="326"/>
      <c r="G231" s="326">
        <v>9.9559999999999995</v>
      </c>
      <c r="H231" s="326">
        <f t="shared" si="80"/>
        <v>577.45000000000005</v>
      </c>
      <c r="I231" s="332">
        <f>ROUND(H231*1.2077,2)</f>
        <v>697.39</v>
      </c>
    </row>
    <row r="232" spans="1:9" x14ac:dyDescent="0.25">
      <c r="A232" s="218" t="s">
        <v>126</v>
      </c>
      <c r="B232" s="315">
        <v>1</v>
      </c>
      <c r="C232" s="315">
        <f t="shared" si="93"/>
        <v>176</v>
      </c>
      <c r="D232" s="315">
        <v>167</v>
      </c>
      <c r="E232" s="315">
        <v>9</v>
      </c>
      <c r="F232" s="326"/>
      <c r="G232" s="326">
        <v>9.9559999999999995</v>
      </c>
      <c r="H232" s="326">
        <f t="shared" si="80"/>
        <v>179.21</v>
      </c>
      <c r="I232" s="326">
        <f t="shared" si="81"/>
        <v>221.49</v>
      </c>
    </row>
    <row r="233" spans="1:9" ht="33" x14ac:dyDescent="0.25">
      <c r="A233" s="317" t="s">
        <v>433</v>
      </c>
      <c r="B233" s="358">
        <f>SUM(B234:B236)</f>
        <v>3</v>
      </c>
      <c r="C233" s="358"/>
      <c r="D233" s="358"/>
      <c r="E233" s="358">
        <f t="shared" ref="E233:I233" si="94">SUM(E234:E236)</f>
        <v>55</v>
      </c>
      <c r="F233" s="357"/>
      <c r="G233" s="357"/>
      <c r="H233" s="357">
        <f t="shared" si="94"/>
        <v>665.97</v>
      </c>
      <c r="I233" s="357">
        <f t="shared" si="94"/>
        <v>823.06999999999994</v>
      </c>
    </row>
    <row r="234" spans="1:9" x14ac:dyDescent="0.25">
      <c r="A234" s="220" t="s">
        <v>127</v>
      </c>
      <c r="B234" s="315">
        <v>1</v>
      </c>
      <c r="C234" s="315">
        <f t="shared" ref="C234:C236" si="95">D234+E234</f>
        <v>174</v>
      </c>
      <c r="D234" s="315">
        <v>167</v>
      </c>
      <c r="E234" s="315">
        <v>7</v>
      </c>
      <c r="F234" s="326"/>
      <c r="G234" s="326">
        <v>6.42</v>
      </c>
      <c r="H234" s="326">
        <f t="shared" si="80"/>
        <v>89.88</v>
      </c>
      <c r="I234" s="326">
        <f t="shared" si="81"/>
        <v>111.08</v>
      </c>
    </row>
    <row r="235" spans="1:9" x14ac:dyDescent="0.25">
      <c r="A235" s="220" t="s">
        <v>127</v>
      </c>
      <c r="B235" s="315">
        <v>1</v>
      </c>
      <c r="C235" s="315">
        <f t="shared" si="95"/>
        <v>190</v>
      </c>
      <c r="D235" s="315">
        <v>167</v>
      </c>
      <c r="E235" s="315">
        <v>23</v>
      </c>
      <c r="F235" s="326"/>
      <c r="G235" s="326">
        <v>6.4020000000000001</v>
      </c>
      <c r="H235" s="326">
        <f t="shared" si="80"/>
        <v>294.49</v>
      </c>
      <c r="I235" s="326">
        <f t="shared" si="81"/>
        <v>363.96</v>
      </c>
    </row>
    <row r="236" spans="1:9" x14ac:dyDescent="0.25">
      <c r="A236" s="220" t="s">
        <v>127</v>
      </c>
      <c r="B236" s="315">
        <v>1</v>
      </c>
      <c r="C236" s="315">
        <f t="shared" si="95"/>
        <v>192</v>
      </c>
      <c r="D236" s="315">
        <v>167</v>
      </c>
      <c r="E236" s="315">
        <v>25</v>
      </c>
      <c r="F236" s="326"/>
      <c r="G236" s="326">
        <v>5.6319999999999997</v>
      </c>
      <c r="H236" s="326">
        <f t="shared" si="80"/>
        <v>281.60000000000002</v>
      </c>
      <c r="I236" s="326">
        <f t="shared" si="81"/>
        <v>348.03</v>
      </c>
    </row>
    <row r="237" spans="1:9" ht="33" x14ac:dyDescent="0.25">
      <c r="A237" s="317" t="s">
        <v>432</v>
      </c>
      <c r="B237" s="358">
        <f>SUM(B238:B239)</f>
        <v>2</v>
      </c>
      <c r="C237" s="358"/>
      <c r="D237" s="358"/>
      <c r="E237" s="358">
        <f t="shared" ref="E237:I237" si="96">SUM(E238:E239)</f>
        <v>2</v>
      </c>
      <c r="F237" s="357"/>
      <c r="G237" s="357"/>
      <c r="H237" s="357">
        <f t="shared" si="96"/>
        <v>17.950000000000003</v>
      </c>
      <c r="I237" s="357">
        <f t="shared" si="96"/>
        <v>22.189999999999998</v>
      </c>
    </row>
    <row r="238" spans="1:9" x14ac:dyDescent="0.25">
      <c r="A238" s="213" t="s">
        <v>27</v>
      </c>
      <c r="B238" s="277">
        <v>1</v>
      </c>
      <c r="C238" s="277">
        <f t="shared" ref="C238:C239" si="97">D238+E238</f>
        <v>168</v>
      </c>
      <c r="D238" s="277">
        <v>167</v>
      </c>
      <c r="E238" s="315">
        <v>1</v>
      </c>
      <c r="F238" s="281"/>
      <c r="G238" s="281">
        <v>4.49</v>
      </c>
      <c r="H238" s="326">
        <f t="shared" si="80"/>
        <v>8.98</v>
      </c>
      <c r="I238" s="326">
        <f t="shared" si="81"/>
        <v>11.1</v>
      </c>
    </row>
    <row r="239" spans="1:9" x14ac:dyDescent="0.25">
      <c r="A239" s="213" t="s">
        <v>27</v>
      </c>
      <c r="B239" s="277">
        <v>1</v>
      </c>
      <c r="C239" s="277">
        <f t="shared" si="97"/>
        <v>168</v>
      </c>
      <c r="D239" s="277">
        <v>167</v>
      </c>
      <c r="E239" s="315">
        <v>1</v>
      </c>
      <c r="F239" s="281"/>
      <c r="G239" s="281">
        <v>4.4870000000000001</v>
      </c>
      <c r="H239" s="326">
        <f t="shared" si="80"/>
        <v>8.9700000000000006</v>
      </c>
      <c r="I239" s="326">
        <f t="shared" si="81"/>
        <v>11.09</v>
      </c>
    </row>
    <row r="240" spans="1:9" x14ac:dyDescent="0.25">
      <c r="A240" s="318" t="s">
        <v>128</v>
      </c>
      <c r="B240" s="333">
        <f>B241+B248+B252</f>
        <v>10</v>
      </c>
      <c r="C240" s="333"/>
      <c r="D240" s="333"/>
      <c r="E240" s="333">
        <f t="shared" ref="E240:I240" si="98">E241+E248+E252</f>
        <v>94</v>
      </c>
      <c r="F240" s="334"/>
      <c r="G240" s="334"/>
      <c r="H240" s="334">
        <f t="shared" si="98"/>
        <v>1137.3900000000001</v>
      </c>
      <c r="I240" s="334">
        <f t="shared" si="98"/>
        <v>1393.0600000000002</v>
      </c>
    </row>
    <row r="241" spans="1:9" ht="33" x14ac:dyDescent="0.25">
      <c r="A241" s="317" t="s">
        <v>130</v>
      </c>
      <c r="B241" s="358">
        <f>SUM(B242:B247)</f>
        <v>6</v>
      </c>
      <c r="C241" s="358"/>
      <c r="D241" s="358"/>
      <c r="E241" s="358">
        <f t="shared" ref="E241:I241" si="99">SUM(E242:E247)</f>
        <v>74</v>
      </c>
      <c r="F241" s="357"/>
      <c r="G241" s="357"/>
      <c r="H241" s="357">
        <f t="shared" si="99"/>
        <v>958.5</v>
      </c>
      <c r="I241" s="357">
        <f t="shared" si="99"/>
        <v>1171.9700000000003</v>
      </c>
    </row>
    <row r="242" spans="1:9" x14ac:dyDescent="0.25">
      <c r="A242" s="218" t="s">
        <v>111</v>
      </c>
      <c r="B242" s="315">
        <v>1</v>
      </c>
      <c r="C242" s="315">
        <f t="shared" ref="C242:C247" si="100">D242+E242</f>
        <v>168</v>
      </c>
      <c r="D242" s="315">
        <v>167</v>
      </c>
      <c r="E242" s="315">
        <v>1</v>
      </c>
      <c r="F242" s="326"/>
      <c r="G242" s="326">
        <v>6.4020000000000001</v>
      </c>
      <c r="H242" s="326">
        <f t="shared" si="80"/>
        <v>12.8</v>
      </c>
      <c r="I242" s="326">
        <f t="shared" si="81"/>
        <v>15.82</v>
      </c>
    </row>
    <row r="243" spans="1:9" x14ac:dyDescent="0.25">
      <c r="A243" s="216" t="s">
        <v>111</v>
      </c>
      <c r="B243" s="315">
        <v>1</v>
      </c>
      <c r="C243" s="315">
        <f>D243+E243</f>
        <v>202</v>
      </c>
      <c r="D243" s="315">
        <v>167</v>
      </c>
      <c r="E243" s="315">
        <v>35</v>
      </c>
      <c r="F243" s="326"/>
      <c r="G243" s="326">
        <v>6.4020000000000001</v>
      </c>
      <c r="H243" s="326">
        <f t="shared" si="80"/>
        <v>448.14</v>
      </c>
      <c r="I243" s="326">
        <f>ROUND(H243*1.2077,2)</f>
        <v>541.22</v>
      </c>
    </row>
    <row r="244" spans="1:9" x14ac:dyDescent="0.25">
      <c r="A244" s="218" t="s">
        <v>111</v>
      </c>
      <c r="B244" s="315">
        <v>1</v>
      </c>
      <c r="C244" s="315">
        <f t="shared" si="100"/>
        <v>192</v>
      </c>
      <c r="D244" s="315">
        <v>167</v>
      </c>
      <c r="E244" s="315">
        <v>25</v>
      </c>
      <c r="F244" s="326"/>
      <c r="G244" s="326">
        <v>6.4020000000000001</v>
      </c>
      <c r="H244" s="326">
        <f t="shared" si="80"/>
        <v>320.10000000000002</v>
      </c>
      <c r="I244" s="326">
        <f t="shared" si="81"/>
        <v>395.61</v>
      </c>
    </row>
    <row r="245" spans="1:9" x14ac:dyDescent="0.25">
      <c r="A245" s="317" t="s">
        <v>111</v>
      </c>
      <c r="B245" s="315">
        <v>1</v>
      </c>
      <c r="C245" s="315">
        <f t="shared" si="100"/>
        <v>168</v>
      </c>
      <c r="D245" s="315">
        <v>167</v>
      </c>
      <c r="E245" s="315">
        <v>1</v>
      </c>
      <c r="F245" s="326"/>
      <c r="G245" s="326">
        <v>6.4020000000000001</v>
      </c>
      <c r="H245" s="326">
        <f t="shared" si="80"/>
        <v>12.8</v>
      </c>
      <c r="I245" s="326">
        <f t="shared" si="81"/>
        <v>15.82</v>
      </c>
    </row>
    <row r="246" spans="1:9" x14ac:dyDescent="0.25">
      <c r="A246" s="218" t="s">
        <v>111</v>
      </c>
      <c r="B246" s="315">
        <v>1</v>
      </c>
      <c r="C246" s="315">
        <f t="shared" si="100"/>
        <v>171</v>
      </c>
      <c r="D246" s="315">
        <v>167</v>
      </c>
      <c r="E246" s="315">
        <v>4</v>
      </c>
      <c r="F246" s="326"/>
      <c r="G246" s="326">
        <v>6.4020000000000001</v>
      </c>
      <c r="H246" s="326">
        <f t="shared" si="80"/>
        <v>51.22</v>
      </c>
      <c r="I246" s="326">
        <f t="shared" si="81"/>
        <v>63.3</v>
      </c>
    </row>
    <row r="247" spans="1:9" x14ac:dyDescent="0.25">
      <c r="A247" s="218" t="s">
        <v>111</v>
      </c>
      <c r="B247" s="315">
        <v>1</v>
      </c>
      <c r="C247" s="315">
        <f t="shared" si="100"/>
        <v>175</v>
      </c>
      <c r="D247" s="315">
        <v>167</v>
      </c>
      <c r="E247" s="315">
        <v>8</v>
      </c>
      <c r="F247" s="326"/>
      <c r="G247" s="326">
        <v>7.09</v>
      </c>
      <c r="H247" s="326">
        <f t="shared" si="80"/>
        <v>113.44</v>
      </c>
      <c r="I247" s="326">
        <f t="shared" si="81"/>
        <v>140.19999999999999</v>
      </c>
    </row>
    <row r="248" spans="1:9" ht="33" x14ac:dyDescent="0.25">
      <c r="A248" s="317" t="s">
        <v>131</v>
      </c>
      <c r="B248" s="358">
        <f>SUM(B249:B251)</f>
        <v>3</v>
      </c>
      <c r="C248" s="358"/>
      <c r="D248" s="358"/>
      <c r="E248" s="358">
        <f t="shared" ref="E248:I248" si="101">SUM(E249:E251)</f>
        <v>19</v>
      </c>
      <c r="F248" s="357"/>
      <c r="G248" s="357"/>
      <c r="H248" s="357">
        <f t="shared" si="101"/>
        <v>170.51</v>
      </c>
      <c r="I248" s="357">
        <f t="shared" si="101"/>
        <v>210.73</v>
      </c>
    </row>
    <row r="249" spans="1:9" x14ac:dyDescent="0.25">
      <c r="A249" s="216" t="s">
        <v>27</v>
      </c>
      <c r="B249" s="315">
        <v>1</v>
      </c>
      <c r="C249" s="315">
        <f t="shared" ref="C249:C251" si="102">D249+E249</f>
        <v>168</v>
      </c>
      <c r="D249" s="315">
        <v>167</v>
      </c>
      <c r="E249" s="315">
        <v>1</v>
      </c>
      <c r="F249" s="326"/>
      <c r="G249" s="326">
        <v>4.4870000000000001</v>
      </c>
      <c r="H249" s="326">
        <f t="shared" si="80"/>
        <v>8.9700000000000006</v>
      </c>
      <c r="I249" s="326">
        <f t="shared" si="81"/>
        <v>11.09</v>
      </c>
    </row>
    <row r="250" spans="1:9" x14ac:dyDescent="0.25">
      <c r="A250" s="216" t="s">
        <v>27</v>
      </c>
      <c r="B250" s="315">
        <v>1</v>
      </c>
      <c r="C250" s="315">
        <f t="shared" si="102"/>
        <v>176</v>
      </c>
      <c r="D250" s="315">
        <v>167</v>
      </c>
      <c r="E250" s="315">
        <v>9</v>
      </c>
      <c r="F250" s="326"/>
      <c r="G250" s="326">
        <v>4.4870000000000001</v>
      </c>
      <c r="H250" s="326">
        <f t="shared" si="80"/>
        <v>80.77</v>
      </c>
      <c r="I250" s="326">
        <f t="shared" si="81"/>
        <v>99.82</v>
      </c>
    </row>
    <row r="251" spans="1:9" x14ac:dyDescent="0.25">
      <c r="A251" s="216" t="s">
        <v>27</v>
      </c>
      <c r="B251" s="315">
        <v>1</v>
      </c>
      <c r="C251" s="315">
        <f t="shared" si="102"/>
        <v>176</v>
      </c>
      <c r="D251" s="315">
        <v>167</v>
      </c>
      <c r="E251" s="315">
        <v>9</v>
      </c>
      <c r="F251" s="326"/>
      <c r="G251" s="326">
        <v>4.4870000000000001</v>
      </c>
      <c r="H251" s="326">
        <f t="shared" si="80"/>
        <v>80.77</v>
      </c>
      <c r="I251" s="326">
        <f t="shared" si="81"/>
        <v>99.82</v>
      </c>
    </row>
    <row r="252" spans="1:9" x14ac:dyDescent="0.25">
      <c r="A252" s="317" t="s">
        <v>132</v>
      </c>
      <c r="B252" s="358">
        <f>SUM(B253:B253)</f>
        <v>1</v>
      </c>
      <c r="C252" s="358"/>
      <c r="D252" s="358"/>
      <c r="E252" s="358">
        <f t="shared" ref="E252:I252" si="103">SUM(E253:E253)</f>
        <v>1</v>
      </c>
      <c r="F252" s="357"/>
      <c r="G252" s="357"/>
      <c r="H252" s="357">
        <f t="shared" si="103"/>
        <v>8.3800000000000008</v>
      </c>
      <c r="I252" s="357">
        <f t="shared" si="103"/>
        <v>10.36</v>
      </c>
    </row>
    <row r="253" spans="1:9" x14ac:dyDescent="0.25">
      <c r="A253" s="218" t="s">
        <v>28</v>
      </c>
      <c r="B253" s="315">
        <v>1</v>
      </c>
      <c r="C253" s="315">
        <f t="shared" ref="C253" si="104">D253+E253</f>
        <v>168</v>
      </c>
      <c r="D253" s="315">
        <v>167</v>
      </c>
      <c r="E253" s="315">
        <v>1</v>
      </c>
      <c r="F253" s="326"/>
      <c r="G253" s="326">
        <v>4.1890000000000001</v>
      </c>
      <c r="H253" s="326">
        <f t="shared" si="80"/>
        <v>8.3800000000000008</v>
      </c>
      <c r="I253" s="326">
        <f t="shared" si="81"/>
        <v>10.36</v>
      </c>
    </row>
    <row r="254" spans="1:9" x14ac:dyDescent="0.25">
      <c r="A254" s="356" t="s">
        <v>133</v>
      </c>
      <c r="B254" s="333">
        <f>B255+B260</f>
        <v>11</v>
      </c>
      <c r="C254" s="333"/>
      <c r="D254" s="333"/>
      <c r="E254" s="333">
        <f t="shared" ref="E254:I254" si="105">E255+E260</f>
        <v>187.75</v>
      </c>
      <c r="F254" s="334"/>
      <c r="G254" s="334"/>
      <c r="H254" s="334">
        <f t="shared" si="105"/>
        <v>3360.6900000000005</v>
      </c>
      <c r="I254" s="334">
        <f t="shared" si="105"/>
        <v>4153.49</v>
      </c>
    </row>
    <row r="255" spans="1:9" ht="33" x14ac:dyDescent="0.25">
      <c r="A255" s="317" t="s">
        <v>130</v>
      </c>
      <c r="B255" s="322">
        <f>SUM(B256:B259)</f>
        <v>4</v>
      </c>
      <c r="C255" s="322"/>
      <c r="D255" s="322"/>
      <c r="E255" s="322">
        <f t="shared" ref="E255:I255" si="106">SUM(E256:E259)</f>
        <v>78.25</v>
      </c>
      <c r="F255" s="324"/>
      <c r="G255" s="324"/>
      <c r="H255" s="324">
        <f t="shared" si="106"/>
        <v>1674.2400000000002</v>
      </c>
      <c r="I255" s="324">
        <f t="shared" si="106"/>
        <v>2069.1999999999998</v>
      </c>
    </row>
    <row r="256" spans="1:9" x14ac:dyDescent="0.25">
      <c r="A256" s="213" t="s">
        <v>134</v>
      </c>
      <c r="B256" s="277">
        <v>1</v>
      </c>
      <c r="C256" s="277">
        <f t="shared" ref="C256:C259" si="107">D256+E256</f>
        <v>160</v>
      </c>
      <c r="D256" s="277">
        <v>146</v>
      </c>
      <c r="E256" s="315">
        <v>14</v>
      </c>
      <c r="F256" s="281"/>
      <c r="G256" s="281">
        <v>12.39</v>
      </c>
      <c r="H256" s="326">
        <f t="shared" si="80"/>
        <v>346.92</v>
      </c>
      <c r="I256" s="326">
        <f t="shared" si="81"/>
        <v>428.76</v>
      </c>
    </row>
    <row r="257" spans="1:9" x14ac:dyDescent="0.25">
      <c r="A257" s="213" t="s">
        <v>134</v>
      </c>
      <c r="B257" s="277">
        <v>1</v>
      </c>
      <c r="C257" s="277">
        <f t="shared" si="107"/>
        <v>162</v>
      </c>
      <c r="D257" s="277">
        <v>146</v>
      </c>
      <c r="E257" s="315">
        <v>16</v>
      </c>
      <c r="F257" s="281"/>
      <c r="G257" s="281">
        <v>12.39</v>
      </c>
      <c r="H257" s="326">
        <f t="shared" si="80"/>
        <v>396.48</v>
      </c>
      <c r="I257" s="326">
        <f t="shared" si="81"/>
        <v>490.01</v>
      </c>
    </row>
    <row r="258" spans="1:9" x14ac:dyDescent="0.25">
      <c r="A258" s="213" t="s">
        <v>135</v>
      </c>
      <c r="B258" s="277">
        <v>1</v>
      </c>
      <c r="C258" s="277">
        <f t="shared" si="107"/>
        <v>179.5</v>
      </c>
      <c r="D258" s="277">
        <v>167</v>
      </c>
      <c r="E258" s="315">
        <v>12.5</v>
      </c>
      <c r="F258" s="281"/>
      <c r="G258" s="281">
        <v>9.6460000000000008</v>
      </c>
      <c r="H258" s="326">
        <f t="shared" si="80"/>
        <v>241.15</v>
      </c>
      <c r="I258" s="326">
        <f t="shared" si="81"/>
        <v>298.04000000000002</v>
      </c>
    </row>
    <row r="259" spans="1:9" x14ac:dyDescent="0.25">
      <c r="A259" s="213" t="s">
        <v>135</v>
      </c>
      <c r="B259" s="277">
        <v>1</v>
      </c>
      <c r="C259" s="277">
        <f t="shared" si="107"/>
        <v>202.75</v>
      </c>
      <c r="D259" s="277">
        <v>167</v>
      </c>
      <c r="E259" s="315">
        <v>35.75</v>
      </c>
      <c r="F259" s="281"/>
      <c r="G259" s="281">
        <v>9.6460000000000008</v>
      </c>
      <c r="H259" s="326">
        <f t="shared" si="80"/>
        <v>689.69</v>
      </c>
      <c r="I259" s="326">
        <f t="shared" si="81"/>
        <v>852.39</v>
      </c>
    </row>
    <row r="260" spans="1:9" ht="33" x14ac:dyDescent="0.25">
      <c r="A260" s="242" t="s">
        <v>433</v>
      </c>
      <c r="B260" s="322">
        <f>SUM(B261:B267)</f>
        <v>7</v>
      </c>
      <c r="C260" s="322"/>
      <c r="D260" s="322"/>
      <c r="E260" s="322">
        <f t="shared" ref="E260:I260" si="108">SUM(E261:E267)</f>
        <v>109.5</v>
      </c>
      <c r="F260" s="324"/>
      <c r="G260" s="324"/>
      <c r="H260" s="324">
        <f t="shared" si="108"/>
        <v>1686.4500000000003</v>
      </c>
      <c r="I260" s="324">
        <f t="shared" si="108"/>
        <v>2084.29</v>
      </c>
    </row>
    <row r="261" spans="1:9" x14ac:dyDescent="0.25">
      <c r="A261" s="219" t="s">
        <v>136</v>
      </c>
      <c r="B261" s="277">
        <v>1</v>
      </c>
      <c r="C261" s="277">
        <f t="shared" ref="C261:C267" si="109">D261+E261</f>
        <v>165</v>
      </c>
      <c r="D261" s="277">
        <v>146</v>
      </c>
      <c r="E261" s="315">
        <v>19</v>
      </c>
      <c r="F261" s="281"/>
      <c r="G261" s="281">
        <v>7.37</v>
      </c>
      <c r="H261" s="326">
        <f t="shared" si="80"/>
        <v>280.06</v>
      </c>
      <c r="I261" s="326">
        <f t="shared" si="81"/>
        <v>346.13</v>
      </c>
    </row>
    <row r="262" spans="1:9" x14ac:dyDescent="0.25">
      <c r="A262" s="219" t="s">
        <v>136</v>
      </c>
      <c r="B262" s="277">
        <v>1</v>
      </c>
      <c r="C262" s="277">
        <f t="shared" si="109"/>
        <v>167</v>
      </c>
      <c r="D262" s="277">
        <v>146</v>
      </c>
      <c r="E262" s="315">
        <v>21</v>
      </c>
      <c r="F262" s="281"/>
      <c r="G262" s="281">
        <v>8.2230000000000008</v>
      </c>
      <c r="H262" s="326">
        <f t="shared" si="80"/>
        <v>345.37</v>
      </c>
      <c r="I262" s="326">
        <f t="shared" si="81"/>
        <v>426.84</v>
      </c>
    </row>
    <row r="263" spans="1:9" x14ac:dyDescent="0.25">
      <c r="A263" s="219" t="s">
        <v>136</v>
      </c>
      <c r="B263" s="277">
        <v>1</v>
      </c>
      <c r="C263" s="277">
        <f t="shared" si="109"/>
        <v>169</v>
      </c>
      <c r="D263" s="277">
        <v>146</v>
      </c>
      <c r="E263" s="315">
        <v>23</v>
      </c>
      <c r="F263" s="281"/>
      <c r="G263" s="281">
        <v>8.2230000000000008</v>
      </c>
      <c r="H263" s="326">
        <f t="shared" si="80"/>
        <v>378.26</v>
      </c>
      <c r="I263" s="326">
        <f t="shared" si="81"/>
        <v>467.49</v>
      </c>
    </row>
    <row r="264" spans="1:9" x14ac:dyDescent="0.25">
      <c r="A264" s="219" t="s">
        <v>136</v>
      </c>
      <c r="B264" s="277">
        <v>1</v>
      </c>
      <c r="C264" s="277">
        <f t="shared" si="109"/>
        <v>157</v>
      </c>
      <c r="D264" s="277">
        <v>146</v>
      </c>
      <c r="E264" s="315">
        <v>11</v>
      </c>
      <c r="F264" s="281"/>
      <c r="G264" s="281">
        <v>8.2230000000000008</v>
      </c>
      <c r="H264" s="326">
        <f t="shared" si="80"/>
        <v>180.91</v>
      </c>
      <c r="I264" s="326">
        <f t="shared" si="81"/>
        <v>223.59</v>
      </c>
    </row>
    <row r="265" spans="1:9" x14ac:dyDescent="0.25">
      <c r="A265" s="219" t="s">
        <v>136</v>
      </c>
      <c r="B265" s="277">
        <v>1</v>
      </c>
      <c r="C265" s="277">
        <f t="shared" si="109"/>
        <v>156</v>
      </c>
      <c r="D265" s="277">
        <v>146</v>
      </c>
      <c r="E265" s="315">
        <v>10</v>
      </c>
      <c r="F265" s="281"/>
      <c r="G265" s="281">
        <v>8.2230000000000008</v>
      </c>
      <c r="H265" s="326">
        <f t="shared" si="80"/>
        <v>164.46</v>
      </c>
      <c r="I265" s="326">
        <f t="shared" si="81"/>
        <v>203.26</v>
      </c>
    </row>
    <row r="266" spans="1:9" x14ac:dyDescent="0.25">
      <c r="A266" s="219" t="s">
        <v>136</v>
      </c>
      <c r="B266" s="277">
        <v>1</v>
      </c>
      <c r="C266" s="277">
        <f t="shared" si="109"/>
        <v>157</v>
      </c>
      <c r="D266" s="277">
        <v>146</v>
      </c>
      <c r="E266" s="315">
        <v>11</v>
      </c>
      <c r="F266" s="281"/>
      <c r="G266" s="281">
        <v>8.2230000000000008</v>
      </c>
      <c r="H266" s="326">
        <f t="shared" si="80"/>
        <v>180.91</v>
      </c>
      <c r="I266" s="326">
        <f t="shared" si="81"/>
        <v>223.59</v>
      </c>
    </row>
    <row r="267" spans="1:9" x14ac:dyDescent="0.25">
      <c r="A267" s="219" t="s">
        <v>137</v>
      </c>
      <c r="B267" s="277">
        <v>1</v>
      </c>
      <c r="C267" s="277">
        <f t="shared" si="109"/>
        <v>181.5</v>
      </c>
      <c r="D267" s="277">
        <v>167</v>
      </c>
      <c r="E267" s="315">
        <v>14.5</v>
      </c>
      <c r="F267" s="281"/>
      <c r="G267" s="281">
        <v>5.3959999999999999</v>
      </c>
      <c r="H267" s="326">
        <f t="shared" si="80"/>
        <v>156.47999999999999</v>
      </c>
      <c r="I267" s="326">
        <f t="shared" si="81"/>
        <v>193.39</v>
      </c>
    </row>
    <row r="268" spans="1:9" x14ac:dyDescent="0.25">
      <c r="A268" s="356" t="s">
        <v>138</v>
      </c>
      <c r="B268" s="333">
        <f>B269</f>
        <v>3</v>
      </c>
      <c r="C268" s="333"/>
      <c r="D268" s="333"/>
      <c r="E268" s="333">
        <f t="shared" ref="E268:I268" si="110">E269</f>
        <v>71</v>
      </c>
      <c r="F268" s="334"/>
      <c r="G268" s="334"/>
      <c r="H268" s="334">
        <f t="shared" si="110"/>
        <v>923.6099999999999</v>
      </c>
      <c r="I268" s="334">
        <f t="shared" si="110"/>
        <v>1141.48</v>
      </c>
    </row>
    <row r="269" spans="1:9" ht="33" x14ac:dyDescent="0.25">
      <c r="A269" s="242" t="s">
        <v>433</v>
      </c>
      <c r="B269" s="322">
        <f>SUM(B270:B272)</f>
        <v>3</v>
      </c>
      <c r="C269" s="322"/>
      <c r="D269" s="322"/>
      <c r="E269" s="322">
        <f t="shared" ref="E269:I269" si="111">SUM(E270:E272)</f>
        <v>71</v>
      </c>
      <c r="F269" s="324"/>
      <c r="G269" s="324"/>
      <c r="H269" s="324">
        <f t="shared" si="111"/>
        <v>923.6099999999999</v>
      </c>
      <c r="I269" s="324">
        <f t="shared" si="111"/>
        <v>1141.48</v>
      </c>
    </row>
    <row r="270" spans="1:9" x14ac:dyDescent="0.25">
      <c r="A270" s="224" t="s">
        <v>139</v>
      </c>
      <c r="B270" s="277">
        <v>1</v>
      </c>
      <c r="C270" s="277">
        <f t="shared" ref="C270:C272" si="112">D270+E270</f>
        <v>173</v>
      </c>
      <c r="D270" s="277">
        <v>146</v>
      </c>
      <c r="E270" s="315">
        <v>27</v>
      </c>
      <c r="F270" s="281"/>
      <c r="G270" s="326">
        <v>6.3140000000000001</v>
      </c>
      <c r="H270" s="326">
        <f t="shared" ref="H270:H289" si="113">ROUND(G270*E270*2,2)</f>
        <v>340.96</v>
      </c>
      <c r="I270" s="326">
        <f t="shared" ref="I270:I289" si="114">ROUND(H270*1.2359,2)</f>
        <v>421.39</v>
      </c>
    </row>
    <row r="271" spans="1:9" x14ac:dyDescent="0.25">
      <c r="A271" s="219" t="s">
        <v>136</v>
      </c>
      <c r="B271" s="277">
        <v>1</v>
      </c>
      <c r="C271" s="277">
        <f t="shared" si="112"/>
        <v>168</v>
      </c>
      <c r="D271" s="277">
        <v>146</v>
      </c>
      <c r="E271" s="315">
        <v>22</v>
      </c>
      <c r="F271" s="281"/>
      <c r="G271" s="326">
        <v>6.1980000000000004</v>
      </c>
      <c r="H271" s="326">
        <f t="shared" si="113"/>
        <v>272.70999999999998</v>
      </c>
      <c r="I271" s="326">
        <f t="shared" si="114"/>
        <v>337.04</v>
      </c>
    </row>
    <row r="272" spans="1:9" x14ac:dyDescent="0.25">
      <c r="A272" s="219" t="s">
        <v>136</v>
      </c>
      <c r="B272" s="277">
        <v>1</v>
      </c>
      <c r="C272" s="277">
        <f t="shared" si="112"/>
        <v>168</v>
      </c>
      <c r="D272" s="277">
        <v>146</v>
      </c>
      <c r="E272" s="315">
        <v>22</v>
      </c>
      <c r="F272" s="281"/>
      <c r="G272" s="326">
        <v>7.0439999999999996</v>
      </c>
      <c r="H272" s="326">
        <f t="shared" si="113"/>
        <v>309.94</v>
      </c>
      <c r="I272" s="326">
        <f t="shared" si="114"/>
        <v>383.05</v>
      </c>
    </row>
    <row r="273" spans="1:9" x14ac:dyDescent="0.25">
      <c r="A273" s="353" t="s">
        <v>140</v>
      </c>
      <c r="B273" s="333">
        <f>B274+B279+B284+B288</f>
        <v>12</v>
      </c>
      <c r="C273" s="333"/>
      <c r="D273" s="333"/>
      <c r="E273" s="333">
        <f>E274+E279+E284+E288</f>
        <v>639</v>
      </c>
      <c r="F273" s="334"/>
      <c r="G273" s="334"/>
      <c r="H273" s="334">
        <f>H274+H279+H284+H288</f>
        <v>9265.8000000000011</v>
      </c>
      <c r="I273" s="334">
        <f>I274+I279+I284+I288</f>
        <v>11451.599999999999</v>
      </c>
    </row>
    <row r="274" spans="1:9" x14ac:dyDescent="0.25">
      <c r="A274" s="242" t="s">
        <v>434</v>
      </c>
      <c r="B274" s="322">
        <f>SUM(B275:B278)</f>
        <v>4</v>
      </c>
      <c r="C274" s="322"/>
      <c r="D274" s="322"/>
      <c r="E274" s="322">
        <f t="shared" ref="E274:H274" si="115">SUM(E275:E278)</f>
        <v>271</v>
      </c>
      <c r="F274" s="324"/>
      <c r="G274" s="324"/>
      <c r="H274" s="324">
        <f t="shared" si="115"/>
        <v>5236.6900000000005</v>
      </c>
      <c r="I274" s="324">
        <f>SUM(I275:I278)</f>
        <v>6472.0299999999988</v>
      </c>
    </row>
    <row r="275" spans="1:9" x14ac:dyDescent="0.25">
      <c r="A275" s="216" t="s">
        <v>141</v>
      </c>
      <c r="B275" s="315">
        <v>1</v>
      </c>
      <c r="C275" s="315">
        <f t="shared" ref="C275:C278" si="116">D275+E275</f>
        <v>216</v>
      </c>
      <c r="D275" s="315">
        <v>167</v>
      </c>
      <c r="E275" s="315">
        <v>49</v>
      </c>
      <c r="F275" s="326"/>
      <c r="G275" s="326">
        <v>9.6769999999999996</v>
      </c>
      <c r="H275" s="326">
        <f t="shared" si="113"/>
        <v>948.35</v>
      </c>
      <c r="I275" s="326">
        <f t="shared" si="114"/>
        <v>1172.07</v>
      </c>
    </row>
    <row r="276" spans="1:9" x14ac:dyDescent="0.25">
      <c r="A276" s="225" t="s">
        <v>142</v>
      </c>
      <c r="B276" s="315">
        <v>1</v>
      </c>
      <c r="C276" s="315">
        <f t="shared" si="116"/>
        <v>219</v>
      </c>
      <c r="D276" s="315">
        <v>167</v>
      </c>
      <c r="E276" s="315">
        <v>52</v>
      </c>
      <c r="F276" s="326"/>
      <c r="G276" s="326">
        <v>9.6460000000000008</v>
      </c>
      <c r="H276" s="326">
        <f t="shared" si="113"/>
        <v>1003.18</v>
      </c>
      <c r="I276" s="326">
        <f t="shared" si="114"/>
        <v>1239.83</v>
      </c>
    </row>
    <row r="277" spans="1:9" x14ac:dyDescent="0.25">
      <c r="A277" s="225" t="s">
        <v>142</v>
      </c>
      <c r="B277" s="315">
        <v>1</v>
      </c>
      <c r="C277" s="315">
        <f t="shared" si="116"/>
        <v>248</v>
      </c>
      <c r="D277" s="315">
        <v>167</v>
      </c>
      <c r="E277" s="315">
        <v>81</v>
      </c>
      <c r="F277" s="326"/>
      <c r="G277" s="326">
        <v>9.6460000000000008</v>
      </c>
      <c r="H277" s="326">
        <f t="shared" si="113"/>
        <v>1562.65</v>
      </c>
      <c r="I277" s="326">
        <f t="shared" si="114"/>
        <v>1931.28</v>
      </c>
    </row>
    <row r="278" spans="1:9" x14ac:dyDescent="0.25">
      <c r="A278" s="216" t="s">
        <v>141</v>
      </c>
      <c r="B278" s="315">
        <v>1</v>
      </c>
      <c r="C278" s="315">
        <f t="shared" si="116"/>
        <v>256</v>
      </c>
      <c r="D278" s="315">
        <v>167</v>
      </c>
      <c r="E278" s="315">
        <v>89</v>
      </c>
      <c r="F278" s="326"/>
      <c r="G278" s="326">
        <v>9.6769999999999996</v>
      </c>
      <c r="H278" s="326">
        <f t="shared" si="113"/>
        <v>1722.51</v>
      </c>
      <c r="I278" s="326">
        <f t="shared" si="114"/>
        <v>2128.85</v>
      </c>
    </row>
    <row r="279" spans="1:9" ht="33" x14ac:dyDescent="0.25">
      <c r="A279" s="317" t="s">
        <v>433</v>
      </c>
      <c r="B279" s="358">
        <f>SUM(B280:B283)</f>
        <v>4</v>
      </c>
      <c r="C279" s="358"/>
      <c r="D279" s="358"/>
      <c r="E279" s="358">
        <f t="shared" ref="E279:H279" si="117">SUM(E280:E283)</f>
        <v>221</v>
      </c>
      <c r="F279" s="357"/>
      <c r="G279" s="357"/>
      <c r="H279" s="357">
        <f t="shared" si="117"/>
        <v>2731.38</v>
      </c>
      <c r="I279" s="357">
        <f>SUM(I280:I283)</f>
        <v>3375.71</v>
      </c>
    </row>
    <row r="280" spans="1:9" x14ac:dyDescent="0.25">
      <c r="A280" s="216" t="s">
        <v>111</v>
      </c>
      <c r="B280" s="315">
        <v>1</v>
      </c>
      <c r="C280" s="315">
        <f t="shared" ref="C280:C283" si="118">D280+E280</f>
        <v>201</v>
      </c>
      <c r="D280" s="315">
        <v>167</v>
      </c>
      <c r="E280" s="315">
        <v>34</v>
      </c>
      <c r="F280" s="326"/>
      <c r="G280" s="326">
        <v>6.5190000000000001</v>
      </c>
      <c r="H280" s="326">
        <f t="shared" si="113"/>
        <v>443.29</v>
      </c>
      <c r="I280" s="326">
        <f t="shared" si="114"/>
        <v>547.86</v>
      </c>
    </row>
    <row r="281" spans="1:9" x14ac:dyDescent="0.25">
      <c r="A281" s="216" t="s">
        <v>111</v>
      </c>
      <c r="B281" s="315">
        <v>1</v>
      </c>
      <c r="C281" s="315">
        <f t="shared" si="118"/>
        <v>236</v>
      </c>
      <c r="D281" s="315">
        <v>167</v>
      </c>
      <c r="E281" s="315">
        <v>69</v>
      </c>
      <c r="F281" s="326"/>
      <c r="G281" s="326">
        <v>5.6319999999999997</v>
      </c>
      <c r="H281" s="326">
        <f t="shared" si="113"/>
        <v>777.22</v>
      </c>
      <c r="I281" s="326">
        <f t="shared" si="114"/>
        <v>960.57</v>
      </c>
    </row>
    <row r="282" spans="1:9" x14ac:dyDescent="0.25">
      <c r="A282" s="216" t="s">
        <v>111</v>
      </c>
      <c r="B282" s="315">
        <v>1</v>
      </c>
      <c r="C282" s="315">
        <f t="shared" si="118"/>
        <v>220</v>
      </c>
      <c r="D282" s="315">
        <v>167</v>
      </c>
      <c r="E282" s="315">
        <v>53</v>
      </c>
      <c r="F282" s="326"/>
      <c r="G282" s="326">
        <v>6.4020000000000001</v>
      </c>
      <c r="H282" s="326">
        <f t="shared" si="113"/>
        <v>678.61</v>
      </c>
      <c r="I282" s="326">
        <f t="shared" si="114"/>
        <v>838.69</v>
      </c>
    </row>
    <row r="283" spans="1:9" x14ac:dyDescent="0.25">
      <c r="A283" s="216" t="s">
        <v>111</v>
      </c>
      <c r="B283" s="315">
        <v>1</v>
      </c>
      <c r="C283" s="315">
        <f t="shared" si="118"/>
        <v>232</v>
      </c>
      <c r="D283" s="315">
        <v>167</v>
      </c>
      <c r="E283" s="315">
        <v>65</v>
      </c>
      <c r="F283" s="326"/>
      <c r="G283" s="326">
        <v>6.4020000000000001</v>
      </c>
      <c r="H283" s="326">
        <f t="shared" si="113"/>
        <v>832.26</v>
      </c>
      <c r="I283" s="326">
        <f t="shared" si="114"/>
        <v>1028.5899999999999</v>
      </c>
    </row>
    <row r="284" spans="1:9" ht="33" x14ac:dyDescent="0.25">
      <c r="A284" s="317" t="s">
        <v>432</v>
      </c>
      <c r="B284" s="358">
        <f>SUM(B285:B287)</f>
        <v>3</v>
      </c>
      <c r="C284" s="358"/>
      <c r="D284" s="358"/>
      <c r="E284" s="358">
        <f>SUM(E285:E287)</f>
        <v>111</v>
      </c>
      <c r="F284" s="357"/>
      <c r="G284" s="357"/>
      <c r="H284" s="357">
        <f>SUM(H285:H287)</f>
        <v>996.12</v>
      </c>
      <c r="I284" s="357">
        <f>SUM(I285:I287)</f>
        <v>1231.0999999999999</v>
      </c>
    </row>
    <row r="285" spans="1:9" x14ac:dyDescent="0.25">
      <c r="A285" s="216" t="s">
        <v>27</v>
      </c>
      <c r="B285" s="315">
        <v>1</v>
      </c>
      <c r="C285" s="315">
        <f t="shared" ref="C285:C289" si="119">D285+E285</f>
        <v>204</v>
      </c>
      <c r="D285" s="315">
        <v>167</v>
      </c>
      <c r="E285" s="315">
        <v>37</v>
      </c>
      <c r="F285" s="326"/>
      <c r="G285" s="326">
        <v>4.4870000000000001</v>
      </c>
      <c r="H285" s="326">
        <f t="shared" si="113"/>
        <v>332.04</v>
      </c>
      <c r="I285" s="326">
        <f t="shared" si="114"/>
        <v>410.37</v>
      </c>
    </row>
    <row r="286" spans="1:9" x14ac:dyDescent="0.25">
      <c r="A286" s="216" t="s">
        <v>27</v>
      </c>
      <c r="B286" s="315">
        <v>1</v>
      </c>
      <c r="C286" s="315">
        <f t="shared" si="119"/>
        <v>192</v>
      </c>
      <c r="D286" s="315">
        <v>167</v>
      </c>
      <c r="E286" s="315">
        <v>25</v>
      </c>
      <c r="F286" s="326"/>
      <c r="G286" s="326">
        <v>4.4870000000000001</v>
      </c>
      <c r="H286" s="326">
        <f t="shared" si="113"/>
        <v>224.35</v>
      </c>
      <c r="I286" s="326">
        <f t="shared" si="114"/>
        <v>277.27</v>
      </c>
    </row>
    <row r="287" spans="1:9" x14ac:dyDescent="0.25">
      <c r="A287" s="43" t="s">
        <v>27</v>
      </c>
      <c r="B287" s="44">
        <v>1</v>
      </c>
      <c r="C287" s="315">
        <f t="shared" si="119"/>
        <v>216</v>
      </c>
      <c r="D287" s="217">
        <v>167</v>
      </c>
      <c r="E287" s="217">
        <v>49</v>
      </c>
      <c r="F287" s="326"/>
      <c r="G287" s="326">
        <v>4.4870000000000001</v>
      </c>
      <c r="H287" s="326">
        <f t="shared" ref="H287" si="120">ROUND(G287*E287*2,2)</f>
        <v>439.73</v>
      </c>
      <c r="I287" s="326">
        <f t="shared" si="114"/>
        <v>543.46</v>
      </c>
    </row>
    <row r="288" spans="1:9" ht="33" x14ac:dyDescent="0.25">
      <c r="A288" s="317" t="s">
        <v>431</v>
      </c>
      <c r="B288" s="358">
        <f>B289</f>
        <v>1</v>
      </c>
      <c r="C288" s="358"/>
      <c r="D288" s="358"/>
      <c r="E288" s="358">
        <f t="shared" ref="E288:I288" si="121">E289</f>
        <v>36</v>
      </c>
      <c r="F288" s="357"/>
      <c r="G288" s="357"/>
      <c r="H288" s="357">
        <f t="shared" si="121"/>
        <v>301.61</v>
      </c>
      <c r="I288" s="357">
        <f t="shared" si="121"/>
        <v>372.76</v>
      </c>
    </row>
    <row r="289" spans="1:9" x14ac:dyDescent="0.25">
      <c r="A289" s="218" t="s">
        <v>28</v>
      </c>
      <c r="B289" s="315">
        <v>1</v>
      </c>
      <c r="C289" s="315">
        <f t="shared" si="119"/>
        <v>203</v>
      </c>
      <c r="D289" s="315">
        <v>167</v>
      </c>
      <c r="E289" s="315">
        <v>36</v>
      </c>
      <c r="F289" s="326"/>
      <c r="G289" s="326">
        <v>4.1890000000000001</v>
      </c>
      <c r="H289" s="326">
        <f t="shared" si="113"/>
        <v>301.61</v>
      </c>
      <c r="I289" s="326">
        <f t="shared" si="114"/>
        <v>372.76</v>
      </c>
    </row>
    <row r="291" spans="1:9" x14ac:dyDescent="0.25">
      <c r="A291" s="495" t="s">
        <v>773</v>
      </c>
      <c r="B291" s="495"/>
    </row>
  </sheetData>
  <mergeCells count="10">
    <mergeCell ref="A291:B291"/>
    <mergeCell ref="H1:I1"/>
    <mergeCell ref="A2:I2"/>
    <mergeCell ref="A7:A8"/>
    <mergeCell ref="B7:B8"/>
    <mergeCell ref="C7:E7"/>
    <mergeCell ref="F7:F8"/>
    <mergeCell ref="G7:G8"/>
    <mergeCell ref="H7:H8"/>
    <mergeCell ref="I7:I8"/>
  </mergeCells>
  <pageMargins left="0.70866141732283472" right="0.31496062992125984" top="0.74803149606299213" bottom="0.15748031496062992" header="0" footer="0"/>
  <pageSetup paperSize="9" scale="75" orientation="landscape" r:id="rId1"/>
  <headerFooter>
    <oddHeader>&amp;L&amp;D&amp;T&amp;C&amp;P&amp;R
&amp;Z&amp;F</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B6F69-4B92-4E3A-9CB2-0D2B2295DDD8}">
  <sheetPr>
    <tabColor theme="9" tint="0.59999389629810485"/>
  </sheetPr>
  <dimension ref="A1:APK293"/>
  <sheetViews>
    <sheetView zoomScale="80" zoomScaleNormal="80" workbookViewId="0">
      <selection activeCell="L5" sqref="L5"/>
    </sheetView>
  </sheetViews>
  <sheetFormatPr defaultColWidth="9.140625" defaultRowHeight="16.5" x14ac:dyDescent="0.25"/>
  <cols>
    <col min="1" max="1" width="78" style="205" customWidth="1"/>
    <col min="2" max="2" width="14.85546875" style="205" customWidth="1"/>
    <col min="3" max="3" width="11.85546875" style="205" customWidth="1"/>
    <col min="4" max="4" width="11.5703125" style="205" customWidth="1"/>
    <col min="5" max="5" width="13.28515625" style="205" customWidth="1"/>
    <col min="6" max="6" width="12.5703125" style="206" customWidth="1"/>
    <col min="7" max="7" width="14" style="207" customWidth="1"/>
    <col min="8" max="8" width="17.42578125" style="205" customWidth="1"/>
    <col min="9" max="9" width="17.140625" style="205" customWidth="1"/>
    <col min="10" max="16384" width="9.140625" style="205"/>
  </cols>
  <sheetData>
    <row r="1" spans="1:9" x14ac:dyDescent="0.25">
      <c r="H1" s="401" t="s">
        <v>788</v>
      </c>
      <c r="I1" s="401"/>
    </row>
    <row r="2" spans="1:9" s="208" customFormat="1" ht="39.75" customHeight="1" x14ac:dyDescent="0.25">
      <c r="A2" s="402" t="s">
        <v>427</v>
      </c>
      <c r="B2" s="402"/>
      <c r="C2" s="402"/>
      <c r="D2" s="402"/>
      <c r="E2" s="402"/>
      <c r="F2" s="402"/>
      <c r="G2" s="402"/>
      <c r="H2" s="402"/>
      <c r="I2" s="402"/>
    </row>
    <row r="4" spans="1:9" x14ac:dyDescent="0.25">
      <c r="A4" s="208" t="s">
        <v>522</v>
      </c>
      <c r="C4" s="209"/>
      <c r="D4" s="209"/>
      <c r="E4" s="209"/>
    </row>
    <row r="5" spans="1:9" x14ac:dyDescent="0.25">
      <c r="A5" s="205" t="s">
        <v>690</v>
      </c>
      <c r="C5" s="209"/>
      <c r="D5" s="209"/>
      <c r="E5" s="209"/>
    </row>
    <row r="6" spans="1:9" ht="17.25" customHeight="1" x14ac:dyDescent="0.25">
      <c r="E6" s="210"/>
      <c r="H6" s="210"/>
    </row>
    <row r="7" spans="1:9" ht="28.5" customHeight="1" x14ac:dyDescent="0.25">
      <c r="A7" s="403"/>
      <c r="B7" s="403" t="s">
        <v>3</v>
      </c>
      <c r="C7" s="405" t="s">
        <v>4</v>
      </c>
      <c r="D7" s="406"/>
      <c r="E7" s="407"/>
      <c r="F7" s="408" t="s">
        <v>2</v>
      </c>
      <c r="G7" s="410" t="s">
        <v>438</v>
      </c>
      <c r="H7" s="412" t="s">
        <v>5</v>
      </c>
      <c r="I7" s="414" t="s">
        <v>1</v>
      </c>
    </row>
    <row r="8" spans="1:9" ht="72.75" customHeight="1" x14ac:dyDescent="0.25">
      <c r="A8" s="404"/>
      <c r="B8" s="404"/>
      <c r="C8" s="310" t="s">
        <v>143</v>
      </c>
      <c r="D8" s="310" t="s">
        <v>437</v>
      </c>
      <c r="E8" s="310"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252">
        <f>B11+B30+B55+B66+B72+B83+B104+B118+B134+B161+B184+B203+B226+B243+B254+B269+B275</f>
        <v>215</v>
      </c>
      <c r="C10" s="252"/>
      <c r="D10" s="252"/>
      <c r="E10" s="252">
        <f>E11+E30+E55+E66+E72+E83+E104+E118+E134+E161+E184+E203+E226+E243+E254+E269+E275</f>
        <v>7072.0999999999995</v>
      </c>
      <c r="F10" s="447"/>
      <c r="G10" s="253"/>
      <c r="H10" s="253">
        <f>H11+H30+H55+H66+H72+H83+H104+H118+H134+H161+H184+H203+H226+H243+H254+H269+H275</f>
        <v>97059.800000000017</v>
      </c>
      <c r="I10" s="253">
        <f>I11+I30+I55+I66+I72+I83+I104+I118+I134+I161+I184+I203+I226+I243+I254+I269+I275</f>
        <v>119770.85000000002</v>
      </c>
    </row>
    <row r="11" spans="1:9" s="208" customFormat="1" x14ac:dyDescent="0.25">
      <c r="A11" s="353" t="s">
        <v>82</v>
      </c>
      <c r="B11" s="453">
        <f>B12+B22+B19</f>
        <v>15</v>
      </c>
      <c r="C11" s="453"/>
      <c r="D11" s="453"/>
      <c r="E11" s="453">
        <f t="shared" ref="E11:I11" si="0">E12+E22+E19</f>
        <v>816</v>
      </c>
      <c r="F11" s="452"/>
      <c r="G11" s="456"/>
      <c r="H11" s="456">
        <f t="shared" si="0"/>
        <v>9357.74</v>
      </c>
      <c r="I11" s="456">
        <f t="shared" si="0"/>
        <v>11482.130000000001</v>
      </c>
    </row>
    <row r="12" spans="1:9" ht="33" x14ac:dyDescent="0.25">
      <c r="A12" s="242" t="s">
        <v>433</v>
      </c>
      <c r="B12" s="243">
        <f>SUM(B13:B18)</f>
        <v>6</v>
      </c>
      <c r="C12" s="243"/>
      <c r="D12" s="243"/>
      <c r="E12" s="243">
        <f t="shared" ref="E12:I12" si="1">SUM(E13:E18)</f>
        <v>331</v>
      </c>
      <c r="F12" s="448"/>
      <c r="G12" s="245"/>
      <c r="H12" s="245">
        <f t="shared" si="1"/>
        <v>4663.13</v>
      </c>
      <c r="I12" s="245">
        <f t="shared" si="1"/>
        <v>5697.6100000000006</v>
      </c>
    </row>
    <row r="13" spans="1:9" x14ac:dyDescent="0.25">
      <c r="A13" s="216" t="s">
        <v>84</v>
      </c>
      <c r="B13" s="454">
        <v>1</v>
      </c>
      <c r="C13" s="454">
        <f>D13+E13</f>
        <v>148</v>
      </c>
      <c r="D13" s="454">
        <v>140</v>
      </c>
      <c r="E13" s="454">
        <v>8</v>
      </c>
      <c r="F13" s="217"/>
      <c r="G13" s="249">
        <v>7.0439999999999996</v>
      </c>
      <c r="H13" s="249">
        <f>ROUND(G13*E13*2,2)</f>
        <v>112.7</v>
      </c>
      <c r="I13" s="249">
        <f>ROUND(H13*1.2359,2)</f>
        <v>139.29</v>
      </c>
    </row>
    <row r="14" spans="1:9" x14ac:dyDescent="0.25">
      <c r="A14" s="218" t="s">
        <v>84</v>
      </c>
      <c r="B14" s="454">
        <v>1</v>
      </c>
      <c r="C14" s="454">
        <f>D14+E14</f>
        <v>202</v>
      </c>
      <c r="D14" s="454">
        <v>140</v>
      </c>
      <c r="E14" s="454">
        <v>62</v>
      </c>
      <c r="F14" s="217"/>
      <c r="G14" s="249">
        <v>7.0439999999999996</v>
      </c>
      <c r="H14" s="249">
        <f t="shared" ref="H14:H74" si="2">ROUND(G14*E14*2,2)</f>
        <v>873.46</v>
      </c>
      <c r="I14" s="249">
        <f t="shared" ref="I14:I74" si="3">ROUND(H14*1.2359,2)</f>
        <v>1079.51</v>
      </c>
    </row>
    <row r="15" spans="1:9" x14ac:dyDescent="0.25">
      <c r="A15" s="216" t="s">
        <v>84</v>
      </c>
      <c r="B15" s="454">
        <v>1</v>
      </c>
      <c r="C15" s="454">
        <f t="shared" ref="C15:C21" si="4">D15+E15</f>
        <v>166</v>
      </c>
      <c r="D15" s="454">
        <v>140</v>
      </c>
      <c r="E15" s="454">
        <v>26</v>
      </c>
      <c r="F15" s="217"/>
      <c r="G15" s="249">
        <v>7.0439999999999996</v>
      </c>
      <c r="H15" s="249">
        <f t="shared" si="2"/>
        <v>366.29</v>
      </c>
      <c r="I15" s="249">
        <f t="shared" si="3"/>
        <v>452.7</v>
      </c>
    </row>
    <row r="16" spans="1:9" x14ac:dyDescent="0.25">
      <c r="A16" s="218" t="s">
        <v>84</v>
      </c>
      <c r="B16" s="454">
        <v>1</v>
      </c>
      <c r="C16" s="454">
        <f t="shared" si="4"/>
        <v>180</v>
      </c>
      <c r="D16" s="454">
        <v>140</v>
      </c>
      <c r="E16" s="454">
        <v>40</v>
      </c>
      <c r="F16" s="217"/>
      <c r="G16" s="249">
        <v>7.0439999999999996</v>
      </c>
      <c r="H16" s="249">
        <f t="shared" si="2"/>
        <v>563.52</v>
      </c>
      <c r="I16" s="249">
        <f t="shared" si="3"/>
        <v>696.45</v>
      </c>
    </row>
    <row r="17" spans="1:9" x14ac:dyDescent="0.25">
      <c r="A17" s="216" t="s">
        <v>84</v>
      </c>
      <c r="B17" s="454">
        <v>1</v>
      </c>
      <c r="C17" s="454">
        <f t="shared" si="4"/>
        <v>305</v>
      </c>
      <c r="D17" s="454">
        <v>140</v>
      </c>
      <c r="E17" s="454">
        <v>165</v>
      </c>
      <c r="F17" s="217"/>
      <c r="G17" s="249">
        <v>7.0439999999999996</v>
      </c>
      <c r="H17" s="249">
        <f t="shared" si="2"/>
        <v>2324.52</v>
      </c>
      <c r="I17" s="271">
        <f>ROUND(H17*1.2077,2)</f>
        <v>2807.32</v>
      </c>
    </row>
    <row r="18" spans="1:9" x14ac:dyDescent="0.25">
      <c r="A18" s="216" t="s">
        <v>84</v>
      </c>
      <c r="B18" s="454">
        <v>1</v>
      </c>
      <c r="C18" s="454">
        <f t="shared" si="4"/>
        <v>170</v>
      </c>
      <c r="D18" s="454">
        <v>140</v>
      </c>
      <c r="E18" s="454">
        <v>30</v>
      </c>
      <c r="F18" s="217"/>
      <c r="G18" s="249">
        <v>7.0439999999999996</v>
      </c>
      <c r="H18" s="249">
        <f t="shared" si="2"/>
        <v>422.64</v>
      </c>
      <c r="I18" s="249">
        <f t="shared" si="3"/>
        <v>522.34</v>
      </c>
    </row>
    <row r="19" spans="1:9" ht="33" x14ac:dyDescent="0.25">
      <c r="A19" s="317" t="s">
        <v>432</v>
      </c>
      <c r="B19" s="455">
        <f>SUM(B20:B21)</f>
        <v>2</v>
      </c>
      <c r="C19" s="455"/>
      <c r="D19" s="455"/>
      <c r="E19" s="455">
        <f t="shared" ref="E19:I19" si="5">SUM(E20:E21)</f>
        <v>68</v>
      </c>
      <c r="F19" s="449"/>
      <c r="G19" s="457"/>
      <c r="H19" s="457">
        <f t="shared" si="5"/>
        <v>698.09</v>
      </c>
      <c r="I19" s="457">
        <f t="shared" si="5"/>
        <v>846.83999999999992</v>
      </c>
    </row>
    <row r="20" spans="1:9" x14ac:dyDescent="0.25">
      <c r="A20" s="216" t="s">
        <v>27</v>
      </c>
      <c r="B20" s="454">
        <v>1</v>
      </c>
      <c r="C20" s="454">
        <f t="shared" si="4"/>
        <v>195</v>
      </c>
      <c r="D20" s="454">
        <v>140</v>
      </c>
      <c r="E20" s="454">
        <v>55</v>
      </c>
      <c r="F20" s="217"/>
      <c r="G20" s="249">
        <v>5.133</v>
      </c>
      <c r="H20" s="249">
        <f t="shared" si="2"/>
        <v>564.63</v>
      </c>
      <c r="I20" s="271">
        <f>ROUND(H20*1.2077,2)</f>
        <v>681.9</v>
      </c>
    </row>
    <row r="21" spans="1:9" x14ac:dyDescent="0.25">
      <c r="A21" s="218" t="s">
        <v>27</v>
      </c>
      <c r="B21" s="454">
        <v>1</v>
      </c>
      <c r="C21" s="454">
        <f t="shared" si="4"/>
        <v>153</v>
      </c>
      <c r="D21" s="454">
        <v>140</v>
      </c>
      <c r="E21" s="454">
        <v>13</v>
      </c>
      <c r="F21" s="217"/>
      <c r="G21" s="249">
        <v>5.133</v>
      </c>
      <c r="H21" s="249">
        <f t="shared" si="2"/>
        <v>133.46</v>
      </c>
      <c r="I21" s="249">
        <f t="shared" si="3"/>
        <v>164.94</v>
      </c>
    </row>
    <row r="22" spans="1:9" ht="33" x14ac:dyDescent="0.25">
      <c r="A22" s="317" t="s">
        <v>431</v>
      </c>
      <c r="B22" s="455">
        <f>SUM(B23:B29)</f>
        <v>7</v>
      </c>
      <c r="C22" s="455"/>
      <c r="D22" s="455"/>
      <c r="E22" s="455">
        <f>SUM(E23:E29)</f>
        <v>417</v>
      </c>
      <c r="F22" s="449"/>
      <c r="G22" s="457"/>
      <c r="H22" s="457">
        <f>SUM(H23:H29)</f>
        <v>3996.52</v>
      </c>
      <c r="I22" s="457">
        <f>SUM(I23:I29)</f>
        <v>4937.68</v>
      </c>
    </row>
    <row r="23" spans="1:9" x14ac:dyDescent="0.25">
      <c r="A23" s="218" t="s">
        <v>28</v>
      </c>
      <c r="B23" s="454">
        <v>1</v>
      </c>
      <c r="C23" s="454">
        <f>D23+E23</f>
        <v>152</v>
      </c>
      <c r="D23" s="454">
        <v>146</v>
      </c>
      <c r="E23" s="454">
        <v>6</v>
      </c>
      <c r="F23" s="217"/>
      <c r="G23" s="249">
        <v>4.7919999999999998</v>
      </c>
      <c r="H23" s="249">
        <f t="shared" si="2"/>
        <v>57.5</v>
      </c>
      <c r="I23" s="271">
        <f>ROUND(H23*1.2077,2)</f>
        <v>69.44</v>
      </c>
    </row>
    <row r="24" spans="1:9" x14ac:dyDescent="0.25">
      <c r="A24" s="216" t="s">
        <v>28</v>
      </c>
      <c r="B24" s="454">
        <v>1</v>
      </c>
      <c r="C24" s="454">
        <f t="shared" ref="C24:C29" si="6">D24+E24</f>
        <v>238</v>
      </c>
      <c r="D24" s="454">
        <v>140</v>
      </c>
      <c r="E24" s="454">
        <v>98</v>
      </c>
      <c r="F24" s="217"/>
      <c r="G24" s="249">
        <v>4.7919999999999998</v>
      </c>
      <c r="H24" s="249">
        <f t="shared" si="2"/>
        <v>939.23</v>
      </c>
      <c r="I24" s="249">
        <f t="shared" si="3"/>
        <v>1160.79</v>
      </c>
    </row>
    <row r="25" spans="1:9" x14ac:dyDescent="0.25">
      <c r="A25" s="218" t="s">
        <v>28</v>
      </c>
      <c r="B25" s="454">
        <v>1</v>
      </c>
      <c r="C25" s="454">
        <f>D25+E25</f>
        <v>265</v>
      </c>
      <c r="D25" s="454">
        <v>140</v>
      </c>
      <c r="E25" s="454">
        <v>125</v>
      </c>
      <c r="F25" s="217"/>
      <c r="G25" s="249">
        <v>4.7919999999999998</v>
      </c>
      <c r="H25" s="249">
        <f t="shared" si="2"/>
        <v>1198</v>
      </c>
      <c r="I25" s="249">
        <f t="shared" si="3"/>
        <v>1480.61</v>
      </c>
    </row>
    <row r="26" spans="1:9" x14ac:dyDescent="0.25">
      <c r="A26" s="216" t="s">
        <v>28</v>
      </c>
      <c r="B26" s="454">
        <v>1</v>
      </c>
      <c r="C26" s="454">
        <f t="shared" si="6"/>
        <v>220</v>
      </c>
      <c r="D26" s="454">
        <v>140</v>
      </c>
      <c r="E26" s="454">
        <v>80</v>
      </c>
      <c r="F26" s="217"/>
      <c r="G26" s="249">
        <v>4.7919999999999998</v>
      </c>
      <c r="H26" s="249">
        <f t="shared" si="2"/>
        <v>766.72</v>
      </c>
      <c r="I26" s="249">
        <f t="shared" si="3"/>
        <v>947.59</v>
      </c>
    </row>
    <row r="27" spans="1:9" x14ac:dyDescent="0.25">
      <c r="A27" s="216" t="s">
        <v>28</v>
      </c>
      <c r="B27" s="454">
        <v>1</v>
      </c>
      <c r="C27" s="454">
        <f t="shared" si="6"/>
        <v>161</v>
      </c>
      <c r="D27" s="454">
        <v>140</v>
      </c>
      <c r="E27" s="454">
        <v>21</v>
      </c>
      <c r="F27" s="217"/>
      <c r="G27" s="249">
        <v>4.7919999999999998</v>
      </c>
      <c r="H27" s="249">
        <f t="shared" si="2"/>
        <v>201.26</v>
      </c>
      <c r="I27" s="249">
        <f t="shared" si="3"/>
        <v>248.74</v>
      </c>
    </row>
    <row r="28" spans="1:9" x14ac:dyDescent="0.25">
      <c r="A28" s="216" t="s">
        <v>28</v>
      </c>
      <c r="B28" s="454">
        <v>1</v>
      </c>
      <c r="C28" s="454">
        <f t="shared" si="6"/>
        <v>198</v>
      </c>
      <c r="D28" s="454">
        <v>140</v>
      </c>
      <c r="E28" s="454">
        <v>58</v>
      </c>
      <c r="F28" s="217"/>
      <c r="G28" s="249">
        <v>4.7919999999999998</v>
      </c>
      <c r="H28" s="249">
        <f t="shared" si="2"/>
        <v>555.87</v>
      </c>
      <c r="I28" s="249">
        <f t="shared" si="3"/>
        <v>687</v>
      </c>
    </row>
    <row r="29" spans="1:9" x14ac:dyDescent="0.25">
      <c r="A29" s="216" t="s">
        <v>28</v>
      </c>
      <c r="B29" s="454">
        <v>1</v>
      </c>
      <c r="C29" s="454">
        <f t="shared" si="6"/>
        <v>169</v>
      </c>
      <c r="D29" s="454">
        <v>140</v>
      </c>
      <c r="E29" s="454">
        <v>29</v>
      </c>
      <c r="F29" s="217"/>
      <c r="G29" s="249">
        <v>4.7919999999999998</v>
      </c>
      <c r="H29" s="249">
        <f t="shared" si="2"/>
        <v>277.94</v>
      </c>
      <c r="I29" s="249">
        <f t="shared" si="3"/>
        <v>343.51</v>
      </c>
    </row>
    <row r="30" spans="1:9" ht="33" x14ac:dyDescent="0.25">
      <c r="A30" s="356" t="s">
        <v>738</v>
      </c>
      <c r="B30" s="453">
        <f>B31+B39+B50</f>
        <v>21</v>
      </c>
      <c r="C30" s="453"/>
      <c r="D30" s="453"/>
      <c r="E30" s="453">
        <f t="shared" ref="E30:I30" si="7">E31+E39+E50</f>
        <v>725</v>
      </c>
      <c r="F30" s="452"/>
      <c r="G30" s="456"/>
      <c r="H30" s="456">
        <f t="shared" si="7"/>
        <v>11962.07</v>
      </c>
      <c r="I30" s="456">
        <f t="shared" si="7"/>
        <v>14783.95</v>
      </c>
    </row>
    <row r="31" spans="1:9" x14ac:dyDescent="0.25">
      <c r="A31" s="242" t="s">
        <v>434</v>
      </c>
      <c r="B31" s="243">
        <f>SUM(B32:B38)</f>
        <v>7</v>
      </c>
      <c r="C31" s="243"/>
      <c r="D31" s="243"/>
      <c r="E31" s="243">
        <f t="shared" ref="E31:I31" si="8">SUM(E32:E38)</f>
        <v>266</v>
      </c>
      <c r="F31" s="448"/>
      <c r="G31" s="245"/>
      <c r="H31" s="245">
        <f t="shared" si="8"/>
        <v>6126.4699999999993</v>
      </c>
      <c r="I31" s="245">
        <f t="shared" si="8"/>
        <v>7571.72</v>
      </c>
    </row>
    <row r="32" spans="1:9" x14ac:dyDescent="0.25">
      <c r="A32" s="216" t="s">
        <v>86</v>
      </c>
      <c r="B32" s="454">
        <v>1</v>
      </c>
      <c r="C32" s="454">
        <f>D32+E32</f>
        <v>183</v>
      </c>
      <c r="D32" s="454">
        <v>140</v>
      </c>
      <c r="E32" s="454">
        <v>43</v>
      </c>
      <c r="F32" s="217"/>
      <c r="G32" s="249">
        <v>11.256</v>
      </c>
      <c r="H32" s="249">
        <f t="shared" si="2"/>
        <v>968.02</v>
      </c>
      <c r="I32" s="249">
        <f t="shared" si="3"/>
        <v>1196.3800000000001</v>
      </c>
    </row>
    <row r="33" spans="1:9" x14ac:dyDescent="0.25">
      <c r="A33" s="216" t="s">
        <v>86</v>
      </c>
      <c r="B33" s="454">
        <v>1</v>
      </c>
      <c r="C33" s="454">
        <f>D33+E33</f>
        <v>156</v>
      </c>
      <c r="D33" s="454">
        <v>140</v>
      </c>
      <c r="E33" s="454">
        <v>16</v>
      </c>
      <c r="F33" s="217"/>
      <c r="G33" s="249">
        <v>11.256</v>
      </c>
      <c r="H33" s="249">
        <f t="shared" si="2"/>
        <v>360.19</v>
      </c>
      <c r="I33" s="249">
        <f t="shared" si="3"/>
        <v>445.16</v>
      </c>
    </row>
    <row r="34" spans="1:9" x14ac:dyDescent="0.25">
      <c r="A34" s="216" t="s">
        <v>86</v>
      </c>
      <c r="B34" s="454">
        <v>1</v>
      </c>
      <c r="C34" s="454">
        <f t="shared" ref="C34:C38" si="9">D34+E34</f>
        <v>149</v>
      </c>
      <c r="D34" s="454">
        <v>140</v>
      </c>
      <c r="E34" s="454">
        <v>9</v>
      </c>
      <c r="F34" s="217"/>
      <c r="G34" s="249">
        <v>11.256</v>
      </c>
      <c r="H34" s="249">
        <f t="shared" si="2"/>
        <v>202.61</v>
      </c>
      <c r="I34" s="249">
        <f t="shared" si="3"/>
        <v>250.41</v>
      </c>
    </row>
    <row r="35" spans="1:9" x14ac:dyDescent="0.25">
      <c r="A35" s="216" t="s">
        <v>87</v>
      </c>
      <c r="B35" s="454">
        <v>1</v>
      </c>
      <c r="C35" s="454">
        <f t="shared" si="9"/>
        <v>160</v>
      </c>
      <c r="D35" s="454">
        <v>140</v>
      </c>
      <c r="E35" s="454">
        <v>20</v>
      </c>
      <c r="F35" s="217"/>
      <c r="G35" s="249">
        <v>11.72</v>
      </c>
      <c r="H35" s="249">
        <f t="shared" si="2"/>
        <v>468.8</v>
      </c>
      <c r="I35" s="249">
        <f t="shared" si="3"/>
        <v>579.39</v>
      </c>
    </row>
    <row r="36" spans="1:9" x14ac:dyDescent="0.25">
      <c r="A36" s="216" t="s">
        <v>87</v>
      </c>
      <c r="B36" s="454">
        <v>1</v>
      </c>
      <c r="C36" s="454">
        <f t="shared" si="9"/>
        <v>189</v>
      </c>
      <c r="D36" s="454">
        <v>140</v>
      </c>
      <c r="E36" s="454">
        <v>49</v>
      </c>
      <c r="F36" s="217"/>
      <c r="G36" s="249">
        <v>11.256</v>
      </c>
      <c r="H36" s="249">
        <f t="shared" si="2"/>
        <v>1103.0899999999999</v>
      </c>
      <c r="I36" s="249">
        <f t="shared" si="3"/>
        <v>1363.31</v>
      </c>
    </row>
    <row r="37" spans="1:9" x14ac:dyDescent="0.25">
      <c r="A37" s="216" t="s">
        <v>87</v>
      </c>
      <c r="B37" s="454">
        <v>1</v>
      </c>
      <c r="C37" s="454">
        <f t="shared" si="9"/>
        <v>184</v>
      </c>
      <c r="D37" s="454">
        <v>140</v>
      </c>
      <c r="E37" s="454">
        <v>44</v>
      </c>
      <c r="F37" s="217"/>
      <c r="G37" s="249">
        <v>11.72</v>
      </c>
      <c r="H37" s="249">
        <f t="shared" si="2"/>
        <v>1031.3599999999999</v>
      </c>
      <c r="I37" s="249">
        <f t="shared" si="3"/>
        <v>1274.6600000000001</v>
      </c>
    </row>
    <row r="38" spans="1:9" x14ac:dyDescent="0.25">
      <c r="A38" s="218" t="s">
        <v>88</v>
      </c>
      <c r="B38" s="454">
        <v>1</v>
      </c>
      <c r="C38" s="454">
        <f t="shared" si="9"/>
        <v>225</v>
      </c>
      <c r="D38" s="454">
        <v>140</v>
      </c>
      <c r="E38" s="454">
        <v>85</v>
      </c>
      <c r="F38" s="217"/>
      <c r="G38" s="249">
        <v>11.72</v>
      </c>
      <c r="H38" s="249">
        <f t="shared" si="2"/>
        <v>1992.4</v>
      </c>
      <c r="I38" s="249">
        <f t="shared" si="3"/>
        <v>2462.41</v>
      </c>
    </row>
    <row r="39" spans="1:9" ht="33" x14ac:dyDescent="0.25">
      <c r="A39" s="317" t="s">
        <v>433</v>
      </c>
      <c r="B39" s="455">
        <f>SUM(B40:B49)</f>
        <v>10</v>
      </c>
      <c r="C39" s="455"/>
      <c r="D39" s="455"/>
      <c r="E39" s="455">
        <f t="shared" ref="E39:I39" si="10">SUM(E40:E49)</f>
        <v>397</v>
      </c>
      <c r="F39" s="449"/>
      <c r="G39" s="457"/>
      <c r="H39" s="457">
        <f t="shared" si="10"/>
        <v>5199.1100000000006</v>
      </c>
      <c r="I39" s="457">
        <f t="shared" si="10"/>
        <v>6425.5900000000011</v>
      </c>
    </row>
    <row r="40" spans="1:9" x14ac:dyDescent="0.25">
      <c r="A40" s="216" t="s">
        <v>89</v>
      </c>
      <c r="B40" s="454">
        <v>1</v>
      </c>
      <c r="C40" s="454">
        <f t="shared" ref="C40:C49" si="11">D40+E40</f>
        <v>204</v>
      </c>
      <c r="D40" s="454">
        <v>140</v>
      </c>
      <c r="E40" s="454">
        <v>64</v>
      </c>
      <c r="F40" s="217"/>
      <c r="G40" s="249">
        <v>6.6989999999999998</v>
      </c>
      <c r="H40" s="249">
        <f t="shared" si="2"/>
        <v>857.47</v>
      </c>
      <c r="I40" s="249">
        <f t="shared" si="3"/>
        <v>1059.75</v>
      </c>
    </row>
    <row r="41" spans="1:9" x14ac:dyDescent="0.25">
      <c r="A41" s="216" t="s">
        <v>89</v>
      </c>
      <c r="B41" s="454">
        <v>1</v>
      </c>
      <c r="C41" s="454">
        <f t="shared" si="11"/>
        <v>164</v>
      </c>
      <c r="D41" s="454">
        <v>140</v>
      </c>
      <c r="E41" s="454">
        <v>24</v>
      </c>
      <c r="F41" s="217"/>
      <c r="G41" s="249">
        <v>6.5190000000000001</v>
      </c>
      <c r="H41" s="249">
        <f t="shared" si="2"/>
        <v>312.91000000000003</v>
      </c>
      <c r="I41" s="249">
        <f t="shared" si="3"/>
        <v>386.73</v>
      </c>
    </row>
    <row r="42" spans="1:9" x14ac:dyDescent="0.25">
      <c r="A42" s="216" t="s">
        <v>89</v>
      </c>
      <c r="B42" s="454">
        <v>1</v>
      </c>
      <c r="C42" s="454">
        <f t="shared" si="11"/>
        <v>188</v>
      </c>
      <c r="D42" s="454">
        <v>140</v>
      </c>
      <c r="E42" s="454">
        <v>48</v>
      </c>
      <c r="F42" s="217"/>
      <c r="G42" s="249">
        <v>6.5190000000000001</v>
      </c>
      <c r="H42" s="249">
        <f t="shared" si="2"/>
        <v>625.82000000000005</v>
      </c>
      <c r="I42" s="249">
        <f t="shared" si="3"/>
        <v>773.45</v>
      </c>
    </row>
    <row r="43" spans="1:9" x14ac:dyDescent="0.25">
      <c r="A43" s="216" t="s">
        <v>89</v>
      </c>
      <c r="B43" s="454">
        <v>1</v>
      </c>
      <c r="C43" s="454">
        <f t="shared" si="11"/>
        <v>186</v>
      </c>
      <c r="D43" s="454">
        <v>140</v>
      </c>
      <c r="E43" s="454">
        <v>46</v>
      </c>
      <c r="F43" s="217"/>
      <c r="G43" s="249">
        <v>6.5190000000000001</v>
      </c>
      <c r="H43" s="249">
        <f t="shared" si="2"/>
        <v>599.75</v>
      </c>
      <c r="I43" s="249">
        <f t="shared" si="3"/>
        <v>741.23</v>
      </c>
    </row>
    <row r="44" spans="1:9" x14ac:dyDescent="0.25">
      <c r="A44" s="216" t="s">
        <v>89</v>
      </c>
      <c r="B44" s="454">
        <v>1</v>
      </c>
      <c r="C44" s="454">
        <f t="shared" si="11"/>
        <v>164</v>
      </c>
      <c r="D44" s="454">
        <v>140</v>
      </c>
      <c r="E44" s="454">
        <v>24</v>
      </c>
      <c r="F44" s="217"/>
      <c r="G44" s="249">
        <v>6.5190000000000001</v>
      </c>
      <c r="H44" s="249">
        <f t="shared" si="2"/>
        <v>312.91000000000003</v>
      </c>
      <c r="I44" s="249">
        <f t="shared" si="3"/>
        <v>386.73</v>
      </c>
    </row>
    <row r="45" spans="1:9" x14ac:dyDescent="0.25">
      <c r="A45" s="216" t="s">
        <v>89</v>
      </c>
      <c r="B45" s="454">
        <v>1</v>
      </c>
      <c r="C45" s="454">
        <f t="shared" si="11"/>
        <v>174</v>
      </c>
      <c r="D45" s="454">
        <v>140</v>
      </c>
      <c r="E45" s="454">
        <v>34</v>
      </c>
      <c r="F45" s="217"/>
      <c r="G45" s="249">
        <v>6.5190000000000001</v>
      </c>
      <c r="H45" s="249">
        <f t="shared" si="2"/>
        <v>443.29</v>
      </c>
      <c r="I45" s="249">
        <f t="shared" si="3"/>
        <v>547.86</v>
      </c>
    </row>
    <row r="46" spans="1:9" x14ac:dyDescent="0.25">
      <c r="A46" s="216" t="s">
        <v>89</v>
      </c>
      <c r="B46" s="454">
        <v>1</v>
      </c>
      <c r="C46" s="454">
        <f t="shared" si="11"/>
        <v>188</v>
      </c>
      <c r="D46" s="454">
        <v>140</v>
      </c>
      <c r="E46" s="454">
        <v>48</v>
      </c>
      <c r="F46" s="217"/>
      <c r="G46" s="249">
        <v>6.5190000000000001</v>
      </c>
      <c r="H46" s="249">
        <f t="shared" si="2"/>
        <v>625.82000000000005</v>
      </c>
      <c r="I46" s="249">
        <f t="shared" si="3"/>
        <v>773.45</v>
      </c>
    </row>
    <row r="47" spans="1:9" x14ac:dyDescent="0.25">
      <c r="A47" s="216" t="s">
        <v>89</v>
      </c>
      <c r="B47" s="454">
        <v>1</v>
      </c>
      <c r="C47" s="454">
        <f t="shared" si="11"/>
        <v>179</v>
      </c>
      <c r="D47" s="454">
        <v>140</v>
      </c>
      <c r="E47" s="454">
        <v>39</v>
      </c>
      <c r="F47" s="217"/>
      <c r="G47" s="249">
        <v>6.5190000000000001</v>
      </c>
      <c r="H47" s="249">
        <f t="shared" si="2"/>
        <v>508.48</v>
      </c>
      <c r="I47" s="249">
        <f t="shared" si="3"/>
        <v>628.42999999999995</v>
      </c>
    </row>
    <row r="48" spans="1:9" x14ac:dyDescent="0.25">
      <c r="A48" s="216" t="s">
        <v>89</v>
      </c>
      <c r="B48" s="454">
        <v>1</v>
      </c>
      <c r="C48" s="454">
        <f t="shared" si="11"/>
        <v>179</v>
      </c>
      <c r="D48" s="454">
        <v>140</v>
      </c>
      <c r="E48" s="454">
        <v>39</v>
      </c>
      <c r="F48" s="217"/>
      <c r="G48" s="249">
        <v>6.5190000000000001</v>
      </c>
      <c r="H48" s="249">
        <f t="shared" si="2"/>
        <v>508.48</v>
      </c>
      <c r="I48" s="249">
        <f t="shared" si="3"/>
        <v>628.42999999999995</v>
      </c>
    </row>
    <row r="49" spans="1:9" x14ac:dyDescent="0.25">
      <c r="A49" s="216" t="s">
        <v>89</v>
      </c>
      <c r="B49" s="454">
        <v>1</v>
      </c>
      <c r="C49" s="454">
        <f t="shared" si="11"/>
        <v>171</v>
      </c>
      <c r="D49" s="454">
        <v>140</v>
      </c>
      <c r="E49" s="454">
        <v>31</v>
      </c>
      <c r="F49" s="217"/>
      <c r="G49" s="249">
        <v>6.5190000000000001</v>
      </c>
      <c r="H49" s="249">
        <f t="shared" si="2"/>
        <v>404.18</v>
      </c>
      <c r="I49" s="249">
        <f t="shared" si="3"/>
        <v>499.53</v>
      </c>
    </row>
    <row r="50" spans="1:9" ht="33" x14ac:dyDescent="0.25">
      <c r="A50" s="317" t="s">
        <v>432</v>
      </c>
      <c r="B50" s="455">
        <f>SUM(B51:B54)</f>
        <v>4</v>
      </c>
      <c r="C50" s="455"/>
      <c r="D50" s="455"/>
      <c r="E50" s="455">
        <f>SUM(E51:E54)</f>
        <v>62</v>
      </c>
      <c r="F50" s="449"/>
      <c r="G50" s="457"/>
      <c r="H50" s="457">
        <f>SUM(H51:H54)</f>
        <v>636.49</v>
      </c>
      <c r="I50" s="457">
        <f>SUM(I51:I54)</f>
        <v>786.64</v>
      </c>
    </row>
    <row r="51" spans="1:9" x14ac:dyDescent="0.25">
      <c r="A51" s="216" t="s">
        <v>27</v>
      </c>
      <c r="B51" s="454">
        <v>1</v>
      </c>
      <c r="C51" s="454">
        <f t="shared" ref="C51:C54" si="12">D51+E51</f>
        <v>161</v>
      </c>
      <c r="D51" s="454">
        <v>140</v>
      </c>
      <c r="E51" s="454">
        <v>21</v>
      </c>
      <c r="F51" s="217"/>
      <c r="G51" s="326">
        <v>5.133</v>
      </c>
      <c r="H51" s="249">
        <f t="shared" si="2"/>
        <v>215.59</v>
      </c>
      <c r="I51" s="249">
        <f t="shared" si="3"/>
        <v>266.45</v>
      </c>
    </row>
    <row r="52" spans="1:9" x14ac:dyDescent="0.25">
      <c r="A52" s="216" t="s">
        <v>27</v>
      </c>
      <c r="B52" s="454">
        <v>1</v>
      </c>
      <c r="C52" s="454">
        <f t="shared" si="12"/>
        <v>149</v>
      </c>
      <c r="D52" s="454">
        <v>140</v>
      </c>
      <c r="E52" s="454">
        <v>9</v>
      </c>
      <c r="F52" s="217"/>
      <c r="G52" s="326">
        <v>5.133</v>
      </c>
      <c r="H52" s="249">
        <f t="shared" si="2"/>
        <v>92.39</v>
      </c>
      <c r="I52" s="249">
        <f t="shared" si="3"/>
        <v>114.18</v>
      </c>
    </row>
    <row r="53" spans="1:9" x14ac:dyDescent="0.25">
      <c r="A53" s="216" t="s">
        <v>27</v>
      </c>
      <c r="B53" s="454">
        <v>1</v>
      </c>
      <c r="C53" s="454">
        <f t="shared" si="12"/>
        <v>168</v>
      </c>
      <c r="D53" s="454">
        <v>140</v>
      </c>
      <c r="E53" s="454">
        <v>28</v>
      </c>
      <c r="F53" s="217"/>
      <c r="G53" s="326">
        <v>5.133</v>
      </c>
      <c r="H53" s="249">
        <f t="shared" si="2"/>
        <v>287.45</v>
      </c>
      <c r="I53" s="249">
        <f t="shared" si="3"/>
        <v>355.26</v>
      </c>
    </row>
    <row r="54" spans="1:9" x14ac:dyDescent="0.25">
      <c r="A54" s="216" t="s">
        <v>27</v>
      </c>
      <c r="B54" s="454">
        <v>1</v>
      </c>
      <c r="C54" s="454">
        <f t="shared" si="12"/>
        <v>144</v>
      </c>
      <c r="D54" s="454">
        <v>140</v>
      </c>
      <c r="E54" s="454">
        <v>4</v>
      </c>
      <c r="F54" s="217"/>
      <c r="G54" s="326">
        <v>5.133</v>
      </c>
      <c r="H54" s="249">
        <f t="shared" si="2"/>
        <v>41.06</v>
      </c>
      <c r="I54" s="249">
        <f t="shared" si="3"/>
        <v>50.75</v>
      </c>
    </row>
    <row r="55" spans="1:9" ht="33" x14ac:dyDescent="0.25">
      <c r="A55" s="356" t="s">
        <v>90</v>
      </c>
      <c r="B55" s="453">
        <f>B56+B58+B63</f>
        <v>7</v>
      </c>
      <c r="C55" s="453"/>
      <c r="D55" s="453"/>
      <c r="E55" s="453">
        <f t="shared" ref="C55:I55" si="13">E56+E58+E63</f>
        <v>185</v>
      </c>
      <c r="F55" s="452"/>
      <c r="G55" s="456"/>
      <c r="H55" s="456">
        <f t="shared" si="13"/>
        <v>3400.08</v>
      </c>
      <c r="I55" s="456">
        <f t="shared" si="13"/>
        <v>4200.99</v>
      </c>
    </row>
    <row r="56" spans="1:9" x14ac:dyDescent="0.25">
      <c r="A56" s="317" t="s">
        <v>434</v>
      </c>
      <c r="B56" s="455">
        <f>SUM(B57:B57)</f>
        <v>1</v>
      </c>
      <c r="C56" s="455"/>
      <c r="D56" s="455"/>
      <c r="E56" s="455">
        <f t="shared" ref="C56:I56" si="14">SUM(E57:E57)</f>
        <v>107</v>
      </c>
      <c r="F56" s="449"/>
      <c r="G56" s="457"/>
      <c r="H56" s="457">
        <f t="shared" si="14"/>
        <v>2356.14</v>
      </c>
      <c r="I56" s="457">
        <f t="shared" si="14"/>
        <v>2911.95</v>
      </c>
    </row>
    <row r="57" spans="1:9" x14ac:dyDescent="0.25">
      <c r="A57" s="220" t="s">
        <v>87</v>
      </c>
      <c r="B57" s="454">
        <v>1</v>
      </c>
      <c r="C57" s="454">
        <f t="shared" ref="C57" si="15">D57+E57</f>
        <v>247</v>
      </c>
      <c r="D57" s="454">
        <v>140</v>
      </c>
      <c r="E57" s="454">
        <v>107</v>
      </c>
      <c r="F57" s="217"/>
      <c r="G57" s="249">
        <v>11.01</v>
      </c>
      <c r="H57" s="249">
        <f t="shared" si="2"/>
        <v>2356.14</v>
      </c>
      <c r="I57" s="249">
        <f t="shared" si="3"/>
        <v>2911.95</v>
      </c>
    </row>
    <row r="58" spans="1:9" ht="33" x14ac:dyDescent="0.25">
      <c r="A58" s="317" t="s">
        <v>433</v>
      </c>
      <c r="B58" s="455">
        <f>SUM(B59:B62)</f>
        <v>4</v>
      </c>
      <c r="C58" s="455"/>
      <c r="D58" s="455"/>
      <c r="E58" s="455">
        <f t="shared" ref="C58:I58" si="16">SUM(E59:E62)</f>
        <v>62</v>
      </c>
      <c r="F58" s="449"/>
      <c r="G58" s="457"/>
      <c r="H58" s="457">
        <f t="shared" si="16"/>
        <v>879.68999999999994</v>
      </c>
      <c r="I58" s="457">
        <f t="shared" si="16"/>
        <v>1087.2</v>
      </c>
    </row>
    <row r="59" spans="1:9" x14ac:dyDescent="0.25">
      <c r="A59" s="218" t="s">
        <v>91</v>
      </c>
      <c r="B59" s="454">
        <v>1</v>
      </c>
      <c r="C59" s="454">
        <f>D59+E59</f>
        <v>150</v>
      </c>
      <c r="D59" s="454">
        <v>140</v>
      </c>
      <c r="E59" s="454">
        <v>10</v>
      </c>
      <c r="F59" s="217"/>
      <c r="G59" s="249">
        <v>7.0439999999999996</v>
      </c>
      <c r="H59" s="249">
        <f t="shared" si="2"/>
        <v>140.88</v>
      </c>
      <c r="I59" s="249">
        <f t="shared" si="3"/>
        <v>174.11</v>
      </c>
    </row>
    <row r="60" spans="1:9" x14ac:dyDescent="0.25">
      <c r="A60" s="218" t="s">
        <v>91</v>
      </c>
      <c r="B60" s="454">
        <v>1</v>
      </c>
      <c r="C60" s="454">
        <f t="shared" ref="C60" si="17">D60+E60</f>
        <v>168</v>
      </c>
      <c r="D60" s="454">
        <v>140</v>
      </c>
      <c r="E60" s="454">
        <v>28</v>
      </c>
      <c r="F60" s="217"/>
      <c r="G60" s="249">
        <v>7.0439999999999996</v>
      </c>
      <c r="H60" s="249">
        <f t="shared" si="2"/>
        <v>394.46</v>
      </c>
      <c r="I60" s="249">
        <f t="shared" si="3"/>
        <v>487.51</v>
      </c>
    </row>
    <row r="61" spans="1:9" x14ac:dyDescent="0.25">
      <c r="A61" s="218" t="s">
        <v>91</v>
      </c>
      <c r="B61" s="454">
        <v>1</v>
      </c>
      <c r="C61" s="454">
        <f>D61+E61</f>
        <v>160</v>
      </c>
      <c r="D61" s="454">
        <v>140</v>
      </c>
      <c r="E61" s="454">
        <v>20</v>
      </c>
      <c r="F61" s="217"/>
      <c r="G61" s="249">
        <v>7.1740000000000004</v>
      </c>
      <c r="H61" s="249">
        <f t="shared" si="2"/>
        <v>286.95999999999998</v>
      </c>
      <c r="I61" s="249">
        <f t="shared" si="3"/>
        <v>354.65</v>
      </c>
    </row>
    <row r="62" spans="1:9" x14ac:dyDescent="0.25">
      <c r="A62" s="218" t="s">
        <v>91</v>
      </c>
      <c r="B62" s="454">
        <v>1</v>
      </c>
      <c r="C62" s="454">
        <f>D62+E62</f>
        <v>144</v>
      </c>
      <c r="D62" s="454">
        <v>140</v>
      </c>
      <c r="E62" s="454">
        <v>4</v>
      </c>
      <c r="F62" s="217"/>
      <c r="G62" s="249">
        <v>7.1740000000000004</v>
      </c>
      <c r="H62" s="249">
        <f t="shared" si="2"/>
        <v>57.39</v>
      </c>
      <c r="I62" s="249">
        <f t="shared" si="3"/>
        <v>70.930000000000007</v>
      </c>
    </row>
    <row r="63" spans="1:9" ht="33" x14ac:dyDescent="0.25">
      <c r="A63" s="317" t="s">
        <v>432</v>
      </c>
      <c r="B63" s="455">
        <f t="shared" ref="B63:I63" si="18">SUM(B64:B65)</f>
        <v>2</v>
      </c>
      <c r="C63" s="455"/>
      <c r="D63" s="455"/>
      <c r="E63" s="455">
        <f t="shared" si="18"/>
        <v>16</v>
      </c>
      <c r="F63" s="449"/>
      <c r="G63" s="457"/>
      <c r="H63" s="457">
        <f t="shared" si="18"/>
        <v>164.25</v>
      </c>
      <c r="I63" s="457">
        <f t="shared" si="18"/>
        <v>201.84</v>
      </c>
    </row>
    <row r="64" spans="1:9" x14ac:dyDescent="0.25">
      <c r="A64" s="218" t="s">
        <v>27</v>
      </c>
      <c r="B64" s="454">
        <v>1</v>
      </c>
      <c r="C64" s="454">
        <f>D64+E64</f>
        <v>144</v>
      </c>
      <c r="D64" s="454">
        <v>140</v>
      </c>
      <c r="E64" s="454">
        <v>4</v>
      </c>
      <c r="F64" s="217"/>
      <c r="G64" s="326">
        <v>5.133</v>
      </c>
      <c r="H64" s="249">
        <f t="shared" si="2"/>
        <v>41.06</v>
      </c>
      <c r="I64" s="271">
        <f>ROUND(H64*1.2077,2)</f>
        <v>49.59</v>
      </c>
    </row>
    <row r="65" spans="1:9" x14ac:dyDescent="0.25">
      <c r="A65" s="218" t="s">
        <v>27</v>
      </c>
      <c r="B65" s="454">
        <v>1</v>
      </c>
      <c r="C65" s="454">
        <f>D65+E65</f>
        <v>152</v>
      </c>
      <c r="D65" s="454">
        <v>140</v>
      </c>
      <c r="E65" s="454">
        <v>12</v>
      </c>
      <c r="F65" s="217"/>
      <c r="G65" s="326">
        <v>5.133</v>
      </c>
      <c r="H65" s="249">
        <f t="shared" si="2"/>
        <v>123.19</v>
      </c>
      <c r="I65" s="249">
        <f t="shared" si="3"/>
        <v>152.25</v>
      </c>
    </row>
    <row r="66" spans="1:9" x14ac:dyDescent="0.25">
      <c r="A66" s="353" t="s">
        <v>92</v>
      </c>
      <c r="B66" s="453">
        <f>B67</f>
        <v>4</v>
      </c>
      <c r="C66" s="453"/>
      <c r="D66" s="453"/>
      <c r="E66" s="453">
        <f t="shared" ref="C66:I66" si="19">E67</f>
        <v>158.19999999999999</v>
      </c>
      <c r="F66" s="452"/>
      <c r="G66" s="456"/>
      <c r="H66" s="456">
        <f t="shared" si="19"/>
        <v>2040.33</v>
      </c>
      <c r="I66" s="456">
        <f t="shared" si="19"/>
        <v>2521.64</v>
      </c>
    </row>
    <row r="67" spans="1:9" ht="33" x14ac:dyDescent="0.25">
      <c r="A67" s="317" t="s">
        <v>433</v>
      </c>
      <c r="B67" s="455">
        <f>SUM(B68:B71)</f>
        <v>4</v>
      </c>
      <c r="C67" s="455"/>
      <c r="D67" s="455"/>
      <c r="E67" s="455">
        <f t="shared" ref="C67:I67" si="20">SUM(E68:E71)</f>
        <v>158.19999999999999</v>
      </c>
      <c r="F67" s="449"/>
      <c r="G67" s="457"/>
      <c r="H67" s="457">
        <f t="shared" si="20"/>
        <v>2040.33</v>
      </c>
      <c r="I67" s="457">
        <f t="shared" si="20"/>
        <v>2521.64</v>
      </c>
    </row>
    <row r="68" spans="1:9" x14ac:dyDescent="0.25">
      <c r="A68" s="218" t="s">
        <v>95</v>
      </c>
      <c r="B68" s="454">
        <v>1</v>
      </c>
      <c r="C68" s="454">
        <f t="shared" ref="C68:C71" si="21">D68+E68</f>
        <v>172</v>
      </c>
      <c r="D68" s="454">
        <v>160</v>
      </c>
      <c r="E68" s="454">
        <v>12</v>
      </c>
      <c r="F68" s="217"/>
      <c r="G68" s="326">
        <v>6.5190000000000001</v>
      </c>
      <c r="H68" s="249">
        <f t="shared" si="2"/>
        <v>156.46</v>
      </c>
      <c r="I68" s="249">
        <f t="shared" si="3"/>
        <v>193.37</v>
      </c>
    </row>
    <row r="69" spans="1:9" x14ac:dyDescent="0.25">
      <c r="A69" s="218" t="s">
        <v>95</v>
      </c>
      <c r="B69" s="454">
        <v>1</v>
      </c>
      <c r="C69" s="454">
        <f t="shared" si="21"/>
        <v>168</v>
      </c>
      <c r="D69" s="454">
        <v>160</v>
      </c>
      <c r="E69" s="454">
        <v>8</v>
      </c>
      <c r="F69" s="217"/>
      <c r="G69" s="326">
        <v>6.5190000000000001</v>
      </c>
      <c r="H69" s="249">
        <f t="shared" si="2"/>
        <v>104.3</v>
      </c>
      <c r="I69" s="249">
        <f t="shared" si="3"/>
        <v>128.9</v>
      </c>
    </row>
    <row r="70" spans="1:9" x14ac:dyDescent="0.25">
      <c r="A70" s="218" t="s">
        <v>96</v>
      </c>
      <c r="B70" s="454">
        <v>1</v>
      </c>
      <c r="C70" s="454">
        <f t="shared" si="21"/>
        <v>255.2</v>
      </c>
      <c r="D70" s="454">
        <v>160</v>
      </c>
      <c r="E70" s="454">
        <v>95.2</v>
      </c>
      <c r="F70" s="217"/>
      <c r="G70" s="326">
        <v>6.4020000000000001</v>
      </c>
      <c r="H70" s="249">
        <f t="shared" si="2"/>
        <v>1218.94</v>
      </c>
      <c r="I70" s="249">
        <f t="shared" si="3"/>
        <v>1506.49</v>
      </c>
    </row>
    <row r="71" spans="1:9" x14ac:dyDescent="0.25">
      <c r="A71" s="218" t="s">
        <v>96</v>
      </c>
      <c r="B71" s="454">
        <v>1</v>
      </c>
      <c r="C71" s="454">
        <f t="shared" si="21"/>
        <v>203</v>
      </c>
      <c r="D71" s="454">
        <v>160</v>
      </c>
      <c r="E71" s="454">
        <v>43</v>
      </c>
      <c r="F71" s="217"/>
      <c r="G71" s="326">
        <v>6.5190000000000001</v>
      </c>
      <c r="H71" s="249">
        <f t="shared" si="2"/>
        <v>560.63</v>
      </c>
      <c r="I71" s="249">
        <f t="shared" si="3"/>
        <v>692.88</v>
      </c>
    </row>
    <row r="72" spans="1:9" x14ac:dyDescent="0.25">
      <c r="A72" s="353" t="s">
        <v>98</v>
      </c>
      <c r="B72" s="453">
        <f>B73+B75+B77+B80</f>
        <v>6</v>
      </c>
      <c r="C72" s="453"/>
      <c r="D72" s="453"/>
      <c r="E72" s="453">
        <f t="shared" ref="C72:I72" si="22">E73+E75+E77+E80</f>
        <v>107</v>
      </c>
      <c r="F72" s="452"/>
      <c r="G72" s="456"/>
      <c r="H72" s="456">
        <f t="shared" si="22"/>
        <v>1655.26</v>
      </c>
      <c r="I72" s="456">
        <f t="shared" si="22"/>
        <v>2042.7</v>
      </c>
    </row>
    <row r="73" spans="1:9" x14ac:dyDescent="0.25">
      <c r="A73" s="317" t="s">
        <v>434</v>
      </c>
      <c r="B73" s="455">
        <f>SUM(B74:B74)</f>
        <v>1</v>
      </c>
      <c r="C73" s="455"/>
      <c r="D73" s="455"/>
      <c r="E73" s="455">
        <f t="shared" ref="C73:I73" si="23">SUM(E74:E74)</f>
        <v>64</v>
      </c>
      <c r="F73" s="449"/>
      <c r="G73" s="457"/>
      <c r="H73" s="457">
        <f t="shared" si="23"/>
        <v>1272.19</v>
      </c>
      <c r="I73" s="457">
        <f t="shared" si="23"/>
        <v>1572.3</v>
      </c>
    </row>
    <row r="74" spans="1:9" x14ac:dyDescent="0.25">
      <c r="A74" s="218" t="s">
        <v>99</v>
      </c>
      <c r="B74" s="454">
        <v>1</v>
      </c>
      <c r="C74" s="454">
        <f>D74+E74</f>
        <v>204</v>
      </c>
      <c r="D74" s="454">
        <v>140</v>
      </c>
      <c r="E74" s="454">
        <v>64</v>
      </c>
      <c r="F74" s="217"/>
      <c r="G74" s="326">
        <v>9.9390000000000001</v>
      </c>
      <c r="H74" s="249">
        <f t="shared" si="2"/>
        <v>1272.19</v>
      </c>
      <c r="I74" s="249">
        <f t="shared" si="3"/>
        <v>1572.3</v>
      </c>
    </row>
    <row r="75" spans="1:9" ht="33" x14ac:dyDescent="0.25">
      <c r="A75" s="317" t="s">
        <v>433</v>
      </c>
      <c r="B75" s="455">
        <f>SUM(B76:B76)</f>
        <v>1</v>
      </c>
      <c r="C75" s="455"/>
      <c r="D75" s="455"/>
      <c r="E75" s="455">
        <f t="shared" ref="C75:I75" si="24">SUM(E76:E76)</f>
        <v>3</v>
      </c>
      <c r="F75" s="449"/>
      <c r="G75" s="457"/>
      <c r="H75" s="457">
        <f t="shared" si="24"/>
        <v>38.409999999999997</v>
      </c>
      <c r="I75" s="457">
        <f t="shared" si="24"/>
        <v>47.47</v>
      </c>
    </row>
    <row r="76" spans="1:9" x14ac:dyDescent="0.25">
      <c r="A76" s="216" t="s">
        <v>100</v>
      </c>
      <c r="B76" s="454">
        <v>1</v>
      </c>
      <c r="C76" s="454">
        <f t="shared" ref="C76" si="25">D76+E76</f>
        <v>143</v>
      </c>
      <c r="D76" s="454">
        <v>140</v>
      </c>
      <c r="E76" s="454">
        <v>3</v>
      </c>
      <c r="F76" s="217"/>
      <c r="G76" s="326">
        <v>6.4020000000000001</v>
      </c>
      <c r="H76" s="249">
        <f t="shared" ref="H76:H139" si="26">ROUND(G76*E76*2,2)</f>
        <v>38.409999999999997</v>
      </c>
      <c r="I76" s="249">
        <f t="shared" ref="I76:I139" si="27">ROUND(H76*1.2359,2)</f>
        <v>47.47</v>
      </c>
    </row>
    <row r="77" spans="1:9" ht="33" x14ac:dyDescent="0.25">
      <c r="A77" s="317" t="s">
        <v>432</v>
      </c>
      <c r="B77" s="455">
        <f>SUM(B78:B79)</f>
        <v>2</v>
      </c>
      <c r="C77" s="455"/>
      <c r="D77" s="455"/>
      <c r="E77" s="455">
        <f t="shared" ref="C77:I77" si="28">SUM(E78:E79)</f>
        <v>16</v>
      </c>
      <c r="F77" s="449"/>
      <c r="G77" s="457"/>
      <c r="H77" s="457">
        <f t="shared" si="28"/>
        <v>143.59</v>
      </c>
      <c r="I77" s="457">
        <f t="shared" si="28"/>
        <v>174.43</v>
      </c>
    </row>
    <row r="78" spans="1:9" x14ac:dyDescent="0.25">
      <c r="A78" s="216" t="s">
        <v>27</v>
      </c>
      <c r="B78" s="454">
        <v>1</v>
      </c>
      <c r="C78" s="454">
        <f>D78+E78</f>
        <v>144</v>
      </c>
      <c r="D78" s="454">
        <v>140</v>
      </c>
      <c r="E78" s="454">
        <v>4</v>
      </c>
      <c r="F78" s="217"/>
      <c r="G78" s="326">
        <v>4.4870000000000001</v>
      </c>
      <c r="H78" s="249">
        <f t="shared" si="26"/>
        <v>35.9</v>
      </c>
      <c r="I78" s="249">
        <f t="shared" si="27"/>
        <v>44.37</v>
      </c>
    </row>
    <row r="79" spans="1:9" x14ac:dyDescent="0.25">
      <c r="A79" s="218" t="s">
        <v>27</v>
      </c>
      <c r="B79" s="454">
        <v>1</v>
      </c>
      <c r="C79" s="454">
        <f>D79+E79</f>
        <v>152</v>
      </c>
      <c r="D79" s="454">
        <v>140</v>
      </c>
      <c r="E79" s="454">
        <v>12</v>
      </c>
      <c r="F79" s="217"/>
      <c r="G79" s="326">
        <v>4.4870000000000001</v>
      </c>
      <c r="H79" s="249">
        <f t="shared" si="26"/>
        <v>107.69</v>
      </c>
      <c r="I79" s="271">
        <f>ROUND(H79*1.2077,2)</f>
        <v>130.06</v>
      </c>
    </row>
    <row r="80" spans="1:9" ht="33" x14ac:dyDescent="0.25">
      <c r="A80" s="317" t="s">
        <v>431</v>
      </c>
      <c r="B80" s="455">
        <f>SUM(B81:B82)</f>
        <v>2</v>
      </c>
      <c r="C80" s="455"/>
      <c r="D80" s="455"/>
      <c r="E80" s="455">
        <f t="shared" ref="C80:I80" si="29">SUM(E81:E82)</f>
        <v>24</v>
      </c>
      <c r="F80" s="449"/>
      <c r="G80" s="457"/>
      <c r="H80" s="457">
        <f t="shared" si="29"/>
        <v>201.07</v>
      </c>
      <c r="I80" s="457">
        <f t="shared" si="29"/>
        <v>248.5</v>
      </c>
    </row>
    <row r="81" spans="1:9" x14ac:dyDescent="0.25">
      <c r="A81" s="216" t="s">
        <v>28</v>
      </c>
      <c r="B81" s="454">
        <v>1</v>
      </c>
      <c r="C81" s="454">
        <f t="shared" ref="C81" si="30">D81+E81</f>
        <v>150</v>
      </c>
      <c r="D81" s="454">
        <v>140</v>
      </c>
      <c r="E81" s="454">
        <v>10</v>
      </c>
      <c r="F81" s="217"/>
      <c r="G81" s="326">
        <v>4.1890000000000001</v>
      </c>
      <c r="H81" s="249">
        <f t="shared" si="26"/>
        <v>83.78</v>
      </c>
      <c r="I81" s="249">
        <f t="shared" si="27"/>
        <v>103.54</v>
      </c>
    </row>
    <row r="82" spans="1:9" x14ac:dyDescent="0.25">
      <c r="A82" s="216" t="s">
        <v>28</v>
      </c>
      <c r="B82" s="454">
        <v>1</v>
      </c>
      <c r="C82" s="454">
        <f>D82+E82</f>
        <v>154</v>
      </c>
      <c r="D82" s="454">
        <v>140</v>
      </c>
      <c r="E82" s="454">
        <v>14</v>
      </c>
      <c r="F82" s="217"/>
      <c r="G82" s="326">
        <v>4.1890000000000001</v>
      </c>
      <c r="H82" s="249">
        <f t="shared" si="26"/>
        <v>117.29</v>
      </c>
      <c r="I82" s="249">
        <f t="shared" si="27"/>
        <v>144.96</v>
      </c>
    </row>
    <row r="83" spans="1:9" x14ac:dyDescent="0.25">
      <c r="A83" s="353" t="s">
        <v>101</v>
      </c>
      <c r="B83" s="453">
        <f>B84+B88+B97+B100</f>
        <v>16</v>
      </c>
      <c r="C83" s="453"/>
      <c r="D83" s="453"/>
      <c r="E83" s="453">
        <f t="shared" ref="C83:I83" si="31">E84+E88+E97+E100</f>
        <v>521.5</v>
      </c>
      <c r="F83" s="452"/>
      <c r="G83" s="456"/>
      <c r="H83" s="456">
        <f t="shared" si="31"/>
        <v>7856.6699999999992</v>
      </c>
      <c r="I83" s="456">
        <f t="shared" si="31"/>
        <v>9710.07</v>
      </c>
    </row>
    <row r="84" spans="1:9" x14ac:dyDescent="0.25">
      <c r="A84" s="317" t="s">
        <v>434</v>
      </c>
      <c r="B84" s="455">
        <f>SUM(B85:B87)</f>
        <v>3</v>
      </c>
      <c r="C84" s="455"/>
      <c r="D84" s="455"/>
      <c r="E84" s="455">
        <f t="shared" ref="C84:I84" si="32">SUM(E85:E87)</f>
        <v>186</v>
      </c>
      <c r="F84" s="449"/>
      <c r="G84" s="457"/>
      <c r="H84" s="457">
        <f t="shared" si="32"/>
        <v>3608.16</v>
      </c>
      <c r="I84" s="457">
        <f t="shared" si="32"/>
        <v>4459.3300000000008</v>
      </c>
    </row>
    <row r="85" spans="1:9" x14ac:dyDescent="0.25">
      <c r="A85" s="218" t="s">
        <v>99</v>
      </c>
      <c r="B85" s="454">
        <v>1</v>
      </c>
      <c r="C85" s="454">
        <f>D85+E85</f>
        <v>314</v>
      </c>
      <c r="D85" s="454">
        <v>160</v>
      </c>
      <c r="E85" s="454">
        <v>154</v>
      </c>
      <c r="F85" s="217"/>
      <c r="G85" s="249">
        <v>9.6460000000000008</v>
      </c>
      <c r="H85" s="249">
        <f t="shared" si="26"/>
        <v>2970.97</v>
      </c>
      <c r="I85" s="249">
        <f t="shared" si="27"/>
        <v>3671.82</v>
      </c>
    </row>
    <row r="86" spans="1:9" x14ac:dyDescent="0.25">
      <c r="A86" s="218" t="s">
        <v>99</v>
      </c>
      <c r="B86" s="454">
        <v>1</v>
      </c>
      <c r="C86" s="454">
        <f t="shared" ref="C86:C87" si="33">D86+E86</f>
        <v>179</v>
      </c>
      <c r="D86" s="454">
        <v>160</v>
      </c>
      <c r="E86" s="454">
        <v>19</v>
      </c>
      <c r="F86" s="217"/>
      <c r="G86" s="249">
        <v>9.9559999999999995</v>
      </c>
      <c r="H86" s="249">
        <f t="shared" si="26"/>
        <v>378.33</v>
      </c>
      <c r="I86" s="249">
        <f t="shared" si="27"/>
        <v>467.58</v>
      </c>
    </row>
    <row r="87" spans="1:9" x14ac:dyDescent="0.25">
      <c r="A87" s="218" t="s">
        <v>99</v>
      </c>
      <c r="B87" s="454">
        <v>1</v>
      </c>
      <c r="C87" s="454">
        <f t="shared" si="33"/>
        <v>173</v>
      </c>
      <c r="D87" s="454">
        <v>160</v>
      </c>
      <c r="E87" s="454">
        <v>13</v>
      </c>
      <c r="F87" s="217"/>
      <c r="G87" s="249">
        <v>9.9559999999999995</v>
      </c>
      <c r="H87" s="249">
        <f t="shared" si="26"/>
        <v>258.86</v>
      </c>
      <c r="I87" s="249">
        <f t="shared" si="27"/>
        <v>319.93</v>
      </c>
    </row>
    <row r="88" spans="1:9" ht="33" x14ac:dyDescent="0.25">
      <c r="A88" s="317" t="s">
        <v>433</v>
      </c>
      <c r="B88" s="455">
        <f>SUM(B89:B96)</f>
        <v>8</v>
      </c>
      <c r="C88" s="455"/>
      <c r="D88" s="455"/>
      <c r="E88" s="455">
        <f t="shared" ref="C88:I88" si="34">SUM(E89:E96)</f>
        <v>281.5</v>
      </c>
      <c r="F88" s="449"/>
      <c r="G88" s="457"/>
      <c r="H88" s="457">
        <f t="shared" si="34"/>
        <v>3784.1699999999996</v>
      </c>
      <c r="I88" s="457">
        <f t="shared" si="34"/>
        <v>4676.8500000000004</v>
      </c>
    </row>
    <row r="89" spans="1:9" x14ac:dyDescent="0.25">
      <c r="A89" s="216" t="s">
        <v>104</v>
      </c>
      <c r="B89" s="454">
        <v>1</v>
      </c>
      <c r="C89" s="454">
        <f>D89+E89</f>
        <v>260</v>
      </c>
      <c r="D89" s="454">
        <v>160</v>
      </c>
      <c r="E89" s="454">
        <v>100</v>
      </c>
      <c r="F89" s="217"/>
      <c r="G89" s="249">
        <v>6.8109999999999999</v>
      </c>
      <c r="H89" s="249">
        <f t="shared" si="26"/>
        <v>1362.2</v>
      </c>
      <c r="I89" s="249">
        <f t="shared" si="27"/>
        <v>1683.54</v>
      </c>
    </row>
    <row r="90" spans="1:9" x14ac:dyDescent="0.25">
      <c r="A90" s="216" t="s">
        <v>104</v>
      </c>
      <c r="B90" s="454">
        <v>1</v>
      </c>
      <c r="C90" s="454">
        <f t="shared" ref="C90:C96" si="35">D90+E90</f>
        <v>161</v>
      </c>
      <c r="D90" s="454">
        <v>160</v>
      </c>
      <c r="E90" s="454">
        <v>1</v>
      </c>
      <c r="F90" s="217"/>
      <c r="G90" s="249">
        <v>6.4020000000000001</v>
      </c>
      <c r="H90" s="249">
        <f t="shared" si="26"/>
        <v>12.8</v>
      </c>
      <c r="I90" s="249">
        <f t="shared" si="27"/>
        <v>15.82</v>
      </c>
    </row>
    <row r="91" spans="1:9" x14ac:dyDescent="0.25">
      <c r="A91" s="216" t="s">
        <v>104</v>
      </c>
      <c r="B91" s="454">
        <v>1</v>
      </c>
      <c r="C91" s="454">
        <f t="shared" si="35"/>
        <v>200</v>
      </c>
      <c r="D91" s="454">
        <v>160</v>
      </c>
      <c r="E91" s="454">
        <v>40</v>
      </c>
      <c r="F91" s="217"/>
      <c r="G91" s="249">
        <v>6.9539999999999997</v>
      </c>
      <c r="H91" s="249">
        <f t="shared" si="26"/>
        <v>556.32000000000005</v>
      </c>
      <c r="I91" s="249">
        <f t="shared" si="27"/>
        <v>687.56</v>
      </c>
    </row>
    <row r="92" spans="1:9" x14ac:dyDescent="0.25">
      <c r="A92" s="216" t="s">
        <v>104</v>
      </c>
      <c r="B92" s="454">
        <v>1</v>
      </c>
      <c r="C92" s="454">
        <f t="shared" si="35"/>
        <v>216</v>
      </c>
      <c r="D92" s="454">
        <v>160</v>
      </c>
      <c r="E92" s="454">
        <v>56</v>
      </c>
      <c r="F92" s="217"/>
      <c r="G92" s="249">
        <v>6.8109999999999999</v>
      </c>
      <c r="H92" s="249">
        <f t="shared" si="26"/>
        <v>762.83</v>
      </c>
      <c r="I92" s="249">
        <f t="shared" si="27"/>
        <v>942.78</v>
      </c>
    </row>
    <row r="93" spans="1:9" x14ac:dyDescent="0.25">
      <c r="A93" s="216" t="s">
        <v>104</v>
      </c>
      <c r="B93" s="454">
        <v>1</v>
      </c>
      <c r="C93" s="454">
        <f t="shared" si="35"/>
        <v>181</v>
      </c>
      <c r="D93" s="454">
        <v>160</v>
      </c>
      <c r="E93" s="454">
        <v>21</v>
      </c>
      <c r="F93" s="217"/>
      <c r="G93" s="249">
        <v>6.24</v>
      </c>
      <c r="H93" s="249">
        <f t="shared" si="26"/>
        <v>262.08</v>
      </c>
      <c r="I93" s="249">
        <f t="shared" si="27"/>
        <v>323.89999999999998</v>
      </c>
    </row>
    <row r="94" spans="1:9" x14ac:dyDescent="0.25">
      <c r="A94" s="216" t="s">
        <v>104</v>
      </c>
      <c r="B94" s="454">
        <v>1</v>
      </c>
      <c r="C94" s="454">
        <f t="shared" si="35"/>
        <v>162</v>
      </c>
      <c r="D94" s="454">
        <v>160</v>
      </c>
      <c r="E94" s="454">
        <v>2</v>
      </c>
      <c r="F94" s="217"/>
      <c r="G94" s="249">
        <v>6.8109999999999999</v>
      </c>
      <c r="H94" s="249">
        <f t="shared" si="26"/>
        <v>27.24</v>
      </c>
      <c r="I94" s="249">
        <f t="shared" si="27"/>
        <v>33.67</v>
      </c>
    </row>
    <row r="95" spans="1:9" x14ac:dyDescent="0.25">
      <c r="A95" s="216" t="s">
        <v>104</v>
      </c>
      <c r="B95" s="454">
        <v>1</v>
      </c>
      <c r="C95" s="454">
        <f t="shared" si="35"/>
        <v>209.5</v>
      </c>
      <c r="D95" s="454">
        <v>160</v>
      </c>
      <c r="E95" s="454">
        <v>49.5</v>
      </c>
      <c r="F95" s="217"/>
      <c r="G95" s="326">
        <v>6.4020000000000001</v>
      </c>
      <c r="H95" s="249">
        <f t="shared" si="26"/>
        <v>633.79999999999995</v>
      </c>
      <c r="I95" s="249">
        <f t="shared" si="27"/>
        <v>783.31</v>
      </c>
    </row>
    <row r="96" spans="1:9" x14ac:dyDescent="0.25">
      <c r="A96" s="216" t="s">
        <v>104</v>
      </c>
      <c r="B96" s="454">
        <v>1</v>
      </c>
      <c r="C96" s="454">
        <f t="shared" si="35"/>
        <v>172</v>
      </c>
      <c r="D96" s="454">
        <v>160</v>
      </c>
      <c r="E96" s="454">
        <v>12</v>
      </c>
      <c r="F96" s="217"/>
      <c r="G96" s="326">
        <v>6.9539999999999997</v>
      </c>
      <c r="H96" s="249">
        <f t="shared" si="26"/>
        <v>166.9</v>
      </c>
      <c r="I96" s="249">
        <f t="shared" si="27"/>
        <v>206.27</v>
      </c>
    </row>
    <row r="97" spans="1:9" ht="33" x14ac:dyDescent="0.25">
      <c r="A97" s="317" t="s">
        <v>432</v>
      </c>
      <c r="B97" s="455">
        <f>SUM(B98:B99)</f>
        <v>2</v>
      </c>
      <c r="C97" s="455"/>
      <c r="D97" s="455"/>
      <c r="E97" s="455">
        <f t="shared" ref="C97:I97" si="36">SUM(E98:E99)</f>
        <v>20</v>
      </c>
      <c r="F97" s="449"/>
      <c r="G97" s="457"/>
      <c r="H97" s="457">
        <f t="shared" si="36"/>
        <v>179.48</v>
      </c>
      <c r="I97" s="457">
        <f t="shared" si="36"/>
        <v>221.82</v>
      </c>
    </row>
    <row r="98" spans="1:9" x14ac:dyDescent="0.25">
      <c r="A98" s="218" t="s">
        <v>27</v>
      </c>
      <c r="B98" s="454">
        <v>1</v>
      </c>
      <c r="C98" s="454">
        <f t="shared" ref="C98:C99" si="37">D98+E98</f>
        <v>173</v>
      </c>
      <c r="D98" s="454">
        <v>160</v>
      </c>
      <c r="E98" s="454">
        <v>13</v>
      </c>
      <c r="F98" s="217"/>
      <c r="G98" s="249">
        <v>4.4870000000000001</v>
      </c>
      <c r="H98" s="249">
        <f t="shared" si="26"/>
        <v>116.66</v>
      </c>
      <c r="I98" s="249">
        <f t="shared" si="27"/>
        <v>144.18</v>
      </c>
    </row>
    <row r="99" spans="1:9" x14ac:dyDescent="0.25">
      <c r="A99" s="218" t="s">
        <v>27</v>
      </c>
      <c r="B99" s="454">
        <v>1</v>
      </c>
      <c r="C99" s="454">
        <f t="shared" si="37"/>
        <v>167</v>
      </c>
      <c r="D99" s="454">
        <v>160</v>
      </c>
      <c r="E99" s="454">
        <v>7</v>
      </c>
      <c r="F99" s="217"/>
      <c r="G99" s="249">
        <v>4.4870000000000001</v>
      </c>
      <c r="H99" s="249">
        <f t="shared" si="26"/>
        <v>62.82</v>
      </c>
      <c r="I99" s="249">
        <f t="shared" si="27"/>
        <v>77.64</v>
      </c>
    </row>
    <row r="100" spans="1:9" ht="33" x14ac:dyDescent="0.25">
      <c r="A100" s="317" t="s">
        <v>431</v>
      </c>
      <c r="B100" s="455">
        <f>SUM(B101:B103)</f>
        <v>3</v>
      </c>
      <c r="C100" s="455"/>
      <c r="D100" s="455"/>
      <c r="E100" s="455">
        <f t="shared" ref="C100:I100" si="38">SUM(E101:E103)</f>
        <v>34</v>
      </c>
      <c r="F100" s="449"/>
      <c r="G100" s="457"/>
      <c r="H100" s="457">
        <f t="shared" si="38"/>
        <v>284.86</v>
      </c>
      <c r="I100" s="457">
        <f t="shared" si="38"/>
        <v>352.07</v>
      </c>
    </row>
    <row r="101" spans="1:9" x14ac:dyDescent="0.25">
      <c r="A101" s="218" t="s">
        <v>28</v>
      </c>
      <c r="B101" s="454">
        <v>1</v>
      </c>
      <c r="C101" s="454">
        <f t="shared" ref="C101:C103" si="39">D101+E101</f>
        <v>180</v>
      </c>
      <c r="D101" s="454">
        <v>160</v>
      </c>
      <c r="E101" s="454">
        <v>20</v>
      </c>
      <c r="F101" s="217"/>
      <c r="G101" s="326">
        <v>4.1890000000000001</v>
      </c>
      <c r="H101" s="249">
        <f t="shared" si="26"/>
        <v>167.56</v>
      </c>
      <c r="I101" s="249">
        <f t="shared" si="27"/>
        <v>207.09</v>
      </c>
    </row>
    <row r="102" spans="1:9" x14ac:dyDescent="0.25">
      <c r="A102" s="216" t="s">
        <v>28</v>
      </c>
      <c r="B102" s="454">
        <v>1</v>
      </c>
      <c r="C102" s="454">
        <f t="shared" si="39"/>
        <v>167</v>
      </c>
      <c r="D102" s="454">
        <v>160</v>
      </c>
      <c r="E102" s="454">
        <v>7</v>
      </c>
      <c r="F102" s="217"/>
      <c r="G102" s="326">
        <v>4.1890000000000001</v>
      </c>
      <c r="H102" s="249">
        <f t="shared" si="26"/>
        <v>58.65</v>
      </c>
      <c r="I102" s="249">
        <f t="shared" si="27"/>
        <v>72.489999999999995</v>
      </c>
    </row>
    <row r="103" spans="1:9" x14ac:dyDescent="0.25">
      <c r="A103" s="218" t="s">
        <v>28</v>
      </c>
      <c r="B103" s="454">
        <v>1</v>
      </c>
      <c r="C103" s="454">
        <f t="shared" si="39"/>
        <v>167</v>
      </c>
      <c r="D103" s="454">
        <v>160</v>
      </c>
      <c r="E103" s="454">
        <v>7</v>
      </c>
      <c r="F103" s="217"/>
      <c r="G103" s="326">
        <v>4.1890000000000001</v>
      </c>
      <c r="H103" s="249">
        <f t="shared" si="26"/>
        <v>58.65</v>
      </c>
      <c r="I103" s="249">
        <f t="shared" si="27"/>
        <v>72.489999999999995</v>
      </c>
    </row>
    <row r="104" spans="1:9" x14ac:dyDescent="0.25">
      <c r="A104" s="353" t="s">
        <v>106</v>
      </c>
      <c r="B104" s="453">
        <f>B105+B116</f>
        <v>11</v>
      </c>
      <c r="C104" s="453"/>
      <c r="D104" s="453"/>
      <c r="E104" s="453">
        <f t="shared" ref="C104:I104" si="40">E105+E116</f>
        <v>158</v>
      </c>
      <c r="F104" s="452"/>
      <c r="G104" s="456"/>
      <c r="H104" s="456">
        <f t="shared" si="40"/>
        <v>1836.4900000000002</v>
      </c>
      <c r="I104" s="456">
        <f t="shared" si="40"/>
        <v>2259.4</v>
      </c>
    </row>
    <row r="105" spans="1:9" ht="33" x14ac:dyDescent="0.25">
      <c r="A105" s="317" t="s">
        <v>432</v>
      </c>
      <c r="B105" s="455">
        <f>SUM(B106:B115)</f>
        <v>10</v>
      </c>
      <c r="C105" s="455"/>
      <c r="D105" s="455"/>
      <c r="E105" s="455">
        <f t="shared" ref="C105:I105" si="41">SUM(E106:E115)</f>
        <v>126</v>
      </c>
      <c r="F105" s="449"/>
      <c r="G105" s="457"/>
      <c r="H105" s="457">
        <f t="shared" si="41"/>
        <v>1568.39</v>
      </c>
      <c r="I105" s="457">
        <f t="shared" si="41"/>
        <v>1928.0600000000002</v>
      </c>
    </row>
    <row r="106" spans="1:9" x14ac:dyDescent="0.25">
      <c r="A106" s="216" t="s">
        <v>109</v>
      </c>
      <c r="B106" s="454">
        <v>1</v>
      </c>
      <c r="C106" s="454">
        <f>D106+E106</f>
        <v>168</v>
      </c>
      <c r="D106" s="454">
        <v>160</v>
      </c>
      <c r="E106" s="454">
        <v>8</v>
      </c>
      <c r="F106" s="217"/>
      <c r="G106" s="326">
        <v>6.4020000000000001</v>
      </c>
      <c r="H106" s="249">
        <f t="shared" si="26"/>
        <v>102.43</v>
      </c>
      <c r="I106" s="271">
        <f>ROUND(H106*1.2077,2)</f>
        <v>123.7</v>
      </c>
    </row>
    <row r="107" spans="1:9" x14ac:dyDescent="0.25">
      <c r="A107" s="216" t="s">
        <v>109</v>
      </c>
      <c r="B107" s="454">
        <v>1</v>
      </c>
      <c r="C107" s="454">
        <f t="shared" ref="C107:C115" si="42">D107+E107</f>
        <v>168</v>
      </c>
      <c r="D107" s="454">
        <v>160</v>
      </c>
      <c r="E107" s="454">
        <v>8</v>
      </c>
      <c r="F107" s="217"/>
      <c r="G107" s="326">
        <v>6.4020000000000001</v>
      </c>
      <c r="H107" s="249">
        <f t="shared" si="26"/>
        <v>102.43</v>
      </c>
      <c r="I107" s="249">
        <f t="shared" si="27"/>
        <v>126.59</v>
      </c>
    </row>
    <row r="108" spans="1:9" x14ac:dyDescent="0.25">
      <c r="A108" s="216" t="s">
        <v>109</v>
      </c>
      <c r="B108" s="454">
        <v>1</v>
      </c>
      <c r="C108" s="454">
        <f t="shared" si="42"/>
        <v>181</v>
      </c>
      <c r="D108" s="454">
        <v>160</v>
      </c>
      <c r="E108" s="454">
        <v>21</v>
      </c>
      <c r="F108" s="217"/>
      <c r="G108" s="326">
        <v>6.5190000000000001</v>
      </c>
      <c r="H108" s="249">
        <f t="shared" si="26"/>
        <v>273.8</v>
      </c>
      <c r="I108" s="271">
        <f>ROUND(H108*1.2194,2)</f>
        <v>333.87</v>
      </c>
    </row>
    <row r="109" spans="1:9" x14ac:dyDescent="0.25">
      <c r="A109" s="216" t="s">
        <v>109</v>
      </c>
      <c r="B109" s="454">
        <v>1</v>
      </c>
      <c r="C109" s="454">
        <f t="shared" si="42"/>
        <v>201</v>
      </c>
      <c r="D109" s="454">
        <v>160</v>
      </c>
      <c r="E109" s="454">
        <v>41</v>
      </c>
      <c r="F109" s="217"/>
      <c r="G109" s="326">
        <v>6.5190000000000001</v>
      </c>
      <c r="H109" s="249">
        <f t="shared" si="26"/>
        <v>534.55999999999995</v>
      </c>
      <c r="I109" s="249">
        <f t="shared" si="27"/>
        <v>660.66</v>
      </c>
    </row>
    <row r="110" spans="1:9" x14ac:dyDescent="0.25">
      <c r="A110" s="216" t="s">
        <v>109</v>
      </c>
      <c r="B110" s="454">
        <v>1</v>
      </c>
      <c r="C110" s="454">
        <f t="shared" si="42"/>
        <v>168</v>
      </c>
      <c r="D110" s="454">
        <v>160</v>
      </c>
      <c r="E110" s="454">
        <v>8</v>
      </c>
      <c r="F110" s="217"/>
      <c r="G110" s="326">
        <v>6.5190000000000001</v>
      </c>
      <c r="H110" s="249">
        <f t="shared" si="26"/>
        <v>104.3</v>
      </c>
      <c r="I110" s="249">
        <f t="shared" si="27"/>
        <v>128.9</v>
      </c>
    </row>
    <row r="111" spans="1:9" x14ac:dyDescent="0.25">
      <c r="A111" s="216" t="s">
        <v>109</v>
      </c>
      <c r="B111" s="454">
        <v>1</v>
      </c>
      <c r="C111" s="454">
        <f t="shared" si="42"/>
        <v>168</v>
      </c>
      <c r="D111" s="454">
        <v>160</v>
      </c>
      <c r="E111" s="454">
        <v>8</v>
      </c>
      <c r="F111" s="217"/>
      <c r="G111" s="326">
        <v>6.4020000000000001</v>
      </c>
      <c r="H111" s="249">
        <f t="shared" si="26"/>
        <v>102.43</v>
      </c>
      <c r="I111" s="271">
        <f>ROUND(H111*1.2077,2)</f>
        <v>123.7</v>
      </c>
    </row>
    <row r="112" spans="1:9" x14ac:dyDescent="0.25">
      <c r="A112" s="216" t="s">
        <v>109</v>
      </c>
      <c r="B112" s="454">
        <v>1</v>
      </c>
      <c r="C112" s="454">
        <f t="shared" si="42"/>
        <v>168</v>
      </c>
      <c r="D112" s="454">
        <v>160</v>
      </c>
      <c r="E112" s="454">
        <v>8</v>
      </c>
      <c r="F112" s="217"/>
      <c r="G112" s="326">
        <v>6.4020000000000001</v>
      </c>
      <c r="H112" s="249">
        <f t="shared" si="26"/>
        <v>102.43</v>
      </c>
      <c r="I112" s="249">
        <f t="shared" si="27"/>
        <v>126.59</v>
      </c>
    </row>
    <row r="113" spans="1:1103" x14ac:dyDescent="0.25">
      <c r="A113" s="216" t="s">
        <v>109</v>
      </c>
      <c r="B113" s="454">
        <v>1</v>
      </c>
      <c r="C113" s="454">
        <f t="shared" si="42"/>
        <v>168</v>
      </c>
      <c r="D113" s="454">
        <v>160</v>
      </c>
      <c r="E113" s="454">
        <v>8</v>
      </c>
      <c r="F113" s="217"/>
      <c r="G113" s="326">
        <v>6.4020000000000001</v>
      </c>
      <c r="H113" s="249">
        <f t="shared" si="26"/>
        <v>102.43</v>
      </c>
      <c r="I113" s="249">
        <f t="shared" si="27"/>
        <v>126.59</v>
      </c>
    </row>
    <row r="114" spans="1:1103" x14ac:dyDescent="0.25">
      <c r="A114" s="216" t="s">
        <v>27</v>
      </c>
      <c r="B114" s="454">
        <v>1</v>
      </c>
      <c r="C114" s="454">
        <f t="shared" si="42"/>
        <v>168</v>
      </c>
      <c r="D114" s="454">
        <v>160</v>
      </c>
      <c r="E114" s="454">
        <v>8</v>
      </c>
      <c r="F114" s="217"/>
      <c r="G114" s="326">
        <v>4.4870000000000001</v>
      </c>
      <c r="H114" s="249">
        <f t="shared" si="26"/>
        <v>71.790000000000006</v>
      </c>
      <c r="I114" s="249">
        <f t="shared" si="27"/>
        <v>88.73</v>
      </c>
    </row>
    <row r="115" spans="1:1103" x14ac:dyDescent="0.25">
      <c r="A115" s="216" t="s">
        <v>27</v>
      </c>
      <c r="B115" s="454">
        <v>1</v>
      </c>
      <c r="C115" s="454">
        <f t="shared" si="42"/>
        <v>168</v>
      </c>
      <c r="D115" s="454">
        <v>160</v>
      </c>
      <c r="E115" s="454">
        <v>8</v>
      </c>
      <c r="F115" s="217"/>
      <c r="G115" s="326">
        <v>4.4870000000000001</v>
      </c>
      <c r="H115" s="249">
        <f t="shared" si="26"/>
        <v>71.790000000000006</v>
      </c>
      <c r="I115" s="249">
        <f t="shared" si="27"/>
        <v>88.73</v>
      </c>
    </row>
    <row r="116" spans="1:1103" ht="33" x14ac:dyDescent="0.25">
      <c r="A116" s="317" t="s">
        <v>431</v>
      </c>
      <c r="B116" s="455">
        <f>B117</f>
        <v>1</v>
      </c>
      <c r="C116" s="455"/>
      <c r="D116" s="455"/>
      <c r="E116" s="455">
        <f t="shared" ref="C116:I116" si="43">E117</f>
        <v>32</v>
      </c>
      <c r="F116" s="449"/>
      <c r="G116" s="457"/>
      <c r="H116" s="457">
        <f t="shared" si="43"/>
        <v>268.10000000000002</v>
      </c>
      <c r="I116" s="457">
        <f t="shared" si="43"/>
        <v>331.34</v>
      </c>
    </row>
    <row r="117" spans="1:1103" x14ac:dyDescent="0.25">
      <c r="A117" s="218" t="s">
        <v>28</v>
      </c>
      <c r="B117" s="454">
        <v>1</v>
      </c>
      <c r="C117" s="454">
        <f t="shared" ref="C117" si="44">D117+E117</f>
        <v>192</v>
      </c>
      <c r="D117" s="454">
        <v>160</v>
      </c>
      <c r="E117" s="454">
        <v>32</v>
      </c>
      <c r="F117" s="217"/>
      <c r="G117" s="326">
        <v>4.1890000000000001</v>
      </c>
      <c r="H117" s="249">
        <f t="shared" si="26"/>
        <v>268.10000000000002</v>
      </c>
      <c r="I117" s="249">
        <f t="shared" si="27"/>
        <v>331.34</v>
      </c>
    </row>
    <row r="118" spans="1:1103" x14ac:dyDescent="0.25">
      <c r="A118" s="356" t="s">
        <v>110</v>
      </c>
      <c r="B118" s="453">
        <f>B119+B126+B129</f>
        <v>12</v>
      </c>
      <c r="C118" s="453"/>
      <c r="D118" s="453"/>
      <c r="E118" s="453">
        <f t="shared" ref="C118:I118" si="45">E119+E126+E129</f>
        <v>568</v>
      </c>
      <c r="F118" s="452"/>
      <c r="G118" s="456"/>
      <c r="H118" s="456">
        <f t="shared" si="45"/>
        <v>6223</v>
      </c>
      <c r="I118" s="456">
        <f t="shared" si="45"/>
        <v>7690.99</v>
      </c>
    </row>
    <row r="119" spans="1:1103" ht="33" x14ac:dyDescent="0.25">
      <c r="A119" s="317" t="s">
        <v>433</v>
      </c>
      <c r="B119" s="455">
        <f>SUM(B120:B125)</f>
        <v>6</v>
      </c>
      <c r="C119" s="455"/>
      <c r="D119" s="455"/>
      <c r="E119" s="455">
        <f t="shared" ref="C119:I119" si="46">SUM(E120:E125)</f>
        <v>313</v>
      </c>
      <c r="F119" s="449"/>
      <c r="G119" s="457"/>
      <c r="H119" s="457">
        <f t="shared" si="46"/>
        <v>4006.1500000000005</v>
      </c>
      <c r="I119" s="457">
        <f t="shared" si="46"/>
        <v>4951.2</v>
      </c>
    </row>
    <row r="120" spans="1:1103" x14ac:dyDescent="0.25">
      <c r="A120" s="216" t="s">
        <v>111</v>
      </c>
      <c r="B120" s="454">
        <v>1</v>
      </c>
      <c r="C120" s="454">
        <f t="shared" ref="C120:C123" si="47">D120+E120</f>
        <v>228</v>
      </c>
      <c r="D120" s="454">
        <v>160</v>
      </c>
      <c r="E120" s="454">
        <v>68</v>
      </c>
      <c r="F120" s="217"/>
      <c r="G120" s="249">
        <v>6.6989999999999998</v>
      </c>
      <c r="H120" s="249">
        <f t="shared" si="26"/>
        <v>911.06</v>
      </c>
      <c r="I120" s="249">
        <f t="shared" si="27"/>
        <v>1125.98</v>
      </c>
    </row>
    <row r="121" spans="1:1103" x14ac:dyDescent="0.25">
      <c r="A121" s="216" t="s">
        <v>111</v>
      </c>
      <c r="B121" s="454">
        <v>1</v>
      </c>
      <c r="C121" s="454">
        <f t="shared" si="47"/>
        <v>264</v>
      </c>
      <c r="D121" s="454">
        <v>160</v>
      </c>
      <c r="E121" s="454">
        <v>104</v>
      </c>
      <c r="F121" s="217"/>
      <c r="G121" s="249">
        <v>6.5190000000000001</v>
      </c>
      <c r="H121" s="249">
        <f t="shared" si="26"/>
        <v>1355.95</v>
      </c>
      <c r="I121" s="249">
        <f t="shared" si="27"/>
        <v>1675.82</v>
      </c>
    </row>
    <row r="122" spans="1:1103" x14ac:dyDescent="0.25">
      <c r="A122" s="216" t="s">
        <v>111</v>
      </c>
      <c r="B122" s="454">
        <v>1</v>
      </c>
      <c r="C122" s="454">
        <f t="shared" si="47"/>
        <v>208</v>
      </c>
      <c r="D122" s="454">
        <v>160</v>
      </c>
      <c r="E122" s="454">
        <v>48</v>
      </c>
      <c r="F122" s="217"/>
      <c r="G122" s="249">
        <v>6.4020000000000001</v>
      </c>
      <c r="H122" s="249">
        <f t="shared" si="26"/>
        <v>614.59</v>
      </c>
      <c r="I122" s="249">
        <f t="shared" si="27"/>
        <v>759.57</v>
      </c>
    </row>
    <row r="123" spans="1:1103" x14ac:dyDescent="0.25">
      <c r="A123" s="216" t="s">
        <v>111</v>
      </c>
      <c r="B123" s="454">
        <v>1</v>
      </c>
      <c r="C123" s="454">
        <f t="shared" si="47"/>
        <v>184</v>
      </c>
      <c r="D123" s="454">
        <v>160</v>
      </c>
      <c r="E123" s="454">
        <v>24</v>
      </c>
      <c r="F123" s="217"/>
      <c r="G123" s="249">
        <v>6.4020000000000001</v>
      </c>
      <c r="H123" s="249">
        <f t="shared" si="26"/>
        <v>307.3</v>
      </c>
      <c r="I123" s="249">
        <f t="shared" si="27"/>
        <v>379.79</v>
      </c>
    </row>
    <row r="124" spans="1:1103" x14ac:dyDescent="0.25">
      <c r="A124" s="216" t="s">
        <v>111</v>
      </c>
      <c r="B124" s="454">
        <v>1</v>
      </c>
      <c r="C124" s="454">
        <f>D124+E124</f>
        <v>186</v>
      </c>
      <c r="D124" s="454">
        <v>160</v>
      </c>
      <c r="E124" s="454">
        <v>26</v>
      </c>
      <c r="F124" s="217"/>
      <c r="G124" s="249">
        <v>6.4020000000000001</v>
      </c>
      <c r="H124" s="249">
        <f t="shared" si="26"/>
        <v>332.9</v>
      </c>
      <c r="I124" s="249">
        <f t="shared" si="27"/>
        <v>411.43</v>
      </c>
    </row>
    <row r="125" spans="1:1103" x14ac:dyDescent="0.25">
      <c r="A125" s="216" t="s">
        <v>111</v>
      </c>
      <c r="B125" s="454">
        <v>1</v>
      </c>
      <c r="C125" s="454">
        <f t="shared" ref="C125" si="48">D125+E125</f>
        <v>203</v>
      </c>
      <c r="D125" s="454">
        <v>160</v>
      </c>
      <c r="E125" s="454">
        <v>43</v>
      </c>
      <c r="F125" s="217"/>
      <c r="G125" s="249">
        <v>5.6319999999999997</v>
      </c>
      <c r="H125" s="249">
        <f t="shared" si="26"/>
        <v>484.35</v>
      </c>
      <c r="I125" s="249">
        <f t="shared" si="27"/>
        <v>598.61</v>
      </c>
    </row>
    <row r="126" spans="1:1103" s="222" customFormat="1" ht="33" x14ac:dyDescent="0.25">
      <c r="A126" s="317" t="s">
        <v>432</v>
      </c>
      <c r="B126" s="455">
        <f>SUM(B127:B128)</f>
        <v>2</v>
      </c>
      <c r="C126" s="455"/>
      <c r="D126" s="455"/>
      <c r="E126" s="455">
        <f t="shared" ref="E126:I126" si="49">SUM(E127:E128)</f>
        <v>135</v>
      </c>
      <c r="F126" s="449"/>
      <c r="G126" s="457"/>
      <c r="H126" s="457">
        <f t="shared" si="49"/>
        <v>1211.49</v>
      </c>
      <c r="I126" s="457">
        <f t="shared" si="49"/>
        <v>1497.2800000000002</v>
      </c>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1"/>
      <c r="AG126" s="221"/>
      <c r="AH126" s="221"/>
      <c r="AI126" s="221"/>
      <c r="AJ126" s="221"/>
      <c r="AK126" s="221"/>
      <c r="AL126" s="221"/>
      <c r="AM126" s="221"/>
      <c r="AN126" s="221"/>
      <c r="AO126" s="221"/>
      <c r="AP126" s="221"/>
      <c r="AQ126" s="221"/>
      <c r="AR126" s="221"/>
      <c r="AS126" s="221"/>
      <c r="AT126" s="221"/>
      <c r="AU126" s="221"/>
      <c r="AV126" s="221"/>
      <c r="AW126" s="221"/>
      <c r="AX126" s="221"/>
      <c r="AY126" s="221"/>
      <c r="AZ126" s="221"/>
      <c r="BA126" s="221"/>
      <c r="BB126" s="221"/>
      <c r="BC126" s="221"/>
      <c r="BD126" s="221"/>
      <c r="BE126" s="221"/>
      <c r="BF126" s="221"/>
      <c r="BG126" s="221"/>
      <c r="BH126" s="221"/>
      <c r="BI126" s="221"/>
      <c r="BJ126" s="221"/>
      <c r="BK126" s="221"/>
      <c r="BL126" s="221"/>
      <c r="BM126" s="221"/>
      <c r="BN126" s="221"/>
      <c r="BO126" s="221"/>
      <c r="BP126" s="221"/>
      <c r="BQ126" s="221"/>
      <c r="BR126" s="221"/>
      <c r="BS126" s="221"/>
      <c r="BT126" s="221"/>
      <c r="BU126" s="221"/>
      <c r="BV126" s="221"/>
      <c r="BW126" s="221"/>
      <c r="BX126" s="221"/>
      <c r="BY126" s="221"/>
      <c r="BZ126" s="221"/>
      <c r="CA126" s="221"/>
      <c r="CB126" s="221"/>
      <c r="CC126" s="221"/>
      <c r="CD126" s="221"/>
      <c r="CE126" s="221"/>
      <c r="CF126" s="221"/>
      <c r="CG126" s="221"/>
      <c r="CH126" s="221"/>
      <c r="CI126" s="221"/>
      <c r="CJ126" s="221"/>
      <c r="CK126" s="221"/>
      <c r="CL126" s="221"/>
      <c r="CM126" s="221"/>
      <c r="CN126" s="221"/>
      <c r="CO126" s="221"/>
      <c r="CP126" s="221"/>
      <c r="CQ126" s="221"/>
      <c r="CR126" s="221"/>
      <c r="CS126" s="221"/>
      <c r="CT126" s="221"/>
      <c r="CU126" s="221"/>
      <c r="CV126" s="221"/>
      <c r="CW126" s="221"/>
      <c r="CX126" s="221"/>
      <c r="CY126" s="221"/>
      <c r="CZ126" s="221"/>
      <c r="DA126" s="221"/>
      <c r="DB126" s="221"/>
      <c r="DC126" s="221"/>
      <c r="DD126" s="221"/>
      <c r="DE126" s="221"/>
      <c r="DF126" s="221"/>
      <c r="DG126" s="221"/>
      <c r="DH126" s="221"/>
      <c r="DI126" s="221"/>
      <c r="DJ126" s="221"/>
      <c r="DK126" s="221"/>
      <c r="DL126" s="221"/>
      <c r="DM126" s="221"/>
      <c r="DN126" s="221"/>
      <c r="DO126" s="221"/>
      <c r="DP126" s="221"/>
      <c r="DQ126" s="221"/>
      <c r="DR126" s="221"/>
      <c r="DS126" s="221"/>
      <c r="DT126" s="221"/>
      <c r="DU126" s="221"/>
      <c r="DV126" s="221"/>
      <c r="DW126" s="221"/>
      <c r="DX126" s="221"/>
      <c r="DY126" s="221"/>
      <c r="DZ126" s="221"/>
      <c r="EA126" s="221"/>
      <c r="EB126" s="221"/>
      <c r="EC126" s="221"/>
      <c r="ED126" s="221"/>
      <c r="EE126" s="221"/>
      <c r="EF126" s="221"/>
      <c r="EG126" s="221"/>
      <c r="EH126" s="221"/>
      <c r="EI126" s="221"/>
      <c r="EJ126" s="221"/>
      <c r="EK126" s="221"/>
      <c r="EL126" s="221"/>
      <c r="EM126" s="221"/>
      <c r="EN126" s="221"/>
      <c r="EO126" s="221"/>
      <c r="EP126" s="221"/>
      <c r="EQ126" s="221"/>
      <c r="ER126" s="221"/>
      <c r="ES126" s="221"/>
      <c r="ET126" s="221"/>
      <c r="EU126" s="221"/>
      <c r="EV126" s="221"/>
      <c r="EW126" s="221"/>
      <c r="EX126" s="221"/>
      <c r="EY126" s="221"/>
      <c r="EZ126" s="221"/>
      <c r="FA126" s="221"/>
      <c r="FB126" s="221"/>
      <c r="FC126" s="221"/>
      <c r="FD126" s="221"/>
      <c r="FE126" s="221"/>
      <c r="FF126" s="221"/>
      <c r="FG126" s="221"/>
      <c r="FH126" s="221"/>
      <c r="FI126" s="221"/>
      <c r="FJ126" s="221"/>
      <c r="FK126" s="221"/>
      <c r="FL126" s="221"/>
      <c r="FM126" s="221"/>
      <c r="FN126" s="221"/>
      <c r="FO126" s="221"/>
      <c r="FP126" s="221"/>
      <c r="FQ126" s="221"/>
      <c r="FR126" s="221"/>
      <c r="FS126" s="221"/>
      <c r="FT126" s="221"/>
      <c r="FU126" s="221"/>
      <c r="FV126" s="221"/>
      <c r="FW126" s="221"/>
      <c r="FX126" s="221"/>
      <c r="FY126" s="221"/>
      <c r="FZ126" s="221"/>
      <c r="GA126" s="221"/>
      <c r="GB126" s="221"/>
      <c r="GC126" s="221"/>
      <c r="GD126" s="221"/>
      <c r="GE126" s="221"/>
      <c r="GF126" s="221"/>
      <c r="GG126" s="221"/>
      <c r="GH126" s="221"/>
      <c r="GI126" s="221"/>
      <c r="GJ126" s="221"/>
      <c r="GK126" s="221"/>
      <c r="GL126" s="221"/>
      <c r="GM126" s="221"/>
      <c r="GN126" s="221"/>
      <c r="GO126" s="221"/>
      <c r="GP126" s="221"/>
      <c r="GQ126" s="221"/>
      <c r="GR126" s="221"/>
      <c r="GS126" s="221"/>
      <c r="GT126" s="221"/>
      <c r="GU126" s="221"/>
      <c r="GV126" s="221"/>
      <c r="GW126" s="221"/>
      <c r="GX126" s="221"/>
      <c r="GY126" s="221"/>
      <c r="GZ126" s="221"/>
      <c r="HA126" s="221"/>
      <c r="HB126" s="221"/>
      <c r="HC126" s="221"/>
      <c r="HD126" s="221"/>
      <c r="HE126" s="221"/>
      <c r="HF126" s="221"/>
      <c r="HG126" s="221"/>
      <c r="HH126" s="221"/>
      <c r="HI126" s="221"/>
      <c r="HJ126" s="221"/>
      <c r="HK126" s="221"/>
      <c r="HL126" s="221"/>
      <c r="HM126" s="221"/>
      <c r="HN126" s="221"/>
      <c r="HO126" s="221"/>
      <c r="HP126" s="221"/>
      <c r="HQ126" s="221"/>
      <c r="HR126" s="221"/>
      <c r="HS126" s="221"/>
      <c r="HT126" s="221"/>
      <c r="HU126" s="221"/>
      <c r="HV126" s="221"/>
      <c r="HW126" s="221"/>
      <c r="HX126" s="221"/>
      <c r="HY126" s="221"/>
      <c r="HZ126" s="221"/>
      <c r="IA126" s="221"/>
      <c r="IB126" s="221"/>
      <c r="IC126" s="221"/>
      <c r="ID126" s="221"/>
      <c r="IE126" s="221"/>
      <c r="IF126" s="221"/>
      <c r="IG126" s="221"/>
      <c r="IH126" s="221"/>
      <c r="II126" s="221"/>
      <c r="IJ126" s="221"/>
      <c r="IK126" s="221"/>
      <c r="IL126" s="221"/>
      <c r="IM126" s="221"/>
      <c r="IN126" s="221"/>
      <c r="IO126" s="221"/>
      <c r="IP126" s="221"/>
      <c r="IQ126" s="221"/>
      <c r="IR126" s="221"/>
      <c r="IS126" s="221"/>
      <c r="IT126" s="221"/>
      <c r="IU126" s="221"/>
      <c r="IV126" s="221"/>
      <c r="IW126" s="221"/>
      <c r="IX126" s="221"/>
      <c r="IY126" s="221"/>
      <c r="IZ126" s="221"/>
      <c r="JA126" s="221"/>
      <c r="JB126" s="221"/>
      <c r="JC126" s="221"/>
      <c r="JD126" s="221"/>
      <c r="JE126" s="221"/>
      <c r="JF126" s="221"/>
      <c r="JG126" s="221"/>
      <c r="JH126" s="221"/>
      <c r="JI126" s="221"/>
      <c r="JJ126" s="221"/>
      <c r="JK126" s="221"/>
      <c r="JL126" s="221"/>
      <c r="JM126" s="221"/>
      <c r="JN126" s="221"/>
      <c r="JO126" s="221"/>
      <c r="JP126" s="221"/>
      <c r="JQ126" s="221"/>
      <c r="JR126" s="221"/>
      <c r="JS126" s="221"/>
      <c r="JT126" s="221"/>
      <c r="JU126" s="221"/>
      <c r="JV126" s="221"/>
      <c r="JW126" s="221"/>
      <c r="JX126" s="221"/>
      <c r="JY126" s="221"/>
      <c r="JZ126" s="221"/>
      <c r="KA126" s="221"/>
      <c r="KB126" s="221"/>
      <c r="KC126" s="221"/>
      <c r="KD126" s="221"/>
      <c r="KE126" s="221"/>
      <c r="KF126" s="221"/>
      <c r="KG126" s="221"/>
      <c r="KH126" s="221"/>
      <c r="KI126" s="221"/>
      <c r="KJ126" s="221"/>
      <c r="KK126" s="221"/>
      <c r="KL126" s="221"/>
      <c r="KM126" s="221"/>
      <c r="KN126" s="221"/>
      <c r="KO126" s="221"/>
      <c r="KP126" s="221"/>
      <c r="KQ126" s="221"/>
      <c r="KR126" s="221"/>
      <c r="KS126" s="221"/>
      <c r="KT126" s="221"/>
      <c r="KU126" s="221"/>
      <c r="KV126" s="221"/>
      <c r="KW126" s="221"/>
      <c r="KX126" s="221"/>
      <c r="KY126" s="221"/>
      <c r="KZ126" s="221"/>
      <c r="LA126" s="221"/>
      <c r="LB126" s="221"/>
      <c r="LC126" s="221"/>
      <c r="LD126" s="221"/>
      <c r="LE126" s="221"/>
      <c r="LF126" s="221"/>
      <c r="LG126" s="221"/>
      <c r="LH126" s="221"/>
      <c r="LI126" s="221"/>
      <c r="LJ126" s="221"/>
      <c r="LK126" s="221"/>
      <c r="LL126" s="221"/>
      <c r="LM126" s="221"/>
      <c r="LN126" s="221"/>
      <c r="LO126" s="221"/>
      <c r="LP126" s="221"/>
      <c r="LQ126" s="221"/>
      <c r="LR126" s="221"/>
      <c r="LS126" s="221"/>
      <c r="LT126" s="221"/>
      <c r="LU126" s="221"/>
      <c r="LV126" s="221"/>
      <c r="LW126" s="221"/>
      <c r="LX126" s="221"/>
      <c r="LY126" s="221"/>
      <c r="LZ126" s="221"/>
      <c r="MA126" s="221"/>
      <c r="MB126" s="221"/>
      <c r="MC126" s="221"/>
      <c r="MD126" s="221"/>
      <c r="ME126" s="221"/>
      <c r="MF126" s="221"/>
      <c r="MG126" s="221"/>
      <c r="MH126" s="221"/>
      <c r="MI126" s="221"/>
      <c r="MJ126" s="221"/>
      <c r="MK126" s="221"/>
      <c r="ML126" s="221"/>
      <c r="MM126" s="221"/>
      <c r="MN126" s="221"/>
      <c r="MO126" s="221"/>
      <c r="MP126" s="221"/>
      <c r="MQ126" s="221"/>
      <c r="MR126" s="221"/>
      <c r="MS126" s="221"/>
      <c r="MT126" s="221"/>
      <c r="MU126" s="221"/>
      <c r="MV126" s="221"/>
      <c r="MW126" s="221"/>
      <c r="MX126" s="221"/>
      <c r="MY126" s="221"/>
      <c r="MZ126" s="221"/>
      <c r="NA126" s="221"/>
      <c r="NB126" s="221"/>
      <c r="NC126" s="221"/>
      <c r="ND126" s="221"/>
      <c r="NE126" s="221"/>
      <c r="NF126" s="221"/>
      <c r="NG126" s="221"/>
      <c r="NH126" s="221"/>
      <c r="NI126" s="221"/>
      <c r="NJ126" s="221"/>
      <c r="NK126" s="221"/>
      <c r="NL126" s="221"/>
      <c r="NM126" s="221"/>
      <c r="NN126" s="221"/>
      <c r="NO126" s="221"/>
      <c r="NP126" s="221"/>
      <c r="NQ126" s="221"/>
      <c r="NR126" s="221"/>
      <c r="NS126" s="221"/>
      <c r="NT126" s="221"/>
      <c r="NU126" s="221"/>
      <c r="NV126" s="221"/>
      <c r="NW126" s="221"/>
      <c r="NX126" s="221"/>
      <c r="NY126" s="221"/>
      <c r="NZ126" s="221"/>
      <c r="OA126" s="221"/>
      <c r="OB126" s="221"/>
      <c r="OC126" s="221"/>
      <c r="OD126" s="221"/>
      <c r="OE126" s="221"/>
      <c r="OF126" s="221"/>
      <c r="OG126" s="221"/>
      <c r="OH126" s="221"/>
      <c r="OI126" s="221"/>
      <c r="OJ126" s="221"/>
      <c r="OK126" s="221"/>
      <c r="OL126" s="221"/>
      <c r="OM126" s="221"/>
      <c r="ON126" s="221"/>
      <c r="OO126" s="221"/>
      <c r="OP126" s="221"/>
      <c r="OQ126" s="221"/>
      <c r="OR126" s="221"/>
      <c r="OS126" s="221"/>
      <c r="OT126" s="221"/>
      <c r="OU126" s="221"/>
      <c r="OV126" s="221"/>
      <c r="OW126" s="221"/>
      <c r="OX126" s="221"/>
      <c r="OY126" s="221"/>
      <c r="OZ126" s="221"/>
      <c r="PA126" s="221"/>
      <c r="PB126" s="221"/>
      <c r="PC126" s="221"/>
      <c r="PD126" s="221"/>
      <c r="PE126" s="221"/>
      <c r="PF126" s="221"/>
      <c r="PG126" s="221"/>
      <c r="PH126" s="221"/>
      <c r="PI126" s="221"/>
      <c r="PJ126" s="221"/>
      <c r="PK126" s="221"/>
      <c r="PL126" s="221"/>
      <c r="PM126" s="221"/>
      <c r="PN126" s="221"/>
      <c r="PO126" s="221"/>
      <c r="PP126" s="221"/>
      <c r="PQ126" s="221"/>
      <c r="PR126" s="221"/>
      <c r="PS126" s="221"/>
      <c r="PT126" s="221"/>
      <c r="PU126" s="221"/>
      <c r="PV126" s="221"/>
      <c r="PW126" s="221"/>
      <c r="PX126" s="221"/>
      <c r="PY126" s="221"/>
      <c r="PZ126" s="221"/>
      <c r="QA126" s="221"/>
      <c r="QB126" s="221"/>
      <c r="QC126" s="221"/>
      <c r="QD126" s="221"/>
      <c r="QE126" s="221"/>
      <c r="QF126" s="221"/>
      <c r="QG126" s="221"/>
      <c r="QH126" s="221"/>
      <c r="QI126" s="221"/>
      <c r="QJ126" s="221"/>
      <c r="QK126" s="221"/>
      <c r="QL126" s="221"/>
      <c r="QM126" s="221"/>
      <c r="QN126" s="221"/>
      <c r="QO126" s="221"/>
      <c r="QP126" s="221"/>
      <c r="QQ126" s="221"/>
      <c r="QR126" s="221"/>
      <c r="QS126" s="221"/>
      <c r="QT126" s="221"/>
      <c r="QU126" s="221"/>
      <c r="QV126" s="221"/>
      <c r="QW126" s="221"/>
      <c r="QX126" s="221"/>
      <c r="QY126" s="221"/>
      <c r="QZ126" s="221"/>
      <c r="RA126" s="221"/>
      <c r="RB126" s="221"/>
      <c r="RC126" s="221"/>
      <c r="RD126" s="221"/>
      <c r="RE126" s="221"/>
      <c r="RF126" s="221"/>
      <c r="RG126" s="221"/>
      <c r="RH126" s="221"/>
      <c r="RI126" s="221"/>
      <c r="RJ126" s="221"/>
      <c r="RK126" s="221"/>
      <c r="RL126" s="221"/>
      <c r="RM126" s="221"/>
      <c r="RN126" s="221"/>
      <c r="RO126" s="221"/>
      <c r="RP126" s="221"/>
      <c r="RQ126" s="221"/>
      <c r="RR126" s="221"/>
      <c r="RS126" s="221"/>
      <c r="RT126" s="221"/>
      <c r="RU126" s="221"/>
      <c r="RV126" s="221"/>
      <c r="RW126" s="221"/>
      <c r="RX126" s="221"/>
      <c r="RY126" s="221"/>
      <c r="RZ126" s="221"/>
      <c r="SA126" s="221"/>
      <c r="SB126" s="221"/>
      <c r="SC126" s="221"/>
      <c r="SD126" s="221"/>
      <c r="SE126" s="221"/>
      <c r="SF126" s="221"/>
      <c r="SG126" s="221"/>
      <c r="SH126" s="221"/>
      <c r="SI126" s="221"/>
      <c r="SJ126" s="221"/>
      <c r="SK126" s="221"/>
      <c r="SL126" s="221"/>
      <c r="SM126" s="221"/>
      <c r="SN126" s="221"/>
      <c r="SO126" s="221"/>
      <c r="SP126" s="221"/>
      <c r="SQ126" s="221"/>
      <c r="SR126" s="221"/>
      <c r="SS126" s="221"/>
      <c r="ST126" s="221"/>
      <c r="SU126" s="221"/>
      <c r="SV126" s="221"/>
      <c r="SW126" s="221"/>
      <c r="SX126" s="221"/>
      <c r="SY126" s="221"/>
      <c r="SZ126" s="221"/>
      <c r="TA126" s="221"/>
      <c r="TB126" s="221"/>
      <c r="TC126" s="221"/>
      <c r="TD126" s="221"/>
      <c r="TE126" s="221"/>
      <c r="TF126" s="221"/>
      <c r="TG126" s="221"/>
      <c r="TH126" s="221"/>
      <c r="TI126" s="221"/>
      <c r="TJ126" s="221"/>
      <c r="TK126" s="221"/>
      <c r="TL126" s="221"/>
      <c r="TM126" s="221"/>
      <c r="TN126" s="221"/>
      <c r="TO126" s="221"/>
      <c r="TP126" s="221"/>
      <c r="TQ126" s="221"/>
      <c r="TR126" s="221"/>
      <c r="TS126" s="221"/>
      <c r="TT126" s="221"/>
      <c r="TU126" s="221"/>
      <c r="TV126" s="221"/>
      <c r="TW126" s="221"/>
      <c r="TX126" s="221"/>
      <c r="TY126" s="221"/>
      <c r="TZ126" s="221"/>
      <c r="UA126" s="221"/>
      <c r="UB126" s="221"/>
      <c r="UC126" s="221"/>
      <c r="UD126" s="221"/>
      <c r="UE126" s="221"/>
      <c r="UF126" s="221"/>
      <c r="UG126" s="221"/>
      <c r="UH126" s="221"/>
      <c r="UI126" s="221"/>
      <c r="UJ126" s="221"/>
      <c r="UK126" s="221"/>
      <c r="UL126" s="221"/>
      <c r="UM126" s="221"/>
      <c r="UN126" s="221"/>
      <c r="UO126" s="221"/>
      <c r="UP126" s="221"/>
      <c r="UQ126" s="221"/>
      <c r="UR126" s="221"/>
      <c r="US126" s="221"/>
      <c r="UT126" s="221"/>
      <c r="UU126" s="221"/>
      <c r="UV126" s="221"/>
      <c r="UW126" s="221"/>
      <c r="UX126" s="221"/>
      <c r="UY126" s="221"/>
      <c r="UZ126" s="221"/>
      <c r="VA126" s="221"/>
      <c r="VB126" s="221"/>
      <c r="VC126" s="221"/>
      <c r="VD126" s="221"/>
      <c r="VE126" s="221"/>
      <c r="VF126" s="221"/>
      <c r="VG126" s="221"/>
      <c r="VH126" s="221"/>
      <c r="VI126" s="221"/>
      <c r="VJ126" s="221"/>
      <c r="VK126" s="221"/>
      <c r="VL126" s="221"/>
      <c r="VM126" s="221"/>
      <c r="VN126" s="221"/>
      <c r="VO126" s="221"/>
      <c r="VP126" s="221"/>
      <c r="VQ126" s="221"/>
      <c r="VR126" s="221"/>
      <c r="VS126" s="221"/>
      <c r="VT126" s="221"/>
      <c r="VU126" s="221"/>
      <c r="VV126" s="221"/>
      <c r="VW126" s="221"/>
      <c r="VX126" s="221"/>
      <c r="VY126" s="221"/>
      <c r="VZ126" s="221"/>
      <c r="WA126" s="221"/>
      <c r="WB126" s="221"/>
      <c r="WC126" s="221"/>
      <c r="WD126" s="221"/>
      <c r="WE126" s="221"/>
      <c r="WF126" s="221"/>
      <c r="WG126" s="221"/>
      <c r="WH126" s="221"/>
      <c r="WI126" s="221"/>
      <c r="WJ126" s="221"/>
      <c r="WK126" s="221"/>
      <c r="WL126" s="221"/>
      <c r="WM126" s="221"/>
      <c r="WN126" s="221"/>
      <c r="WO126" s="221"/>
      <c r="WP126" s="221"/>
      <c r="WQ126" s="221"/>
      <c r="WR126" s="221"/>
      <c r="WS126" s="221"/>
      <c r="WT126" s="221"/>
      <c r="WU126" s="221"/>
      <c r="WV126" s="221"/>
      <c r="WW126" s="221"/>
      <c r="WX126" s="221"/>
      <c r="WY126" s="221"/>
      <c r="WZ126" s="221"/>
      <c r="XA126" s="221"/>
      <c r="XB126" s="221"/>
      <c r="XC126" s="221"/>
      <c r="XD126" s="221"/>
      <c r="XE126" s="221"/>
      <c r="XF126" s="221"/>
      <c r="XG126" s="221"/>
      <c r="XH126" s="221"/>
      <c r="XI126" s="221"/>
      <c r="XJ126" s="221"/>
      <c r="XK126" s="221"/>
      <c r="XL126" s="221"/>
      <c r="XM126" s="221"/>
      <c r="XN126" s="221"/>
      <c r="XO126" s="221"/>
      <c r="XP126" s="221"/>
      <c r="XQ126" s="221"/>
      <c r="XR126" s="221"/>
      <c r="XS126" s="221"/>
      <c r="XT126" s="221"/>
      <c r="XU126" s="221"/>
      <c r="XV126" s="221"/>
      <c r="XW126" s="221"/>
      <c r="XX126" s="221"/>
      <c r="XY126" s="221"/>
      <c r="XZ126" s="221"/>
      <c r="YA126" s="221"/>
      <c r="YB126" s="221"/>
      <c r="YC126" s="221"/>
      <c r="YD126" s="221"/>
      <c r="YE126" s="221"/>
      <c r="YF126" s="221"/>
      <c r="YG126" s="221"/>
      <c r="YH126" s="221"/>
      <c r="YI126" s="221"/>
      <c r="YJ126" s="221"/>
      <c r="YK126" s="221"/>
      <c r="YL126" s="221"/>
      <c r="YM126" s="221"/>
      <c r="YN126" s="221"/>
      <c r="YO126" s="221"/>
      <c r="YP126" s="221"/>
      <c r="YQ126" s="221"/>
      <c r="YR126" s="221"/>
      <c r="YS126" s="221"/>
      <c r="YT126" s="221"/>
      <c r="YU126" s="221"/>
      <c r="YV126" s="221"/>
      <c r="YW126" s="221"/>
      <c r="YX126" s="221"/>
      <c r="YY126" s="221"/>
      <c r="YZ126" s="221"/>
      <c r="ZA126" s="221"/>
      <c r="ZB126" s="221"/>
      <c r="ZC126" s="221"/>
      <c r="ZD126" s="221"/>
      <c r="ZE126" s="221"/>
      <c r="ZF126" s="221"/>
      <c r="ZG126" s="221"/>
      <c r="ZH126" s="221"/>
      <c r="ZI126" s="221"/>
      <c r="ZJ126" s="221"/>
      <c r="ZK126" s="221"/>
      <c r="ZL126" s="221"/>
      <c r="ZM126" s="221"/>
      <c r="ZN126" s="221"/>
      <c r="ZO126" s="221"/>
      <c r="ZP126" s="221"/>
      <c r="ZQ126" s="221"/>
      <c r="ZR126" s="221"/>
      <c r="ZS126" s="221"/>
      <c r="ZT126" s="221"/>
      <c r="ZU126" s="221"/>
      <c r="ZV126" s="221"/>
      <c r="ZW126" s="221"/>
      <c r="ZX126" s="221"/>
      <c r="ZY126" s="221"/>
      <c r="ZZ126" s="221"/>
      <c r="AAA126" s="221"/>
      <c r="AAB126" s="221"/>
      <c r="AAC126" s="221"/>
      <c r="AAD126" s="221"/>
      <c r="AAE126" s="221"/>
      <c r="AAF126" s="221"/>
      <c r="AAG126" s="221"/>
      <c r="AAH126" s="221"/>
      <c r="AAI126" s="221"/>
      <c r="AAJ126" s="221"/>
      <c r="AAK126" s="221"/>
      <c r="AAL126" s="221"/>
      <c r="AAM126" s="221"/>
      <c r="AAN126" s="221"/>
      <c r="AAO126" s="221"/>
      <c r="AAP126" s="221"/>
      <c r="AAQ126" s="221"/>
      <c r="AAR126" s="221"/>
      <c r="AAS126" s="221"/>
      <c r="AAT126" s="221"/>
      <c r="AAU126" s="221"/>
      <c r="AAV126" s="221"/>
      <c r="AAW126" s="221"/>
      <c r="AAX126" s="221"/>
      <c r="AAY126" s="221"/>
      <c r="AAZ126" s="221"/>
      <c r="ABA126" s="221"/>
      <c r="ABB126" s="221"/>
      <c r="ABC126" s="221"/>
      <c r="ABD126" s="221"/>
      <c r="ABE126" s="221"/>
      <c r="ABF126" s="221"/>
      <c r="ABG126" s="221"/>
      <c r="ABH126" s="221"/>
      <c r="ABI126" s="221"/>
      <c r="ABJ126" s="221"/>
      <c r="ABK126" s="221"/>
      <c r="ABL126" s="221"/>
      <c r="ABM126" s="221"/>
      <c r="ABN126" s="221"/>
      <c r="ABO126" s="221"/>
      <c r="ABP126" s="221"/>
      <c r="ABQ126" s="221"/>
      <c r="ABR126" s="221"/>
      <c r="ABS126" s="221"/>
      <c r="ABT126" s="221"/>
      <c r="ABU126" s="221"/>
      <c r="ABV126" s="221"/>
      <c r="ABW126" s="221"/>
      <c r="ABX126" s="221"/>
      <c r="ABY126" s="221"/>
      <c r="ABZ126" s="221"/>
      <c r="ACA126" s="221"/>
      <c r="ACB126" s="221"/>
      <c r="ACC126" s="221"/>
      <c r="ACD126" s="221"/>
      <c r="ACE126" s="221"/>
      <c r="ACF126" s="221"/>
      <c r="ACG126" s="221"/>
      <c r="ACH126" s="221"/>
      <c r="ACI126" s="221"/>
      <c r="ACJ126" s="221"/>
      <c r="ACK126" s="221"/>
      <c r="ACL126" s="221"/>
      <c r="ACM126" s="221"/>
      <c r="ACN126" s="221"/>
      <c r="ACO126" s="221"/>
      <c r="ACP126" s="221"/>
      <c r="ACQ126" s="221"/>
      <c r="ACR126" s="221"/>
      <c r="ACS126" s="221"/>
      <c r="ACT126" s="221"/>
      <c r="ACU126" s="221"/>
      <c r="ACV126" s="221"/>
      <c r="ACW126" s="221"/>
      <c r="ACX126" s="221"/>
      <c r="ACY126" s="221"/>
      <c r="ACZ126" s="221"/>
      <c r="ADA126" s="221"/>
      <c r="ADB126" s="221"/>
      <c r="ADC126" s="221"/>
      <c r="ADD126" s="221"/>
      <c r="ADE126" s="221"/>
      <c r="ADF126" s="221"/>
      <c r="ADG126" s="221"/>
      <c r="ADH126" s="221"/>
      <c r="ADI126" s="221"/>
      <c r="ADJ126" s="221"/>
      <c r="ADK126" s="221"/>
      <c r="ADL126" s="221"/>
      <c r="ADM126" s="221"/>
      <c r="ADN126" s="221"/>
      <c r="ADO126" s="221"/>
      <c r="ADP126" s="221"/>
      <c r="ADQ126" s="221"/>
      <c r="ADR126" s="221"/>
      <c r="ADS126" s="221"/>
      <c r="ADT126" s="221"/>
      <c r="ADU126" s="221"/>
      <c r="ADV126" s="221"/>
      <c r="ADW126" s="221"/>
      <c r="ADX126" s="221"/>
      <c r="ADY126" s="221"/>
      <c r="ADZ126" s="221"/>
      <c r="AEA126" s="221"/>
      <c r="AEB126" s="221"/>
      <c r="AEC126" s="221"/>
      <c r="AED126" s="221"/>
      <c r="AEE126" s="221"/>
      <c r="AEF126" s="221"/>
      <c r="AEG126" s="221"/>
      <c r="AEH126" s="221"/>
      <c r="AEI126" s="221"/>
      <c r="AEJ126" s="221"/>
      <c r="AEK126" s="221"/>
      <c r="AEL126" s="221"/>
      <c r="AEM126" s="221"/>
      <c r="AEN126" s="221"/>
      <c r="AEO126" s="221"/>
      <c r="AEP126" s="221"/>
      <c r="AEQ126" s="221"/>
      <c r="AER126" s="221"/>
      <c r="AES126" s="221"/>
      <c r="AET126" s="221"/>
      <c r="AEU126" s="221"/>
      <c r="AEV126" s="221"/>
      <c r="AEW126" s="221"/>
      <c r="AEX126" s="221"/>
      <c r="AEY126" s="221"/>
      <c r="AEZ126" s="221"/>
      <c r="AFA126" s="221"/>
      <c r="AFB126" s="221"/>
      <c r="AFC126" s="221"/>
      <c r="AFD126" s="221"/>
      <c r="AFE126" s="221"/>
      <c r="AFF126" s="221"/>
      <c r="AFG126" s="221"/>
      <c r="AFH126" s="221"/>
      <c r="AFI126" s="221"/>
      <c r="AFJ126" s="221"/>
      <c r="AFK126" s="221"/>
      <c r="AFL126" s="221"/>
      <c r="AFM126" s="221"/>
      <c r="AFN126" s="221"/>
      <c r="AFO126" s="221"/>
      <c r="AFP126" s="221"/>
      <c r="AFQ126" s="221"/>
      <c r="AFR126" s="221"/>
      <c r="AFS126" s="221"/>
      <c r="AFT126" s="221"/>
      <c r="AFU126" s="221"/>
      <c r="AFV126" s="221"/>
      <c r="AFW126" s="221"/>
      <c r="AFX126" s="221"/>
      <c r="AFY126" s="221"/>
      <c r="AFZ126" s="221"/>
      <c r="AGA126" s="221"/>
      <c r="AGB126" s="221"/>
      <c r="AGC126" s="221"/>
      <c r="AGD126" s="221"/>
      <c r="AGE126" s="221"/>
      <c r="AGF126" s="221"/>
      <c r="AGG126" s="221"/>
      <c r="AGH126" s="221"/>
      <c r="AGI126" s="221"/>
      <c r="AGJ126" s="221"/>
      <c r="AGK126" s="221"/>
      <c r="AGL126" s="221"/>
      <c r="AGM126" s="221"/>
      <c r="AGN126" s="221"/>
      <c r="AGO126" s="221"/>
      <c r="AGP126" s="221"/>
      <c r="AGQ126" s="221"/>
      <c r="AGR126" s="221"/>
      <c r="AGS126" s="221"/>
      <c r="AGT126" s="221"/>
      <c r="AGU126" s="221"/>
      <c r="AGV126" s="221"/>
      <c r="AGW126" s="221"/>
      <c r="AGX126" s="221"/>
      <c r="AGY126" s="221"/>
      <c r="AGZ126" s="221"/>
      <c r="AHA126" s="221"/>
      <c r="AHB126" s="221"/>
      <c r="AHC126" s="221"/>
      <c r="AHD126" s="221"/>
      <c r="AHE126" s="221"/>
      <c r="AHF126" s="221"/>
      <c r="AHG126" s="221"/>
      <c r="AHH126" s="221"/>
      <c r="AHI126" s="221"/>
      <c r="AHJ126" s="221"/>
      <c r="AHK126" s="221"/>
      <c r="AHL126" s="221"/>
      <c r="AHM126" s="221"/>
      <c r="AHN126" s="221"/>
      <c r="AHO126" s="221"/>
      <c r="AHP126" s="221"/>
      <c r="AHQ126" s="221"/>
      <c r="AHR126" s="221"/>
      <c r="AHS126" s="221"/>
      <c r="AHT126" s="221"/>
      <c r="AHU126" s="221"/>
      <c r="AHV126" s="221"/>
      <c r="AHW126" s="221"/>
      <c r="AHX126" s="221"/>
      <c r="AHY126" s="221"/>
      <c r="AHZ126" s="221"/>
      <c r="AIA126" s="221"/>
      <c r="AIB126" s="221"/>
      <c r="AIC126" s="221"/>
      <c r="AID126" s="221"/>
      <c r="AIE126" s="221"/>
      <c r="AIF126" s="221"/>
      <c r="AIG126" s="221"/>
      <c r="AIH126" s="221"/>
      <c r="AII126" s="221"/>
      <c r="AIJ126" s="221"/>
      <c r="AIK126" s="221"/>
      <c r="AIL126" s="221"/>
      <c r="AIM126" s="221"/>
      <c r="AIN126" s="221"/>
      <c r="AIO126" s="221"/>
      <c r="AIP126" s="221"/>
      <c r="AIQ126" s="221"/>
      <c r="AIR126" s="221"/>
      <c r="AIS126" s="221"/>
      <c r="AIT126" s="221"/>
      <c r="AIU126" s="221"/>
      <c r="AIV126" s="221"/>
      <c r="AIW126" s="221"/>
      <c r="AIX126" s="221"/>
      <c r="AIY126" s="221"/>
      <c r="AIZ126" s="221"/>
      <c r="AJA126" s="221"/>
      <c r="AJB126" s="221"/>
      <c r="AJC126" s="221"/>
      <c r="AJD126" s="221"/>
      <c r="AJE126" s="221"/>
      <c r="AJF126" s="221"/>
      <c r="AJG126" s="221"/>
      <c r="AJH126" s="221"/>
      <c r="AJI126" s="221"/>
      <c r="AJJ126" s="221"/>
      <c r="AJK126" s="221"/>
      <c r="AJL126" s="221"/>
      <c r="AJM126" s="221"/>
      <c r="AJN126" s="221"/>
      <c r="AJO126" s="221"/>
      <c r="AJP126" s="221"/>
      <c r="AJQ126" s="221"/>
      <c r="AJR126" s="221"/>
      <c r="AJS126" s="221"/>
      <c r="AJT126" s="221"/>
      <c r="AJU126" s="221"/>
      <c r="AJV126" s="221"/>
      <c r="AJW126" s="221"/>
      <c r="AJX126" s="221"/>
      <c r="AJY126" s="221"/>
      <c r="AJZ126" s="221"/>
      <c r="AKA126" s="221"/>
      <c r="AKB126" s="221"/>
      <c r="AKC126" s="221"/>
      <c r="AKD126" s="221"/>
      <c r="AKE126" s="221"/>
      <c r="AKF126" s="221"/>
      <c r="AKG126" s="221"/>
      <c r="AKH126" s="221"/>
      <c r="AKI126" s="221"/>
      <c r="AKJ126" s="221"/>
      <c r="AKK126" s="221"/>
      <c r="AKL126" s="221"/>
      <c r="AKM126" s="221"/>
      <c r="AKN126" s="221"/>
      <c r="AKO126" s="221"/>
      <c r="AKP126" s="221"/>
      <c r="AKQ126" s="221"/>
      <c r="AKR126" s="221"/>
      <c r="AKS126" s="221"/>
      <c r="AKT126" s="221"/>
      <c r="AKU126" s="221"/>
      <c r="AKV126" s="221"/>
      <c r="AKW126" s="221"/>
      <c r="AKX126" s="221"/>
      <c r="AKY126" s="221"/>
      <c r="AKZ126" s="221"/>
      <c r="ALA126" s="221"/>
      <c r="ALB126" s="221"/>
      <c r="ALC126" s="221"/>
      <c r="ALD126" s="221"/>
      <c r="ALE126" s="221"/>
      <c r="ALF126" s="221"/>
      <c r="ALG126" s="221"/>
      <c r="ALH126" s="221"/>
      <c r="ALI126" s="221"/>
      <c r="ALJ126" s="221"/>
      <c r="ALK126" s="221"/>
      <c r="ALL126" s="221"/>
      <c r="ALM126" s="221"/>
      <c r="ALN126" s="221"/>
      <c r="ALO126" s="221"/>
      <c r="ALP126" s="221"/>
      <c r="ALQ126" s="221"/>
      <c r="ALR126" s="221"/>
      <c r="ALS126" s="221"/>
      <c r="ALT126" s="221"/>
      <c r="ALU126" s="221"/>
      <c r="ALV126" s="221"/>
      <c r="ALW126" s="221"/>
      <c r="ALX126" s="221"/>
      <c r="ALY126" s="221"/>
      <c r="ALZ126" s="221"/>
      <c r="AMA126" s="221"/>
      <c r="AMB126" s="221"/>
      <c r="AMC126" s="221"/>
      <c r="AMD126" s="221"/>
      <c r="AME126" s="221"/>
      <c r="AMF126" s="221"/>
      <c r="AMG126" s="221"/>
      <c r="AMH126" s="221"/>
      <c r="AMI126" s="221"/>
      <c r="AMJ126" s="221"/>
      <c r="AMK126" s="221"/>
      <c r="AML126" s="221"/>
      <c r="AMM126" s="221"/>
      <c r="AMN126" s="221"/>
      <c r="AMO126" s="221"/>
      <c r="AMP126" s="221"/>
      <c r="AMQ126" s="221"/>
      <c r="AMR126" s="221"/>
      <c r="AMS126" s="221"/>
      <c r="AMT126" s="221"/>
      <c r="AMU126" s="221"/>
      <c r="AMV126" s="221"/>
      <c r="AMW126" s="221"/>
      <c r="AMX126" s="221"/>
      <c r="AMY126" s="221"/>
      <c r="AMZ126" s="221"/>
      <c r="ANA126" s="221"/>
      <c r="ANB126" s="221"/>
      <c r="ANC126" s="221"/>
      <c r="AND126" s="221"/>
      <c r="ANE126" s="221"/>
      <c r="ANF126" s="221"/>
      <c r="ANG126" s="221"/>
      <c r="ANH126" s="221"/>
      <c r="ANI126" s="221"/>
      <c r="ANJ126" s="221"/>
      <c r="ANK126" s="221"/>
      <c r="ANL126" s="221"/>
      <c r="ANM126" s="221"/>
      <c r="ANN126" s="221"/>
      <c r="ANO126" s="221"/>
      <c r="ANP126" s="221"/>
      <c r="ANQ126" s="221"/>
      <c r="ANR126" s="221"/>
      <c r="ANS126" s="221"/>
      <c r="ANT126" s="221"/>
      <c r="ANU126" s="221"/>
      <c r="ANV126" s="221"/>
      <c r="ANW126" s="221"/>
      <c r="ANX126" s="221"/>
      <c r="ANY126" s="221"/>
      <c r="ANZ126" s="221"/>
      <c r="AOA126" s="221"/>
      <c r="AOB126" s="221"/>
      <c r="AOC126" s="221"/>
      <c r="AOD126" s="221"/>
      <c r="AOE126" s="221"/>
      <c r="AOF126" s="221"/>
      <c r="AOG126" s="221"/>
      <c r="AOH126" s="221"/>
      <c r="AOI126" s="221"/>
      <c r="AOJ126" s="221"/>
      <c r="AOK126" s="221"/>
      <c r="AOL126" s="221"/>
      <c r="AOM126" s="221"/>
      <c r="AON126" s="221"/>
      <c r="AOO126" s="221"/>
      <c r="AOP126" s="221"/>
      <c r="AOQ126" s="221"/>
      <c r="AOR126" s="221"/>
      <c r="AOS126" s="221"/>
      <c r="AOT126" s="221"/>
      <c r="AOU126" s="221"/>
      <c r="AOV126" s="221"/>
      <c r="AOW126" s="221"/>
      <c r="AOX126" s="221"/>
      <c r="AOY126" s="221"/>
      <c r="AOZ126" s="221"/>
      <c r="APA126" s="221"/>
      <c r="APB126" s="221"/>
      <c r="APC126" s="221"/>
      <c r="APD126" s="221"/>
      <c r="APE126" s="221"/>
      <c r="APF126" s="221"/>
      <c r="APG126" s="221"/>
      <c r="APH126" s="221"/>
      <c r="API126" s="221"/>
      <c r="APJ126" s="221"/>
      <c r="APK126" s="221"/>
    </row>
    <row r="127" spans="1:1103" s="221" customFormat="1" x14ac:dyDescent="0.25">
      <c r="A127" s="216" t="s">
        <v>27</v>
      </c>
      <c r="B127" s="454">
        <v>1</v>
      </c>
      <c r="C127" s="454">
        <f>D127+E127</f>
        <v>238</v>
      </c>
      <c r="D127" s="454">
        <v>160</v>
      </c>
      <c r="E127" s="454">
        <v>78</v>
      </c>
      <c r="F127" s="217"/>
      <c r="G127" s="326">
        <v>4.4870000000000001</v>
      </c>
      <c r="H127" s="249">
        <f t="shared" si="26"/>
        <v>699.97</v>
      </c>
      <c r="I127" s="249">
        <f t="shared" si="27"/>
        <v>865.09</v>
      </c>
    </row>
    <row r="128" spans="1:1103" s="221" customFormat="1" x14ac:dyDescent="0.25">
      <c r="A128" s="216" t="s">
        <v>27</v>
      </c>
      <c r="B128" s="454">
        <v>1</v>
      </c>
      <c r="C128" s="454">
        <f>D128+E128</f>
        <v>217</v>
      </c>
      <c r="D128" s="454">
        <v>160</v>
      </c>
      <c r="E128" s="454">
        <v>57</v>
      </c>
      <c r="F128" s="217"/>
      <c r="G128" s="326">
        <v>4.4870000000000001</v>
      </c>
      <c r="H128" s="249">
        <f t="shared" si="26"/>
        <v>511.52</v>
      </c>
      <c r="I128" s="249">
        <f t="shared" si="27"/>
        <v>632.19000000000005</v>
      </c>
    </row>
    <row r="129" spans="1:9" ht="33" x14ac:dyDescent="0.25">
      <c r="A129" s="317" t="s">
        <v>431</v>
      </c>
      <c r="B129" s="455">
        <f>SUM(B130:B133)</f>
        <v>4</v>
      </c>
      <c r="C129" s="455"/>
      <c r="D129" s="455"/>
      <c r="E129" s="455">
        <f t="shared" ref="E129:I129" si="50">SUM(E130:E133)</f>
        <v>120</v>
      </c>
      <c r="F129" s="449"/>
      <c r="G129" s="457"/>
      <c r="H129" s="457">
        <f t="shared" si="50"/>
        <v>1005.36</v>
      </c>
      <c r="I129" s="457">
        <f t="shared" si="50"/>
        <v>1242.51</v>
      </c>
    </row>
    <row r="130" spans="1:9" x14ac:dyDescent="0.25">
      <c r="A130" s="216" t="s">
        <v>28</v>
      </c>
      <c r="B130" s="454">
        <v>1</v>
      </c>
      <c r="C130" s="454">
        <f t="shared" ref="C130:C133" si="51">D130+E130</f>
        <v>168</v>
      </c>
      <c r="D130" s="454">
        <v>160</v>
      </c>
      <c r="E130" s="454">
        <v>8</v>
      </c>
      <c r="F130" s="217"/>
      <c r="G130" s="326">
        <v>4.1890000000000001</v>
      </c>
      <c r="H130" s="249">
        <f t="shared" si="26"/>
        <v>67.02</v>
      </c>
      <c r="I130" s="249">
        <f t="shared" si="27"/>
        <v>82.83</v>
      </c>
    </row>
    <row r="131" spans="1:9" x14ac:dyDescent="0.25">
      <c r="A131" s="218" t="s">
        <v>28</v>
      </c>
      <c r="B131" s="454">
        <v>1</v>
      </c>
      <c r="C131" s="454">
        <f t="shared" si="51"/>
        <v>200</v>
      </c>
      <c r="D131" s="454">
        <v>160</v>
      </c>
      <c r="E131" s="454">
        <v>40</v>
      </c>
      <c r="F131" s="217"/>
      <c r="G131" s="326">
        <v>4.1890000000000001</v>
      </c>
      <c r="H131" s="249">
        <f t="shared" si="26"/>
        <v>335.12</v>
      </c>
      <c r="I131" s="249">
        <f t="shared" si="27"/>
        <v>414.17</v>
      </c>
    </row>
    <row r="132" spans="1:9" x14ac:dyDescent="0.25">
      <c r="A132" s="218" t="s">
        <v>28</v>
      </c>
      <c r="B132" s="454">
        <v>1</v>
      </c>
      <c r="C132" s="454">
        <f t="shared" si="51"/>
        <v>200</v>
      </c>
      <c r="D132" s="454">
        <v>160</v>
      </c>
      <c r="E132" s="454">
        <v>40</v>
      </c>
      <c r="F132" s="217"/>
      <c r="G132" s="326">
        <v>4.1890000000000001</v>
      </c>
      <c r="H132" s="249">
        <f t="shared" si="26"/>
        <v>335.12</v>
      </c>
      <c r="I132" s="249">
        <f t="shared" si="27"/>
        <v>414.17</v>
      </c>
    </row>
    <row r="133" spans="1:9" x14ac:dyDescent="0.25">
      <c r="A133" s="218" t="s">
        <v>28</v>
      </c>
      <c r="B133" s="454">
        <v>1</v>
      </c>
      <c r="C133" s="454">
        <f t="shared" si="51"/>
        <v>192</v>
      </c>
      <c r="D133" s="454">
        <v>160</v>
      </c>
      <c r="E133" s="454">
        <v>32</v>
      </c>
      <c r="F133" s="217"/>
      <c r="G133" s="326">
        <v>4.1890000000000001</v>
      </c>
      <c r="H133" s="249">
        <f t="shared" si="26"/>
        <v>268.10000000000002</v>
      </c>
      <c r="I133" s="249">
        <f t="shared" si="27"/>
        <v>331.34</v>
      </c>
    </row>
    <row r="134" spans="1:9" x14ac:dyDescent="0.25">
      <c r="A134" s="353" t="s">
        <v>112</v>
      </c>
      <c r="B134" s="453">
        <f>B135+B141+B151+B156</f>
        <v>22</v>
      </c>
      <c r="C134" s="453"/>
      <c r="D134" s="453"/>
      <c r="E134" s="453">
        <f t="shared" ref="E134:I134" si="52">E135+E141+E151+E156</f>
        <v>510.5</v>
      </c>
      <c r="F134" s="452"/>
      <c r="G134" s="456"/>
      <c r="H134" s="456">
        <f t="shared" si="52"/>
        <v>7793.8499999999995</v>
      </c>
      <c r="I134" s="456">
        <f t="shared" si="52"/>
        <v>9598.67</v>
      </c>
    </row>
    <row r="135" spans="1:9" x14ac:dyDescent="0.25">
      <c r="A135" s="317" t="s">
        <v>434</v>
      </c>
      <c r="B135" s="455">
        <f>SUM(B136:B140)</f>
        <v>5</v>
      </c>
      <c r="C135" s="455"/>
      <c r="D135" s="455"/>
      <c r="E135" s="455">
        <f t="shared" ref="E135:I135" si="53">SUM(E136:E140)</f>
        <v>233</v>
      </c>
      <c r="F135" s="449"/>
      <c r="G135" s="457"/>
      <c r="H135" s="457">
        <f t="shared" si="53"/>
        <v>4534.71</v>
      </c>
      <c r="I135" s="457">
        <f t="shared" si="53"/>
        <v>5570.71</v>
      </c>
    </row>
    <row r="136" spans="1:9" x14ac:dyDescent="0.25">
      <c r="A136" s="216" t="s">
        <v>113</v>
      </c>
      <c r="B136" s="454">
        <v>1</v>
      </c>
      <c r="C136" s="454">
        <f>D136+E136</f>
        <v>222</v>
      </c>
      <c r="D136" s="454">
        <v>160</v>
      </c>
      <c r="E136" s="454">
        <v>62</v>
      </c>
      <c r="F136" s="217"/>
      <c r="G136" s="249">
        <v>9.6460000000000008</v>
      </c>
      <c r="H136" s="249">
        <f t="shared" si="26"/>
        <v>1196.0999999999999</v>
      </c>
      <c r="I136" s="271">
        <f>ROUND(H136*1.2077,2)</f>
        <v>1444.53</v>
      </c>
    </row>
    <row r="137" spans="1:9" x14ac:dyDescent="0.25">
      <c r="A137" s="216" t="s">
        <v>113</v>
      </c>
      <c r="B137" s="454">
        <v>1</v>
      </c>
      <c r="C137" s="454">
        <f>D137+E137</f>
        <v>171</v>
      </c>
      <c r="D137" s="454">
        <v>160</v>
      </c>
      <c r="E137" s="454">
        <v>11</v>
      </c>
      <c r="F137" s="217"/>
      <c r="G137" s="249">
        <v>9.6460000000000008</v>
      </c>
      <c r="H137" s="249">
        <f t="shared" si="26"/>
        <v>212.21</v>
      </c>
      <c r="I137" s="249">
        <f t="shared" si="27"/>
        <v>262.27</v>
      </c>
    </row>
    <row r="138" spans="1:9" x14ac:dyDescent="0.25">
      <c r="A138" s="216" t="s">
        <v>113</v>
      </c>
      <c r="B138" s="454">
        <v>1</v>
      </c>
      <c r="C138" s="454">
        <f t="shared" ref="C138:C140" si="54">D138+E138</f>
        <v>224</v>
      </c>
      <c r="D138" s="454">
        <v>160</v>
      </c>
      <c r="E138" s="454">
        <v>64</v>
      </c>
      <c r="F138" s="217"/>
      <c r="G138" s="249">
        <v>9.9559999999999995</v>
      </c>
      <c r="H138" s="249">
        <f t="shared" si="26"/>
        <v>1274.3699999999999</v>
      </c>
      <c r="I138" s="249">
        <f t="shared" si="27"/>
        <v>1574.99</v>
      </c>
    </row>
    <row r="139" spans="1:9" x14ac:dyDescent="0.25">
      <c r="A139" s="216" t="s">
        <v>113</v>
      </c>
      <c r="B139" s="454">
        <v>1</v>
      </c>
      <c r="C139" s="454">
        <f t="shared" si="54"/>
        <v>204</v>
      </c>
      <c r="D139" s="454">
        <v>160</v>
      </c>
      <c r="E139" s="454">
        <v>44</v>
      </c>
      <c r="F139" s="217"/>
      <c r="G139" s="249">
        <v>9.6460000000000008</v>
      </c>
      <c r="H139" s="249">
        <f t="shared" si="26"/>
        <v>848.85</v>
      </c>
      <c r="I139" s="249">
        <f t="shared" si="27"/>
        <v>1049.0899999999999</v>
      </c>
    </row>
    <row r="140" spans="1:9" x14ac:dyDescent="0.25">
      <c r="A140" s="216" t="s">
        <v>113</v>
      </c>
      <c r="B140" s="454">
        <v>1</v>
      </c>
      <c r="C140" s="454">
        <f t="shared" si="54"/>
        <v>212</v>
      </c>
      <c r="D140" s="454">
        <v>160</v>
      </c>
      <c r="E140" s="454">
        <v>52</v>
      </c>
      <c r="F140" s="217"/>
      <c r="G140" s="249">
        <v>9.6460000000000008</v>
      </c>
      <c r="H140" s="249">
        <f t="shared" ref="H140:H202" si="55">ROUND(G140*E140*2,2)</f>
        <v>1003.18</v>
      </c>
      <c r="I140" s="249">
        <f t="shared" ref="I140:I202" si="56">ROUND(H140*1.2359,2)</f>
        <v>1239.83</v>
      </c>
    </row>
    <row r="141" spans="1:9" ht="33" x14ac:dyDescent="0.25">
      <c r="A141" s="317" t="s">
        <v>433</v>
      </c>
      <c r="B141" s="455">
        <f>SUM(B142:B150)</f>
        <v>9</v>
      </c>
      <c r="C141" s="455"/>
      <c r="D141" s="455"/>
      <c r="E141" s="455">
        <f t="shared" ref="E141:I141" si="57">SUM(E142:E150)</f>
        <v>189.5</v>
      </c>
      <c r="F141" s="449"/>
      <c r="G141" s="457"/>
      <c r="H141" s="457">
        <f t="shared" si="57"/>
        <v>2501.6099999999997</v>
      </c>
      <c r="I141" s="457">
        <f t="shared" si="57"/>
        <v>3091.7400000000002</v>
      </c>
    </row>
    <row r="142" spans="1:9" x14ac:dyDescent="0.25">
      <c r="A142" s="218" t="s">
        <v>108</v>
      </c>
      <c r="B142" s="454">
        <v>1</v>
      </c>
      <c r="C142" s="454">
        <f t="shared" ref="C142:C150" si="58">D142+E142</f>
        <v>179</v>
      </c>
      <c r="D142" s="454">
        <v>160</v>
      </c>
      <c r="E142" s="454">
        <v>19</v>
      </c>
      <c r="F142" s="217"/>
      <c r="G142" s="249">
        <v>6.8109999999999999</v>
      </c>
      <c r="H142" s="249">
        <f t="shared" si="55"/>
        <v>258.82</v>
      </c>
      <c r="I142" s="249">
        <f t="shared" si="56"/>
        <v>319.88</v>
      </c>
    </row>
    <row r="143" spans="1:9" x14ac:dyDescent="0.25">
      <c r="A143" s="218" t="s">
        <v>108</v>
      </c>
      <c r="B143" s="454">
        <v>1</v>
      </c>
      <c r="C143" s="454">
        <f t="shared" si="58"/>
        <v>178</v>
      </c>
      <c r="D143" s="454">
        <v>160</v>
      </c>
      <c r="E143" s="454">
        <v>18</v>
      </c>
      <c r="F143" s="217"/>
      <c r="G143" s="249">
        <v>6.4020000000000001</v>
      </c>
      <c r="H143" s="249">
        <f t="shared" si="55"/>
        <v>230.47</v>
      </c>
      <c r="I143" s="249">
        <f t="shared" si="56"/>
        <v>284.83999999999997</v>
      </c>
    </row>
    <row r="144" spans="1:9" x14ac:dyDescent="0.25">
      <c r="A144" s="216" t="s">
        <v>111</v>
      </c>
      <c r="B144" s="454">
        <v>1</v>
      </c>
      <c r="C144" s="454">
        <f t="shared" si="58"/>
        <v>189</v>
      </c>
      <c r="D144" s="454">
        <v>160</v>
      </c>
      <c r="E144" s="454">
        <v>29</v>
      </c>
      <c r="F144" s="217"/>
      <c r="G144" s="249">
        <v>6.8109999999999999</v>
      </c>
      <c r="H144" s="249">
        <f t="shared" si="55"/>
        <v>395.04</v>
      </c>
      <c r="I144" s="249">
        <f t="shared" si="56"/>
        <v>488.23</v>
      </c>
    </row>
    <row r="145" spans="1:9" x14ac:dyDescent="0.25">
      <c r="A145" s="216" t="s">
        <v>111</v>
      </c>
      <c r="B145" s="454">
        <v>1</v>
      </c>
      <c r="C145" s="454">
        <f t="shared" si="58"/>
        <v>201.2</v>
      </c>
      <c r="D145" s="454">
        <v>160</v>
      </c>
      <c r="E145" s="454">
        <v>41.2</v>
      </c>
      <c r="F145" s="217"/>
      <c r="G145" s="249">
        <v>6.4020000000000001</v>
      </c>
      <c r="H145" s="249">
        <f t="shared" si="55"/>
        <v>527.52</v>
      </c>
      <c r="I145" s="249">
        <f t="shared" si="56"/>
        <v>651.96</v>
      </c>
    </row>
    <row r="146" spans="1:9" x14ac:dyDescent="0.25">
      <c r="A146" s="216" t="s">
        <v>111</v>
      </c>
      <c r="B146" s="454">
        <v>1</v>
      </c>
      <c r="C146" s="454">
        <f t="shared" si="58"/>
        <v>177.3</v>
      </c>
      <c r="D146" s="454">
        <v>160</v>
      </c>
      <c r="E146" s="454">
        <v>17.3</v>
      </c>
      <c r="F146" s="217"/>
      <c r="G146" s="249">
        <v>6.4020000000000001</v>
      </c>
      <c r="H146" s="249">
        <f t="shared" si="55"/>
        <v>221.51</v>
      </c>
      <c r="I146" s="249">
        <f t="shared" si="56"/>
        <v>273.76</v>
      </c>
    </row>
    <row r="147" spans="1:9" x14ac:dyDescent="0.25">
      <c r="A147" s="216" t="s">
        <v>111</v>
      </c>
      <c r="B147" s="454">
        <v>1</v>
      </c>
      <c r="C147" s="454">
        <f t="shared" si="58"/>
        <v>181</v>
      </c>
      <c r="D147" s="454">
        <v>160</v>
      </c>
      <c r="E147" s="454">
        <v>21</v>
      </c>
      <c r="F147" s="217"/>
      <c r="G147" s="249">
        <v>6.4020000000000001</v>
      </c>
      <c r="H147" s="249">
        <f t="shared" si="55"/>
        <v>268.88</v>
      </c>
      <c r="I147" s="249">
        <f t="shared" si="56"/>
        <v>332.31</v>
      </c>
    </row>
    <row r="148" spans="1:9" x14ac:dyDescent="0.25">
      <c r="A148" s="218" t="s">
        <v>108</v>
      </c>
      <c r="B148" s="454">
        <v>1</v>
      </c>
      <c r="C148" s="454">
        <f t="shared" si="58"/>
        <v>188</v>
      </c>
      <c r="D148" s="454">
        <v>160</v>
      </c>
      <c r="E148" s="454">
        <v>28</v>
      </c>
      <c r="F148" s="217"/>
      <c r="G148" s="249">
        <v>6.8109999999999999</v>
      </c>
      <c r="H148" s="249">
        <f t="shared" si="55"/>
        <v>381.42</v>
      </c>
      <c r="I148" s="249">
        <f t="shared" si="56"/>
        <v>471.4</v>
      </c>
    </row>
    <row r="149" spans="1:9" x14ac:dyDescent="0.25">
      <c r="A149" s="216" t="s">
        <v>111</v>
      </c>
      <c r="B149" s="454">
        <v>1</v>
      </c>
      <c r="C149" s="454">
        <f t="shared" si="58"/>
        <v>169</v>
      </c>
      <c r="D149" s="454">
        <v>160</v>
      </c>
      <c r="E149" s="454">
        <v>9</v>
      </c>
      <c r="F149" s="217"/>
      <c r="G149" s="249">
        <v>6.8109999999999999</v>
      </c>
      <c r="H149" s="249">
        <f t="shared" si="55"/>
        <v>122.6</v>
      </c>
      <c r="I149" s="249">
        <f t="shared" si="56"/>
        <v>151.52000000000001</v>
      </c>
    </row>
    <row r="150" spans="1:9" x14ac:dyDescent="0.25">
      <c r="A150" s="216" t="s">
        <v>111</v>
      </c>
      <c r="B150" s="454">
        <v>1</v>
      </c>
      <c r="C150" s="454">
        <f t="shared" si="58"/>
        <v>167</v>
      </c>
      <c r="D150" s="454">
        <v>160</v>
      </c>
      <c r="E150" s="454">
        <v>7</v>
      </c>
      <c r="F150" s="217"/>
      <c r="G150" s="249">
        <v>6.8109999999999999</v>
      </c>
      <c r="H150" s="249">
        <f t="shared" si="55"/>
        <v>95.35</v>
      </c>
      <c r="I150" s="249">
        <f t="shared" si="56"/>
        <v>117.84</v>
      </c>
    </row>
    <row r="151" spans="1:9" ht="33" x14ac:dyDescent="0.25">
      <c r="A151" s="317" t="s">
        <v>432</v>
      </c>
      <c r="B151" s="455">
        <f>SUM(B152:B155)</f>
        <v>4</v>
      </c>
      <c r="C151" s="455"/>
      <c r="D151" s="455"/>
      <c r="E151" s="455">
        <f t="shared" ref="E151:I151" si="59">SUM(E152:E155)</f>
        <v>34</v>
      </c>
      <c r="F151" s="449"/>
      <c r="G151" s="457"/>
      <c r="H151" s="457">
        <f t="shared" si="59"/>
        <v>305.12</v>
      </c>
      <c r="I151" s="457">
        <f t="shared" si="59"/>
        <v>377.09</v>
      </c>
    </row>
    <row r="152" spans="1:9" x14ac:dyDescent="0.25">
      <c r="A152" s="216" t="s">
        <v>27</v>
      </c>
      <c r="B152" s="454">
        <v>1</v>
      </c>
      <c r="C152" s="454">
        <f t="shared" ref="C152:C155" si="60">D152+E152</f>
        <v>162</v>
      </c>
      <c r="D152" s="454">
        <v>160</v>
      </c>
      <c r="E152" s="454">
        <v>2</v>
      </c>
      <c r="F152" s="217"/>
      <c r="G152" s="326">
        <v>4.4870000000000001</v>
      </c>
      <c r="H152" s="249">
        <f t="shared" si="55"/>
        <v>17.95</v>
      </c>
      <c r="I152" s="249">
        <f t="shared" si="56"/>
        <v>22.18</v>
      </c>
    </row>
    <row r="153" spans="1:9" x14ac:dyDescent="0.25">
      <c r="A153" s="216" t="s">
        <v>27</v>
      </c>
      <c r="B153" s="454">
        <v>1</v>
      </c>
      <c r="C153" s="454">
        <f t="shared" si="60"/>
        <v>180</v>
      </c>
      <c r="D153" s="454">
        <v>160</v>
      </c>
      <c r="E153" s="454">
        <v>20</v>
      </c>
      <c r="F153" s="217"/>
      <c r="G153" s="326">
        <v>4.4870000000000001</v>
      </c>
      <c r="H153" s="249">
        <f t="shared" si="55"/>
        <v>179.48</v>
      </c>
      <c r="I153" s="249">
        <f t="shared" si="56"/>
        <v>221.82</v>
      </c>
    </row>
    <row r="154" spans="1:9" x14ac:dyDescent="0.25">
      <c r="A154" s="216" t="s">
        <v>27</v>
      </c>
      <c r="B154" s="454">
        <v>1</v>
      </c>
      <c r="C154" s="454">
        <f t="shared" si="60"/>
        <v>165</v>
      </c>
      <c r="D154" s="454">
        <v>160</v>
      </c>
      <c r="E154" s="454">
        <v>5</v>
      </c>
      <c r="F154" s="217"/>
      <c r="G154" s="326">
        <v>4.4870000000000001</v>
      </c>
      <c r="H154" s="249">
        <f t="shared" si="55"/>
        <v>44.87</v>
      </c>
      <c r="I154" s="249">
        <f t="shared" si="56"/>
        <v>55.45</v>
      </c>
    </row>
    <row r="155" spans="1:9" x14ac:dyDescent="0.25">
      <c r="A155" s="218" t="s">
        <v>27</v>
      </c>
      <c r="B155" s="454">
        <v>1</v>
      </c>
      <c r="C155" s="454">
        <f t="shared" si="60"/>
        <v>167</v>
      </c>
      <c r="D155" s="454">
        <v>160</v>
      </c>
      <c r="E155" s="454">
        <v>7</v>
      </c>
      <c r="F155" s="217"/>
      <c r="G155" s="326">
        <v>4.4870000000000001</v>
      </c>
      <c r="H155" s="249">
        <f t="shared" si="55"/>
        <v>62.82</v>
      </c>
      <c r="I155" s="249">
        <f t="shared" si="56"/>
        <v>77.64</v>
      </c>
    </row>
    <row r="156" spans="1:9" ht="33" x14ac:dyDescent="0.25">
      <c r="A156" s="317" t="s">
        <v>431</v>
      </c>
      <c r="B156" s="455">
        <f>SUM(B157:B160)</f>
        <v>4</v>
      </c>
      <c r="C156" s="455"/>
      <c r="D156" s="455"/>
      <c r="E156" s="455">
        <f t="shared" ref="E156:I156" si="61">SUM(E157:E160)</f>
        <v>54</v>
      </c>
      <c r="F156" s="449"/>
      <c r="G156" s="457"/>
      <c r="H156" s="457">
        <f t="shared" si="61"/>
        <v>452.41</v>
      </c>
      <c r="I156" s="457">
        <f t="shared" si="61"/>
        <v>559.13</v>
      </c>
    </row>
    <row r="157" spans="1:9" x14ac:dyDescent="0.25">
      <c r="A157" s="216" t="s">
        <v>28</v>
      </c>
      <c r="B157" s="454">
        <v>1</v>
      </c>
      <c r="C157" s="454">
        <f t="shared" ref="C157:C160" si="62">D157+E157</f>
        <v>184</v>
      </c>
      <c r="D157" s="454">
        <v>160</v>
      </c>
      <c r="E157" s="454">
        <v>24</v>
      </c>
      <c r="F157" s="217"/>
      <c r="G157" s="326">
        <v>4.1890000000000001</v>
      </c>
      <c r="H157" s="249">
        <f t="shared" si="55"/>
        <v>201.07</v>
      </c>
      <c r="I157" s="249">
        <f t="shared" si="56"/>
        <v>248.5</v>
      </c>
    </row>
    <row r="158" spans="1:9" x14ac:dyDescent="0.25">
      <c r="A158" s="216" t="s">
        <v>28</v>
      </c>
      <c r="B158" s="454">
        <v>1</v>
      </c>
      <c r="C158" s="454">
        <f t="shared" si="62"/>
        <v>166</v>
      </c>
      <c r="D158" s="454">
        <v>160</v>
      </c>
      <c r="E158" s="454">
        <v>6</v>
      </c>
      <c r="F158" s="217"/>
      <c r="G158" s="326">
        <v>4.1890000000000001</v>
      </c>
      <c r="H158" s="249">
        <f t="shared" si="55"/>
        <v>50.27</v>
      </c>
      <c r="I158" s="249">
        <f t="shared" si="56"/>
        <v>62.13</v>
      </c>
    </row>
    <row r="159" spans="1:9" x14ac:dyDescent="0.25">
      <c r="A159" s="218" t="s">
        <v>28</v>
      </c>
      <c r="B159" s="454">
        <v>1</v>
      </c>
      <c r="C159" s="454">
        <f t="shared" si="62"/>
        <v>170</v>
      </c>
      <c r="D159" s="454">
        <v>160</v>
      </c>
      <c r="E159" s="454">
        <v>10</v>
      </c>
      <c r="F159" s="217"/>
      <c r="G159" s="326">
        <v>4.1890000000000001</v>
      </c>
      <c r="H159" s="249">
        <f t="shared" si="55"/>
        <v>83.78</v>
      </c>
      <c r="I159" s="249">
        <f t="shared" si="56"/>
        <v>103.54</v>
      </c>
    </row>
    <row r="160" spans="1:9" x14ac:dyDescent="0.25">
      <c r="A160" s="218" t="s">
        <v>28</v>
      </c>
      <c r="B160" s="454">
        <v>1</v>
      </c>
      <c r="C160" s="454">
        <f t="shared" si="62"/>
        <v>174</v>
      </c>
      <c r="D160" s="454">
        <v>160</v>
      </c>
      <c r="E160" s="454">
        <v>14</v>
      </c>
      <c r="F160" s="217"/>
      <c r="G160" s="326">
        <v>4.1890000000000001</v>
      </c>
      <c r="H160" s="249">
        <f t="shared" si="55"/>
        <v>117.29</v>
      </c>
      <c r="I160" s="249">
        <f t="shared" si="56"/>
        <v>144.96</v>
      </c>
    </row>
    <row r="161" spans="1:9" x14ac:dyDescent="0.25">
      <c r="A161" s="353" t="s">
        <v>114</v>
      </c>
      <c r="B161" s="453">
        <f>B162+B174+B180</f>
        <v>19</v>
      </c>
      <c r="C161" s="453"/>
      <c r="D161" s="453"/>
      <c r="E161" s="453">
        <f t="shared" ref="E161:I161" si="63">E162+E174+E180</f>
        <v>532.70000000000005</v>
      </c>
      <c r="F161" s="452"/>
      <c r="G161" s="456"/>
      <c r="H161" s="456">
        <f t="shared" si="63"/>
        <v>5913.7100000000009</v>
      </c>
      <c r="I161" s="456">
        <f t="shared" si="63"/>
        <v>7308.7700000000013</v>
      </c>
    </row>
    <row r="162" spans="1:9" ht="33" x14ac:dyDescent="0.25">
      <c r="A162" s="317" t="s">
        <v>433</v>
      </c>
      <c r="B162" s="455">
        <f>SUM(B163:B173)</f>
        <v>11</v>
      </c>
      <c r="C162" s="455"/>
      <c r="D162" s="455"/>
      <c r="E162" s="455">
        <f t="shared" ref="E162:I162" si="64">SUM(E163:E173)</f>
        <v>304.5</v>
      </c>
      <c r="F162" s="449"/>
      <c r="G162" s="457"/>
      <c r="H162" s="457">
        <f t="shared" si="64"/>
        <v>3915.9100000000003</v>
      </c>
      <c r="I162" s="457">
        <f t="shared" si="64"/>
        <v>4839.6900000000014</v>
      </c>
    </row>
    <row r="163" spans="1:9" x14ac:dyDescent="0.25">
      <c r="A163" s="216" t="s">
        <v>115</v>
      </c>
      <c r="B163" s="454">
        <v>1</v>
      </c>
      <c r="C163" s="454">
        <f t="shared" ref="C163:C173" si="65">D163+E163</f>
        <v>209</v>
      </c>
      <c r="D163" s="454">
        <v>160</v>
      </c>
      <c r="E163" s="454">
        <v>49</v>
      </c>
      <c r="F163" s="217"/>
      <c r="G163" s="249">
        <v>6.5190000000000001</v>
      </c>
      <c r="H163" s="249">
        <f t="shared" si="55"/>
        <v>638.86</v>
      </c>
      <c r="I163" s="249">
        <f t="shared" si="56"/>
        <v>789.57</v>
      </c>
    </row>
    <row r="164" spans="1:9" x14ac:dyDescent="0.25">
      <c r="A164" s="216" t="s">
        <v>115</v>
      </c>
      <c r="B164" s="454">
        <v>1</v>
      </c>
      <c r="C164" s="454">
        <f t="shared" si="65"/>
        <v>163</v>
      </c>
      <c r="D164" s="454">
        <v>160</v>
      </c>
      <c r="E164" s="454">
        <v>3</v>
      </c>
      <c r="F164" s="217"/>
      <c r="G164" s="249">
        <v>6.5190000000000001</v>
      </c>
      <c r="H164" s="249">
        <f t="shared" si="55"/>
        <v>39.11</v>
      </c>
      <c r="I164" s="249">
        <f t="shared" si="56"/>
        <v>48.34</v>
      </c>
    </row>
    <row r="165" spans="1:9" x14ac:dyDescent="0.25">
      <c r="A165" s="216" t="s">
        <v>117</v>
      </c>
      <c r="B165" s="454">
        <v>1</v>
      </c>
      <c r="C165" s="454">
        <f t="shared" si="65"/>
        <v>181</v>
      </c>
      <c r="D165" s="454">
        <v>160</v>
      </c>
      <c r="E165" s="454">
        <v>21</v>
      </c>
      <c r="F165" s="217"/>
      <c r="G165" s="249">
        <v>6.5190000000000001</v>
      </c>
      <c r="H165" s="249">
        <f t="shared" si="55"/>
        <v>273.8</v>
      </c>
      <c r="I165" s="249">
        <f t="shared" si="56"/>
        <v>338.39</v>
      </c>
    </row>
    <row r="166" spans="1:9" x14ac:dyDescent="0.25">
      <c r="A166" s="216" t="s">
        <v>117</v>
      </c>
      <c r="B166" s="454">
        <v>1</v>
      </c>
      <c r="C166" s="454">
        <f t="shared" si="65"/>
        <v>176</v>
      </c>
      <c r="D166" s="454">
        <v>160</v>
      </c>
      <c r="E166" s="454">
        <v>16</v>
      </c>
      <c r="F166" s="217"/>
      <c r="G166" s="249">
        <v>6.4020000000000001</v>
      </c>
      <c r="H166" s="249">
        <f t="shared" si="55"/>
        <v>204.86</v>
      </c>
      <c r="I166" s="249">
        <f t="shared" si="56"/>
        <v>253.19</v>
      </c>
    </row>
    <row r="167" spans="1:9" x14ac:dyDescent="0.25">
      <c r="A167" s="216" t="s">
        <v>117</v>
      </c>
      <c r="B167" s="454">
        <v>1</v>
      </c>
      <c r="C167" s="454">
        <f t="shared" si="65"/>
        <v>181.5</v>
      </c>
      <c r="D167" s="454">
        <v>160</v>
      </c>
      <c r="E167" s="454">
        <v>21.5</v>
      </c>
      <c r="F167" s="217"/>
      <c r="G167" s="249">
        <v>6.4020000000000001</v>
      </c>
      <c r="H167" s="249">
        <f t="shared" si="55"/>
        <v>275.29000000000002</v>
      </c>
      <c r="I167" s="249">
        <f t="shared" si="56"/>
        <v>340.23</v>
      </c>
    </row>
    <row r="168" spans="1:9" x14ac:dyDescent="0.25">
      <c r="A168" s="216" t="s">
        <v>117</v>
      </c>
      <c r="B168" s="454">
        <v>1</v>
      </c>
      <c r="C168" s="454">
        <f t="shared" si="65"/>
        <v>197</v>
      </c>
      <c r="D168" s="454">
        <v>160</v>
      </c>
      <c r="E168" s="454">
        <v>37</v>
      </c>
      <c r="F168" s="217"/>
      <c r="G168" s="249">
        <v>6.4020000000000001</v>
      </c>
      <c r="H168" s="249">
        <f t="shared" si="55"/>
        <v>473.75</v>
      </c>
      <c r="I168" s="249">
        <f t="shared" si="56"/>
        <v>585.51</v>
      </c>
    </row>
    <row r="169" spans="1:9" x14ac:dyDescent="0.25">
      <c r="A169" s="216" t="s">
        <v>117</v>
      </c>
      <c r="B169" s="454">
        <v>1</v>
      </c>
      <c r="C169" s="454">
        <f t="shared" si="65"/>
        <v>209.5</v>
      </c>
      <c r="D169" s="454">
        <v>160</v>
      </c>
      <c r="E169" s="454">
        <v>49.5</v>
      </c>
      <c r="F169" s="217"/>
      <c r="G169" s="249">
        <v>6.4020000000000001</v>
      </c>
      <c r="H169" s="249">
        <f t="shared" si="55"/>
        <v>633.79999999999995</v>
      </c>
      <c r="I169" s="249">
        <f t="shared" si="56"/>
        <v>783.31</v>
      </c>
    </row>
    <row r="170" spans="1:9" x14ac:dyDescent="0.25">
      <c r="A170" s="216" t="s">
        <v>117</v>
      </c>
      <c r="B170" s="454">
        <v>1</v>
      </c>
      <c r="C170" s="454">
        <f t="shared" si="65"/>
        <v>194.5</v>
      </c>
      <c r="D170" s="454">
        <v>160</v>
      </c>
      <c r="E170" s="454">
        <v>34.5</v>
      </c>
      <c r="F170" s="217"/>
      <c r="G170" s="249">
        <v>6.4020000000000001</v>
      </c>
      <c r="H170" s="249">
        <f t="shared" si="55"/>
        <v>441.74</v>
      </c>
      <c r="I170" s="249">
        <f t="shared" si="56"/>
        <v>545.95000000000005</v>
      </c>
    </row>
    <row r="171" spans="1:9" x14ac:dyDescent="0.25">
      <c r="A171" s="216" t="s">
        <v>117</v>
      </c>
      <c r="B171" s="454">
        <v>1</v>
      </c>
      <c r="C171" s="454">
        <f t="shared" si="65"/>
        <v>177</v>
      </c>
      <c r="D171" s="454">
        <v>160</v>
      </c>
      <c r="E171" s="454">
        <v>17</v>
      </c>
      <c r="F171" s="217"/>
      <c r="G171" s="249">
        <v>6.4020000000000001</v>
      </c>
      <c r="H171" s="249">
        <f t="shared" si="55"/>
        <v>217.67</v>
      </c>
      <c r="I171" s="249">
        <f t="shared" si="56"/>
        <v>269.02</v>
      </c>
    </row>
    <row r="172" spans="1:9" x14ac:dyDescent="0.25">
      <c r="A172" s="216" t="s">
        <v>117</v>
      </c>
      <c r="B172" s="454">
        <v>1</v>
      </c>
      <c r="C172" s="454">
        <f t="shared" si="65"/>
        <v>184</v>
      </c>
      <c r="D172" s="454">
        <v>160</v>
      </c>
      <c r="E172" s="454">
        <v>24</v>
      </c>
      <c r="F172" s="217"/>
      <c r="G172" s="249">
        <v>6.4020000000000001</v>
      </c>
      <c r="H172" s="249">
        <f t="shared" si="55"/>
        <v>307.3</v>
      </c>
      <c r="I172" s="249">
        <f t="shared" si="56"/>
        <v>379.79</v>
      </c>
    </row>
    <row r="173" spans="1:9" x14ac:dyDescent="0.25">
      <c r="A173" s="216" t="s">
        <v>117</v>
      </c>
      <c r="B173" s="454">
        <v>1</v>
      </c>
      <c r="C173" s="454">
        <f t="shared" si="65"/>
        <v>192</v>
      </c>
      <c r="D173" s="454">
        <v>160</v>
      </c>
      <c r="E173" s="454">
        <v>32</v>
      </c>
      <c r="F173" s="217"/>
      <c r="G173" s="249">
        <v>6.4020000000000001</v>
      </c>
      <c r="H173" s="249">
        <f t="shared" si="55"/>
        <v>409.73</v>
      </c>
      <c r="I173" s="249">
        <f t="shared" si="56"/>
        <v>506.39</v>
      </c>
    </row>
    <row r="174" spans="1:9" ht="33" x14ac:dyDescent="0.25">
      <c r="A174" s="317" t="s">
        <v>432</v>
      </c>
      <c r="B174" s="455">
        <f>SUM(B175:B179)</f>
        <v>5</v>
      </c>
      <c r="C174" s="455"/>
      <c r="D174" s="455"/>
      <c r="E174" s="455">
        <f t="shared" ref="E174:I174" si="66">SUM(E175:E179)</f>
        <v>144.19999999999999</v>
      </c>
      <c r="F174" s="449"/>
      <c r="G174" s="457"/>
      <c r="H174" s="457">
        <f t="shared" si="66"/>
        <v>1294.04</v>
      </c>
      <c r="I174" s="457">
        <f t="shared" si="66"/>
        <v>1599.3100000000002</v>
      </c>
    </row>
    <row r="175" spans="1:9" x14ac:dyDescent="0.25">
      <c r="A175" s="218" t="s">
        <v>27</v>
      </c>
      <c r="B175" s="454">
        <v>1</v>
      </c>
      <c r="C175" s="454">
        <f t="shared" ref="C175:C179" si="67">D175+E175</f>
        <v>176</v>
      </c>
      <c r="D175" s="454">
        <v>160</v>
      </c>
      <c r="E175" s="454">
        <v>16</v>
      </c>
      <c r="F175" s="217"/>
      <c r="G175" s="249">
        <v>4.4870000000000001</v>
      </c>
      <c r="H175" s="249">
        <f t="shared" si="55"/>
        <v>143.58000000000001</v>
      </c>
      <c r="I175" s="249">
        <f t="shared" si="56"/>
        <v>177.45</v>
      </c>
    </row>
    <row r="176" spans="1:9" x14ac:dyDescent="0.25">
      <c r="A176" s="218" t="s">
        <v>27</v>
      </c>
      <c r="B176" s="454">
        <v>1</v>
      </c>
      <c r="C176" s="454">
        <f t="shared" si="67"/>
        <v>209.5</v>
      </c>
      <c r="D176" s="454">
        <v>160</v>
      </c>
      <c r="E176" s="454">
        <v>49.5</v>
      </c>
      <c r="F176" s="217"/>
      <c r="G176" s="249">
        <v>4.4870000000000001</v>
      </c>
      <c r="H176" s="249">
        <f t="shared" si="55"/>
        <v>444.21</v>
      </c>
      <c r="I176" s="249">
        <f t="shared" si="56"/>
        <v>549</v>
      </c>
    </row>
    <row r="177" spans="1:9" x14ac:dyDescent="0.25">
      <c r="A177" s="216" t="s">
        <v>27</v>
      </c>
      <c r="B177" s="454">
        <v>1</v>
      </c>
      <c r="C177" s="454">
        <f t="shared" si="67"/>
        <v>216</v>
      </c>
      <c r="D177" s="454">
        <v>160</v>
      </c>
      <c r="E177" s="454">
        <v>56</v>
      </c>
      <c r="F177" s="217"/>
      <c r="G177" s="249">
        <v>4.4870000000000001</v>
      </c>
      <c r="H177" s="249">
        <f t="shared" si="55"/>
        <v>502.54</v>
      </c>
      <c r="I177" s="249">
        <f t="shared" si="56"/>
        <v>621.09</v>
      </c>
    </row>
    <row r="178" spans="1:9" x14ac:dyDescent="0.25">
      <c r="A178" s="218" t="s">
        <v>27</v>
      </c>
      <c r="B178" s="454">
        <v>1</v>
      </c>
      <c r="C178" s="454">
        <f t="shared" si="67"/>
        <v>172.7</v>
      </c>
      <c r="D178" s="454">
        <v>160</v>
      </c>
      <c r="E178" s="454">
        <v>12.7</v>
      </c>
      <c r="F178" s="217"/>
      <c r="G178" s="249">
        <v>4.4870000000000001</v>
      </c>
      <c r="H178" s="249">
        <f t="shared" si="55"/>
        <v>113.97</v>
      </c>
      <c r="I178" s="249">
        <f t="shared" si="56"/>
        <v>140.86000000000001</v>
      </c>
    </row>
    <row r="179" spans="1:9" x14ac:dyDescent="0.25">
      <c r="A179" s="216" t="s">
        <v>27</v>
      </c>
      <c r="B179" s="454">
        <v>1</v>
      </c>
      <c r="C179" s="454">
        <f t="shared" si="67"/>
        <v>170</v>
      </c>
      <c r="D179" s="454">
        <v>160</v>
      </c>
      <c r="E179" s="454">
        <v>10</v>
      </c>
      <c r="F179" s="217"/>
      <c r="G179" s="249">
        <v>4.4870000000000001</v>
      </c>
      <c r="H179" s="249">
        <f t="shared" si="55"/>
        <v>89.74</v>
      </c>
      <c r="I179" s="249">
        <f t="shared" si="56"/>
        <v>110.91</v>
      </c>
    </row>
    <row r="180" spans="1:9" ht="33" x14ac:dyDescent="0.25">
      <c r="A180" s="317" t="s">
        <v>431</v>
      </c>
      <c r="B180" s="455">
        <f>SUM(B181:B183)</f>
        <v>3</v>
      </c>
      <c r="C180" s="455"/>
      <c r="D180" s="455"/>
      <c r="E180" s="455">
        <f t="shared" ref="E180:I180" si="68">SUM(E181:E183)</f>
        <v>84</v>
      </c>
      <c r="F180" s="449"/>
      <c r="G180" s="457"/>
      <c r="H180" s="457">
        <f t="shared" si="68"/>
        <v>703.76</v>
      </c>
      <c r="I180" s="457">
        <f t="shared" si="68"/>
        <v>869.76999999999987</v>
      </c>
    </row>
    <row r="181" spans="1:9" x14ac:dyDescent="0.25">
      <c r="A181" s="218" t="s">
        <v>28</v>
      </c>
      <c r="B181" s="454">
        <v>1</v>
      </c>
      <c r="C181" s="454">
        <f t="shared" ref="C181:C183" si="69">D181+E181</f>
        <v>176</v>
      </c>
      <c r="D181" s="454">
        <v>160</v>
      </c>
      <c r="E181" s="454">
        <v>16</v>
      </c>
      <c r="F181" s="217"/>
      <c r="G181" s="326">
        <v>4.1890000000000001</v>
      </c>
      <c r="H181" s="249">
        <f t="shared" si="55"/>
        <v>134.05000000000001</v>
      </c>
      <c r="I181" s="249">
        <f t="shared" si="56"/>
        <v>165.67</v>
      </c>
    </row>
    <row r="182" spans="1:9" x14ac:dyDescent="0.25">
      <c r="A182" s="218" t="s">
        <v>28</v>
      </c>
      <c r="B182" s="454">
        <v>1</v>
      </c>
      <c r="C182" s="454">
        <f t="shared" si="69"/>
        <v>212</v>
      </c>
      <c r="D182" s="454">
        <v>160</v>
      </c>
      <c r="E182" s="454">
        <v>52</v>
      </c>
      <c r="F182" s="217"/>
      <c r="G182" s="326">
        <v>4.1890000000000001</v>
      </c>
      <c r="H182" s="249">
        <f t="shared" si="55"/>
        <v>435.66</v>
      </c>
      <c r="I182" s="249">
        <f t="shared" si="56"/>
        <v>538.42999999999995</v>
      </c>
    </row>
    <row r="183" spans="1:9" x14ac:dyDescent="0.25">
      <c r="A183" s="218" t="s">
        <v>28</v>
      </c>
      <c r="B183" s="454">
        <v>1</v>
      </c>
      <c r="C183" s="454">
        <f t="shared" si="69"/>
        <v>176</v>
      </c>
      <c r="D183" s="454">
        <v>160</v>
      </c>
      <c r="E183" s="454">
        <v>16</v>
      </c>
      <c r="F183" s="217"/>
      <c r="G183" s="326">
        <v>4.1890000000000001</v>
      </c>
      <c r="H183" s="249">
        <f t="shared" si="55"/>
        <v>134.05000000000001</v>
      </c>
      <c r="I183" s="249">
        <f t="shared" si="56"/>
        <v>165.67</v>
      </c>
    </row>
    <row r="184" spans="1:9" x14ac:dyDescent="0.25">
      <c r="A184" s="353" t="s">
        <v>118</v>
      </c>
      <c r="B184" s="453">
        <f>B185+B191+B197+B200</f>
        <v>14</v>
      </c>
      <c r="C184" s="453"/>
      <c r="D184" s="453"/>
      <c r="E184" s="453">
        <f t="shared" ref="E184:I184" si="70">E185+E191+E197+E200</f>
        <v>642</v>
      </c>
      <c r="F184" s="452"/>
      <c r="G184" s="456"/>
      <c r="H184" s="456">
        <f t="shared" si="70"/>
        <v>9250.02</v>
      </c>
      <c r="I184" s="456">
        <f t="shared" si="70"/>
        <v>11397.439999999999</v>
      </c>
    </row>
    <row r="185" spans="1:9" x14ac:dyDescent="0.25">
      <c r="A185" s="355" t="s">
        <v>434</v>
      </c>
      <c r="B185" s="455">
        <f>SUM(B186:B190)</f>
        <v>5</v>
      </c>
      <c r="C185" s="455"/>
      <c r="D185" s="455"/>
      <c r="E185" s="455">
        <f t="shared" ref="E185:I185" si="71">SUM(E186:E190)</f>
        <v>192</v>
      </c>
      <c r="F185" s="449"/>
      <c r="G185" s="457"/>
      <c r="H185" s="457">
        <f t="shared" si="71"/>
        <v>3648.07</v>
      </c>
      <c r="I185" s="457">
        <f t="shared" si="71"/>
        <v>4481.47</v>
      </c>
    </row>
    <row r="186" spans="1:9" x14ac:dyDescent="0.25">
      <c r="A186" s="216" t="s">
        <v>119</v>
      </c>
      <c r="B186" s="454">
        <v>1</v>
      </c>
      <c r="C186" s="454">
        <f t="shared" ref="C186:C189" si="72">D186+E186</f>
        <v>205</v>
      </c>
      <c r="D186" s="454">
        <v>160</v>
      </c>
      <c r="E186" s="454">
        <v>45</v>
      </c>
      <c r="F186" s="217"/>
      <c r="G186" s="249">
        <v>9.6460000000000008</v>
      </c>
      <c r="H186" s="249">
        <f t="shared" si="55"/>
        <v>868.14</v>
      </c>
      <c r="I186" s="249">
        <f t="shared" si="56"/>
        <v>1072.93</v>
      </c>
    </row>
    <row r="187" spans="1:9" x14ac:dyDescent="0.25">
      <c r="A187" s="216" t="s">
        <v>119</v>
      </c>
      <c r="B187" s="454">
        <v>1</v>
      </c>
      <c r="C187" s="454">
        <f t="shared" si="72"/>
        <v>168</v>
      </c>
      <c r="D187" s="454">
        <v>160</v>
      </c>
      <c r="E187" s="454">
        <v>8</v>
      </c>
      <c r="F187" s="217"/>
      <c r="G187" s="249">
        <v>8.7650000000000006</v>
      </c>
      <c r="H187" s="249">
        <f t="shared" si="55"/>
        <v>140.24</v>
      </c>
      <c r="I187" s="271">
        <f>ROUND(H187*1.2077,2)</f>
        <v>169.37</v>
      </c>
    </row>
    <row r="188" spans="1:9" x14ac:dyDescent="0.25">
      <c r="A188" s="216" t="s">
        <v>119</v>
      </c>
      <c r="B188" s="454">
        <v>1</v>
      </c>
      <c r="C188" s="454">
        <f t="shared" si="72"/>
        <v>207</v>
      </c>
      <c r="D188" s="454">
        <v>160</v>
      </c>
      <c r="E188" s="454">
        <v>47</v>
      </c>
      <c r="F188" s="217"/>
      <c r="G188" s="249">
        <v>8.7650000000000006</v>
      </c>
      <c r="H188" s="249">
        <f t="shared" si="55"/>
        <v>823.91</v>
      </c>
      <c r="I188" s="271">
        <f>ROUND(H188*1.2077,2)</f>
        <v>995.04</v>
      </c>
    </row>
    <row r="189" spans="1:9" x14ac:dyDescent="0.25">
      <c r="A189" s="216" t="s">
        <v>119</v>
      </c>
      <c r="B189" s="454">
        <v>1</v>
      </c>
      <c r="C189" s="454">
        <f t="shared" si="72"/>
        <v>186</v>
      </c>
      <c r="D189" s="454">
        <v>160</v>
      </c>
      <c r="E189" s="454">
        <v>26</v>
      </c>
      <c r="F189" s="217"/>
      <c r="G189" s="249">
        <v>9.6460000000000008</v>
      </c>
      <c r="H189" s="249">
        <f t="shared" si="55"/>
        <v>501.59</v>
      </c>
      <c r="I189" s="249">
        <f t="shared" si="56"/>
        <v>619.91999999999996</v>
      </c>
    </row>
    <row r="190" spans="1:9" x14ac:dyDescent="0.25">
      <c r="A190" s="216" t="s">
        <v>119</v>
      </c>
      <c r="B190" s="454">
        <v>1</v>
      </c>
      <c r="C190" s="454">
        <f>D190+E190</f>
        <v>226</v>
      </c>
      <c r="D190" s="454">
        <v>160</v>
      </c>
      <c r="E190" s="454">
        <v>66</v>
      </c>
      <c r="F190" s="217"/>
      <c r="G190" s="249">
        <v>9.9559999999999995</v>
      </c>
      <c r="H190" s="249">
        <f t="shared" si="55"/>
        <v>1314.19</v>
      </c>
      <c r="I190" s="249">
        <f t="shared" si="56"/>
        <v>1624.21</v>
      </c>
    </row>
    <row r="191" spans="1:9" ht="33" x14ac:dyDescent="0.25">
      <c r="A191" s="355" t="s">
        <v>433</v>
      </c>
      <c r="B191" s="455">
        <f>SUM(B192:B196)</f>
        <v>5</v>
      </c>
      <c r="C191" s="455"/>
      <c r="D191" s="455"/>
      <c r="E191" s="455">
        <f t="shared" ref="E191:I191" si="73">SUM(E192:E196)</f>
        <v>383</v>
      </c>
      <c r="F191" s="449"/>
      <c r="G191" s="457"/>
      <c r="H191" s="457">
        <f t="shared" si="73"/>
        <v>5016.79</v>
      </c>
      <c r="I191" s="457">
        <f t="shared" si="73"/>
        <v>6198.44</v>
      </c>
    </row>
    <row r="192" spans="1:9" x14ac:dyDescent="0.25">
      <c r="A192" s="218" t="s">
        <v>120</v>
      </c>
      <c r="B192" s="454">
        <v>1</v>
      </c>
      <c r="C192" s="454">
        <f t="shared" ref="C192:C196" si="74">D192+E192</f>
        <v>165</v>
      </c>
      <c r="D192" s="454">
        <v>160</v>
      </c>
      <c r="E192" s="454">
        <v>5</v>
      </c>
      <c r="F192" s="217"/>
      <c r="G192" s="249">
        <v>6.4020000000000001</v>
      </c>
      <c r="H192" s="249">
        <f t="shared" si="55"/>
        <v>64.02</v>
      </c>
      <c r="I192" s="271">
        <f>ROUND(H192*1.2077,2)</f>
        <v>77.319999999999993</v>
      </c>
    </row>
    <row r="193" spans="1:9" x14ac:dyDescent="0.25">
      <c r="A193" s="218" t="s">
        <v>121</v>
      </c>
      <c r="B193" s="454">
        <v>1</v>
      </c>
      <c r="C193" s="454">
        <f t="shared" si="74"/>
        <v>190</v>
      </c>
      <c r="D193" s="454">
        <v>160</v>
      </c>
      <c r="E193" s="454">
        <v>30</v>
      </c>
      <c r="F193" s="217"/>
      <c r="G193" s="249">
        <v>6.4020000000000001</v>
      </c>
      <c r="H193" s="249">
        <f t="shared" si="55"/>
        <v>384.12</v>
      </c>
      <c r="I193" s="249">
        <f t="shared" si="56"/>
        <v>474.73</v>
      </c>
    </row>
    <row r="194" spans="1:9" x14ac:dyDescent="0.25">
      <c r="A194" s="218" t="s">
        <v>121</v>
      </c>
      <c r="B194" s="454">
        <v>1</v>
      </c>
      <c r="C194" s="454">
        <f t="shared" si="74"/>
        <v>209.5</v>
      </c>
      <c r="D194" s="454">
        <v>160</v>
      </c>
      <c r="E194" s="454">
        <v>49.5</v>
      </c>
      <c r="F194" s="217"/>
      <c r="G194" s="249">
        <v>6.4020000000000001</v>
      </c>
      <c r="H194" s="249">
        <f t="shared" si="55"/>
        <v>633.79999999999995</v>
      </c>
      <c r="I194" s="249">
        <f t="shared" si="56"/>
        <v>783.31</v>
      </c>
    </row>
    <row r="195" spans="1:9" x14ac:dyDescent="0.25">
      <c r="A195" s="218" t="s">
        <v>121</v>
      </c>
      <c r="B195" s="454">
        <v>1</v>
      </c>
      <c r="C195" s="454">
        <f t="shared" si="74"/>
        <v>350</v>
      </c>
      <c r="D195" s="454">
        <v>160</v>
      </c>
      <c r="E195" s="454">
        <v>190</v>
      </c>
      <c r="F195" s="217"/>
      <c r="G195" s="249">
        <v>6.6989999999999998</v>
      </c>
      <c r="H195" s="249">
        <f t="shared" si="55"/>
        <v>2545.62</v>
      </c>
      <c r="I195" s="249">
        <f t="shared" si="56"/>
        <v>3146.13</v>
      </c>
    </row>
    <row r="196" spans="1:9" x14ac:dyDescent="0.25">
      <c r="A196" s="218" t="s">
        <v>121</v>
      </c>
      <c r="B196" s="454">
        <v>1</v>
      </c>
      <c r="C196" s="454">
        <f t="shared" si="74"/>
        <v>268.5</v>
      </c>
      <c r="D196" s="454">
        <v>160</v>
      </c>
      <c r="E196" s="454">
        <v>108.5</v>
      </c>
      <c r="F196" s="217"/>
      <c r="G196" s="249">
        <v>6.4020000000000001</v>
      </c>
      <c r="H196" s="249">
        <f t="shared" si="55"/>
        <v>1389.23</v>
      </c>
      <c r="I196" s="249">
        <f t="shared" si="56"/>
        <v>1716.95</v>
      </c>
    </row>
    <row r="197" spans="1:9" ht="33" x14ac:dyDescent="0.25">
      <c r="A197" s="355" t="s">
        <v>432</v>
      </c>
      <c r="B197" s="455">
        <f>SUM(B198:B199)</f>
        <v>2</v>
      </c>
      <c r="C197" s="455"/>
      <c r="D197" s="455"/>
      <c r="E197" s="455">
        <f t="shared" ref="E197:I197" si="75">SUM(E198:E199)</f>
        <v>40</v>
      </c>
      <c r="F197" s="449"/>
      <c r="G197" s="457"/>
      <c r="H197" s="457">
        <f t="shared" si="75"/>
        <v>358.96000000000004</v>
      </c>
      <c r="I197" s="457">
        <f t="shared" si="75"/>
        <v>443.64000000000004</v>
      </c>
    </row>
    <row r="198" spans="1:9" x14ac:dyDescent="0.25">
      <c r="A198" s="218" t="s">
        <v>27</v>
      </c>
      <c r="B198" s="454">
        <v>1</v>
      </c>
      <c r="C198" s="454">
        <f>D198+E198</f>
        <v>192</v>
      </c>
      <c r="D198" s="454">
        <v>160</v>
      </c>
      <c r="E198" s="454">
        <v>32</v>
      </c>
      <c r="F198" s="217"/>
      <c r="G198" s="326">
        <v>4.4870000000000001</v>
      </c>
      <c r="H198" s="249">
        <f t="shared" si="55"/>
        <v>287.17</v>
      </c>
      <c r="I198" s="249">
        <f t="shared" si="56"/>
        <v>354.91</v>
      </c>
    </row>
    <row r="199" spans="1:9" x14ac:dyDescent="0.25">
      <c r="A199" s="218" t="s">
        <v>27</v>
      </c>
      <c r="B199" s="454">
        <v>1</v>
      </c>
      <c r="C199" s="454">
        <f>D199+E199</f>
        <v>168</v>
      </c>
      <c r="D199" s="454">
        <v>160</v>
      </c>
      <c r="E199" s="454">
        <v>8</v>
      </c>
      <c r="F199" s="217"/>
      <c r="G199" s="326">
        <v>4.4870000000000001</v>
      </c>
      <c r="H199" s="249">
        <f t="shared" si="55"/>
        <v>71.790000000000006</v>
      </c>
      <c r="I199" s="249">
        <f t="shared" si="56"/>
        <v>88.73</v>
      </c>
    </row>
    <row r="200" spans="1:9" ht="33" x14ac:dyDescent="0.25">
      <c r="A200" s="355" t="s">
        <v>431</v>
      </c>
      <c r="B200" s="455">
        <f>SUM(B201:B202)</f>
        <v>2</v>
      </c>
      <c r="C200" s="455"/>
      <c r="D200" s="455"/>
      <c r="E200" s="455">
        <f t="shared" ref="E200:I200" si="76">SUM(E201:E202)</f>
        <v>27</v>
      </c>
      <c r="F200" s="449"/>
      <c r="G200" s="457"/>
      <c r="H200" s="457">
        <f t="shared" si="76"/>
        <v>226.2</v>
      </c>
      <c r="I200" s="457">
        <f t="shared" si="76"/>
        <v>273.89</v>
      </c>
    </row>
    <row r="201" spans="1:9" x14ac:dyDescent="0.25">
      <c r="A201" s="218" t="s">
        <v>28</v>
      </c>
      <c r="B201" s="454">
        <v>1</v>
      </c>
      <c r="C201" s="454">
        <f t="shared" ref="C201" si="77">D201+E201</f>
        <v>184</v>
      </c>
      <c r="D201" s="454">
        <v>160</v>
      </c>
      <c r="E201" s="454">
        <v>24</v>
      </c>
      <c r="F201" s="217"/>
      <c r="G201" s="326">
        <v>4.1890000000000001</v>
      </c>
      <c r="H201" s="249">
        <f t="shared" si="55"/>
        <v>201.07</v>
      </c>
      <c r="I201" s="271">
        <f>ROUND(H201*1.2077,2)</f>
        <v>242.83</v>
      </c>
    </row>
    <row r="202" spans="1:9" x14ac:dyDescent="0.25">
      <c r="A202" s="218" t="s">
        <v>28</v>
      </c>
      <c r="B202" s="454">
        <v>1</v>
      </c>
      <c r="C202" s="454">
        <f>D202+E202</f>
        <v>163</v>
      </c>
      <c r="D202" s="454">
        <v>160</v>
      </c>
      <c r="E202" s="454">
        <v>3</v>
      </c>
      <c r="F202" s="217"/>
      <c r="G202" s="326">
        <v>4.1890000000000001</v>
      </c>
      <c r="H202" s="249">
        <f t="shared" si="55"/>
        <v>25.13</v>
      </c>
      <c r="I202" s="249">
        <f t="shared" si="56"/>
        <v>31.06</v>
      </c>
    </row>
    <row r="203" spans="1:9" x14ac:dyDescent="0.25">
      <c r="A203" s="353" t="s">
        <v>122</v>
      </c>
      <c r="B203" s="453">
        <f>B204+B207+B218+B223</f>
        <v>18</v>
      </c>
      <c r="C203" s="453"/>
      <c r="D203" s="453"/>
      <c r="E203" s="453">
        <f t="shared" ref="E203:I203" si="78">E204+E207+E218+E223</f>
        <v>535.9</v>
      </c>
      <c r="F203" s="452"/>
      <c r="G203" s="456"/>
      <c r="H203" s="456">
        <f t="shared" si="78"/>
        <v>6515.97</v>
      </c>
      <c r="I203" s="456">
        <f t="shared" si="78"/>
        <v>8053.07</v>
      </c>
    </row>
    <row r="204" spans="1:9" x14ac:dyDescent="0.25">
      <c r="A204" s="242" t="s">
        <v>434</v>
      </c>
      <c r="B204" s="243">
        <f>SUM(B205:B206)</f>
        <v>2</v>
      </c>
      <c r="C204" s="243"/>
      <c r="D204" s="243"/>
      <c r="E204" s="243">
        <f t="shared" ref="E204:I204" si="79">SUM(E205:E206)</f>
        <v>41</v>
      </c>
      <c r="F204" s="448"/>
      <c r="G204" s="245"/>
      <c r="H204" s="245">
        <f t="shared" si="79"/>
        <v>790.97</v>
      </c>
      <c r="I204" s="245">
        <f t="shared" si="79"/>
        <v>977.56000000000006</v>
      </c>
    </row>
    <row r="205" spans="1:9" x14ac:dyDescent="0.25">
      <c r="A205" s="216" t="s">
        <v>123</v>
      </c>
      <c r="B205" s="454">
        <v>1</v>
      </c>
      <c r="C205" s="454">
        <f t="shared" ref="C205:C206" si="80">D205+E205</f>
        <v>172</v>
      </c>
      <c r="D205" s="454">
        <v>160</v>
      </c>
      <c r="E205" s="454">
        <v>12</v>
      </c>
      <c r="F205" s="217"/>
      <c r="G205" s="249">
        <v>9.6460000000000008</v>
      </c>
      <c r="H205" s="249">
        <f t="shared" ref="H205:H267" si="81">ROUND(G205*E205*2,2)</f>
        <v>231.5</v>
      </c>
      <c r="I205" s="249">
        <f t="shared" ref="I205:I267" si="82">ROUND(H205*1.2359,2)</f>
        <v>286.11</v>
      </c>
    </row>
    <row r="206" spans="1:9" x14ac:dyDescent="0.25">
      <c r="A206" s="216" t="s">
        <v>123</v>
      </c>
      <c r="B206" s="454">
        <v>1</v>
      </c>
      <c r="C206" s="454">
        <f t="shared" si="80"/>
        <v>189</v>
      </c>
      <c r="D206" s="454">
        <v>160</v>
      </c>
      <c r="E206" s="454">
        <v>29</v>
      </c>
      <c r="F206" s="217"/>
      <c r="G206" s="249">
        <v>9.6460000000000008</v>
      </c>
      <c r="H206" s="249">
        <f t="shared" si="81"/>
        <v>559.47</v>
      </c>
      <c r="I206" s="249">
        <f t="shared" si="82"/>
        <v>691.45</v>
      </c>
    </row>
    <row r="207" spans="1:9" ht="33" x14ac:dyDescent="0.25">
      <c r="A207" s="317" t="s">
        <v>433</v>
      </c>
      <c r="B207" s="455">
        <f>SUM(B208:B217)</f>
        <v>10</v>
      </c>
      <c r="C207" s="455"/>
      <c r="D207" s="455"/>
      <c r="E207" s="455">
        <f t="shared" ref="E207:I207" si="83">SUM(E208:E217)</f>
        <v>336.9</v>
      </c>
      <c r="F207" s="449"/>
      <c r="G207" s="457"/>
      <c r="H207" s="457">
        <f t="shared" si="83"/>
        <v>4313.67</v>
      </c>
      <c r="I207" s="457">
        <f t="shared" si="83"/>
        <v>5331.25</v>
      </c>
    </row>
    <row r="208" spans="1:9" x14ac:dyDescent="0.25">
      <c r="A208" s="216" t="s">
        <v>124</v>
      </c>
      <c r="B208" s="454">
        <v>1</v>
      </c>
      <c r="C208" s="454">
        <f t="shared" ref="C208:C217" si="84">D208+E208</f>
        <v>199</v>
      </c>
      <c r="D208" s="454">
        <v>160</v>
      </c>
      <c r="E208" s="454">
        <v>39</v>
      </c>
      <c r="F208" s="217"/>
      <c r="G208" s="249">
        <v>6.4020000000000001</v>
      </c>
      <c r="H208" s="249">
        <f t="shared" si="81"/>
        <v>499.36</v>
      </c>
      <c r="I208" s="249">
        <f t="shared" si="82"/>
        <v>617.16</v>
      </c>
    </row>
    <row r="209" spans="1:9" x14ac:dyDescent="0.25">
      <c r="A209" s="216" t="s">
        <v>124</v>
      </c>
      <c r="B209" s="454">
        <v>1</v>
      </c>
      <c r="C209" s="454">
        <f t="shared" si="84"/>
        <v>229</v>
      </c>
      <c r="D209" s="454">
        <v>160</v>
      </c>
      <c r="E209" s="454">
        <v>69</v>
      </c>
      <c r="F209" s="217"/>
      <c r="G209" s="249">
        <v>6.4020000000000001</v>
      </c>
      <c r="H209" s="249">
        <f t="shared" si="81"/>
        <v>883.48</v>
      </c>
      <c r="I209" s="249">
        <f t="shared" si="82"/>
        <v>1091.8900000000001</v>
      </c>
    </row>
    <row r="210" spans="1:9" x14ac:dyDescent="0.25">
      <c r="A210" s="216" t="s">
        <v>124</v>
      </c>
      <c r="B210" s="454">
        <v>1</v>
      </c>
      <c r="C210" s="454">
        <f t="shared" si="84"/>
        <v>236</v>
      </c>
      <c r="D210" s="454">
        <v>160</v>
      </c>
      <c r="E210" s="454">
        <v>76</v>
      </c>
      <c r="F210" s="217"/>
      <c r="G210" s="249">
        <v>6.4020000000000001</v>
      </c>
      <c r="H210" s="249">
        <f t="shared" si="81"/>
        <v>973.1</v>
      </c>
      <c r="I210" s="249">
        <f t="shared" si="82"/>
        <v>1202.6500000000001</v>
      </c>
    </row>
    <row r="211" spans="1:9" x14ac:dyDescent="0.25">
      <c r="A211" s="216" t="s">
        <v>124</v>
      </c>
      <c r="B211" s="454">
        <v>1</v>
      </c>
      <c r="C211" s="454">
        <f t="shared" si="84"/>
        <v>161.05000000000001</v>
      </c>
      <c r="D211" s="454">
        <v>160</v>
      </c>
      <c r="E211" s="454">
        <v>1.05</v>
      </c>
      <c r="F211" s="217"/>
      <c r="G211" s="249">
        <v>6.4020000000000001</v>
      </c>
      <c r="H211" s="249">
        <f t="shared" si="81"/>
        <v>13.44</v>
      </c>
      <c r="I211" s="249">
        <f t="shared" si="82"/>
        <v>16.61</v>
      </c>
    </row>
    <row r="212" spans="1:9" x14ac:dyDescent="0.25">
      <c r="A212" s="216" t="s">
        <v>124</v>
      </c>
      <c r="B212" s="454">
        <v>1</v>
      </c>
      <c r="C212" s="454">
        <f t="shared" si="84"/>
        <v>174.1</v>
      </c>
      <c r="D212" s="454">
        <v>160</v>
      </c>
      <c r="E212" s="454">
        <v>14.1</v>
      </c>
      <c r="F212" s="217"/>
      <c r="G212" s="249">
        <v>6.4020000000000001</v>
      </c>
      <c r="H212" s="249">
        <f t="shared" si="81"/>
        <v>180.54</v>
      </c>
      <c r="I212" s="249">
        <f t="shared" si="82"/>
        <v>223.13</v>
      </c>
    </row>
    <row r="213" spans="1:9" x14ac:dyDescent="0.25">
      <c r="A213" s="216" t="s">
        <v>124</v>
      </c>
      <c r="B213" s="454">
        <v>1</v>
      </c>
      <c r="C213" s="454">
        <f t="shared" si="84"/>
        <v>194.75</v>
      </c>
      <c r="D213" s="454">
        <v>160</v>
      </c>
      <c r="E213" s="454">
        <v>34.75</v>
      </c>
      <c r="F213" s="217"/>
      <c r="G213" s="249">
        <v>6.4020000000000001</v>
      </c>
      <c r="H213" s="249">
        <f t="shared" si="81"/>
        <v>444.94</v>
      </c>
      <c r="I213" s="249">
        <f t="shared" si="82"/>
        <v>549.9</v>
      </c>
    </row>
    <row r="214" spans="1:9" x14ac:dyDescent="0.25">
      <c r="A214" s="216" t="s">
        <v>124</v>
      </c>
      <c r="B214" s="454">
        <v>1</v>
      </c>
      <c r="C214" s="454">
        <f t="shared" si="84"/>
        <v>167</v>
      </c>
      <c r="D214" s="454">
        <v>160</v>
      </c>
      <c r="E214" s="454">
        <v>7</v>
      </c>
      <c r="F214" s="217"/>
      <c r="G214" s="249">
        <v>6.4020000000000001</v>
      </c>
      <c r="H214" s="249">
        <f t="shared" si="81"/>
        <v>89.63</v>
      </c>
      <c r="I214" s="249">
        <f t="shared" si="82"/>
        <v>110.77</v>
      </c>
    </row>
    <row r="215" spans="1:9" x14ac:dyDescent="0.25">
      <c r="A215" s="216" t="s">
        <v>124</v>
      </c>
      <c r="B215" s="454">
        <v>1</v>
      </c>
      <c r="C215" s="454">
        <f t="shared" si="84"/>
        <v>190</v>
      </c>
      <c r="D215" s="454">
        <v>160</v>
      </c>
      <c r="E215" s="454">
        <v>30</v>
      </c>
      <c r="F215" s="217"/>
      <c r="G215" s="249">
        <v>6.4020000000000001</v>
      </c>
      <c r="H215" s="249">
        <f t="shared" si="81"/>
        <v>384.12</v>
      </c>
      <c r="I215" s="249">
        <f t="shared" si="82"/>
        <v>474.73</v>
      </c>
    </row>
    <row r="216" spans="1:9" x14ac:dyDescent="0.25">
      <c r="A216" s="216" t="s">
        <v>124</v>
      </c>
      <c r="B216" s="454">
        <v>1</v>
      </c>
      <c r="C216" s="454">
        <f t="shared" si="84"/>
        <v>178</v>
      </c>
      <c r="D216" s="454">
        <v>160</v>
      </c>
      <c r="E216" s="454">
        <v>18</v>
      </c>
      <c r="F216" s="217"/>
      <c r="G216" s="249">
        <v>6.4020000000000001</v>
      </c>
      <c r="H216" s="249">
        <f t="shared" si="81"/>
        <v>230.47</v>
      </c>
      <c r="I216" s="249">
        <f t="shared" si="82"/>
        <v>284.83999999999997</v>
      </c>
    </row>
    <row r="217" spans="1:9" x14ac:dyDescent="0.25">
      <c r="A217" s="216" t="s">
        <v>124</v>
      </c>
      <c r="B217" s="454">
        <v>1</v>
      </c>
      <c r="C217" s="454">
        <f t="shared" si="84"/>
        <v>208</v>
      </c>
      <c r="D217" s="454">
        <v>160</v>
      </c>
      <c r="E217" s="454">
        <v>48</v>
      </c>
      <c r="F217" s="217"/>
      <c r="G217" s="249">
        <v>6.4020000000000001</v>
      </c>
      <c r="H217" s="249">
        <f t="shared" si="81"/>
        <v>614.59</v>
      </c>
      <c r="I217" s="249">
        <f t="shared" si="82"/>
        <v>759.57</v>
      </c>
    </row>
    <row r="218" spans="1:9" ht="33" x14ac:dyDescent="0.25">
      <c r="A218" s="317" t="s">
        <v>432</v>
      </c>
      <c r="B218" s="455">
        <f>SUM(B219:B222)</f>
        <v>4</v>
      </c>
      <c r="C218" s="455"/>
      <c r="D218" s="455"/>
      <c r="E218" s="455">
        <f t="shared" ref="E218:I218" si="85">SUM(E219:E222)</f>
        <v>147</v>
      </c>
      <c r="F218" s="449"/>
      <c r="G218" s="457"/>
      <c r="H218" s="457">
        <f t="shared" si="85"/>
        <v>1319.17</v>
      </c>
      <c r="I218" s="457">
        <f t="shared" si="85"/>
        <v>1630.3600000000001</v>
      </c>
    </row>
    <row r="219" spans="1:9" x14ac:dyDescent="0.25">
      <c r="A219" s="218" t="s">
        <v>27</v>
      </c>
      <c r="B219" s="454">
        <v>1</v>
      </c>
      <c r="C219" s="454">
        <f t="shared" ref="C219:C221" si="86">D219+E219</f>
        <v>218</v>
      </c>
      <c r="D219" s="454">
        <v>160</v>
      </c>
      <c r="E219" s="454">
        <v>58</v>
      </c>
      <c r="F219" s="217"/>
      <c r="G219" s="249">
        <v>4.4870000000000001</v>
      </c>
      <c r="H219" s="249">
        <f t="shared" si="81"/>
        <v>520.49</v>
      </c>
      <c r="I219" s="249">
        <f t="shared" si="82"/>
        <v>643.27</v>
      </c>
    </row>
    <row r="220" spans="1:9" x14ac:dyDescent="0.25">
      <c r="A220" s="218" t="s">
        <v>27</v>
      </c>
      <c r="B220" s="454">
        <v>1</v>
      </c>
      <c r="C220" s="454">
        <f t="shared" si="86"/>
        <v>171</v>
      </c>
      <c r="D220" s="454">
        <v>160</v>
      </c>
      <c r="E220" s="454">
        <v>11</v>
      </c>
      <c r="F220" s="217"/>
      <c r="G220" s="249">
        <v>4.4870000000000001</v>
      </c>
      <c r="H220" s="249">
        <f t="shared" si="81"/>
        <v>98.71</v>
      </c>
      <c r="I220" s="249">
        <f t="shared" si="82"/>
        <v>122</v>
      </c>
    </row>
    <row r="221" spans="1:9" x14ac:dyDescent="0.25">
      <c r="A221" s="218" t="s">
        <v>27</v>
      </c>
      <c r="B221" s="454">
        <v>1</v>
      </c>
      <c r="C221" s="454">
        <f t="shared" si="86"/>
        <v>213</v>
      </c>
      <c r="D221" s="454">
        <v>160</v>
      </c>
      <c r="E221" s="454">
        <v>53</v>
      </c>
      <c r="F221" s="217"/>
      <c r="G221" s="249">
        <v>4.4870000000000001</v>
      </c>
      <c r="H221" s="249">
        <f t="shared" si="81"/>
        <v>475.62</v>
      </c>
      <c r="I221" s="249">
        <f t="shared" si="82"/>
        <v>587.82000000000005</v>
      </c>
    </row>
    <row r="222" spans="1:9" x14ac:dyDescent="0.25">
      <c r="A222" s="218" t="s">
        <v>27</v>
      </c>
      <c r="B222" s="454">
        <v>1</v>
      </c>
      <c r="C222" s="454">
        <f>D222+E222</f>
        <v>185</v>
      </c>
      <c r="D222" s="454">
        <v>160</v>
      </c>
      <c r="E222" s="454">
        <v>25</v>
      </c>
      <c r="F222" s="217"/>
      <c r="G222" s="249">
        <v>4.4870000000000001</v>
      </c>
      <c r="H222" s="249">
        <f t="shared" si="81"/>
        <v>224.35</v>
      </c>
      <c r="I222" s="249">
        <f t="shared" si="82"/>
        <v>277.27</v>
      </c>
    </row>
    <row r="223" spans="1:9" ht="33" x14ac:dyDescent="0.25">
      <c r="A223" s="317" t="s">
        <v>431</v>
      </c>
      <c r="B223" s="455">
        <f>SUM(B224:B225)</f>
        <v>2</v>
      </c>
      <c r="C223" s="455"/>
      <c r="D223" s="455"/>
      <c r="E223" s="455">
        <f t="shared" ref="E223:I223" si="87">SUM(E224:E225)</f>
        <v>11</v>
      </c>
      <c r="F223" s="449"/>
      <c r="G223" s="457"/>
      <c r="H223" s="457">
        <f t="shared" si="87"/>
        <v>92.160000000000011</v>
      </c>
      <c r="I223" s="457">
        <f t="shared" si="87"/>
        <v>113.9</v>
      </c>
    </row>
    <row r="224" spans="1:9" x14ac:dyDescent="0.25">
      <c r="A224" s="218" t="s">
        <v>28</v>
      </c>
      <c r="B224" s="454">
        <v>1</v>
      </c>
      <c r="C224" s="454">
        <f t="shared" ref="C224:C225" si="88">D224+E224</f>
        <v>162</v>
      </c>
      <c r="D224" s="454">
        <v>160</v>
      </c>
      <c r="E224" s="454">
        <v>2</v>
      </c>
      <c r="F224" s="217"/>
      <c r="G224" s="249">
        <v>4.1890000000000001</v>
      </c>
      <c r="H224" s="249">
        <f t="shared" si="81"/>
        <v>16.760000000000002</v>
      </c>
      <c r="I224" s="249">
        <f t="shared" si="82"/>
        <v>20.71</v>
      </c>
    </row>
    <row r="225" spans="1:9" x14ac:dyDescent="0.25">
      <c r="A225" s="218" t="s">
        <v>28</v>
      </c>
      <c r="B225" s="454">
        <v>1</v>
      </c>
      <c r="C225" s="454">
        <f t="shared" si="88"/>
        <v>169</v>
      </c>
      <c r="D225" s="454">
        <v>160</v>
      </c>
      <c r="E225" s="454">
        <v>9</v>
      </c>
      <c r="F225" s="217"/>
      <c r="G225" s="249">
        <v>4.1890000000000001</v>
      </c>
      <c r="H225" s="249">
        <f t="shared" si="81"/>
        <v>75.400000000000006</v>
      </c>
      <c r="I225" s="249">
        <f t="shared" si="82"/>
        <v>93.19</v>
      </c>
    </row>
    <row r="226" spans="1:9" x14ac:dyDescent="0.25">
      <c r="A226" s="353" t="s">
        <v>125</v>
      </c>
      <c r="B226" s="453">
        <f>B227+B231+B237</f>
        <v>13</v>
      </c>
      <c r="C226" s="453"/>
      <c r="D226" s="453"/>
      <c r="E226" s="453">
        <f t="shared" ref="E226:I226" si="89">E227+E231+E237</f>
        <v>406</v>
      </c>
      <c r="F226" s="452"/>
      <c r="G226" s="456"/>
      <c r="H226" s="456">
        <f t="shared" si="89"/>
        <v>5494.9400000000005</v>
      </c>
      <c r="I226" s="456">
        <f t="shared" si="89"/>
        <v>6779.97</v>
      </c>
    </row>
    <row r="227" spans="1:9" x14ac:dyDescent="0.25">
      <c r="A227" s="317" t="s">
        <v>434</v>
      </c>
      <c r="B227" s="455">
        <f>SUM(B228:B230)</f>
        <v>3</v>
      </c>
      <c r="C227" s="455"/>
      <c r="D227" s="455"/>
      <c r="E227" s="455">
        <f t="shared" ref="E227:I227" si="90">SUM(E228:E230)</f>
        <v>109</v>
      </c>
      <c r="F227" s="449"/>
      <c r="G227" s="457"/>
      <c r="H227" s="457">
        <f t="shared" si="90"/>
        <v>2170.4</v>
      </c>
      <c r="I227" s="457">
        <f t="shared" si="90"/>
        <v>2671.17</v>
      </c>
    </row>
    <row r="228" spans="1:9" x14ac:dyDescent="0.25">
      <c r="A228" s="220" t="s">
        <v>126</v>
      </c>
      <c r="B228" s="454">
        <v>1</v>
      </c>
      <c r="C228" s="454">
        <f t="shared" ref="C228:C230" si="91">D228+E228</f>
        <v>237</v>
      </c>
      <c r="D228" s="454">
        <v>160</v>
      </c>
      <c r="E228" s="454">
        <v>77</v>
      </c>
      <c r="F228" s="217"/>
      <c r="G228" s="249">
        <v>9.9559999999999995</v>
      </c>
      <c r="H228" s="249">
        <f t="shared" si="81"/>
        <v>1533.22</v>
      </c>
      <c r="I228" s="249">
        <f t="shared" si="82"/>
        <v>1894.91</v>
      </c>
    </row>
    <row r="229" spans="1:9" x14ac:dyDescent="0.25">
      <c r="A229" s="218" t="s">
        <v>126</v>
      </c>
      <c r="B229" s="454">
        <v>1</v>
      </c>
      <c r="C229" s="454">
        <f t="shared" si="91"/>
        <v>180</v>
      </c>
      <c r="D229" s="454">
        <v>160</v>
      </c>
      <c r="E229" s="454">
        <v>20</v>
      </c>
      <c r="F229" s="217"/>
      <c r="G229" s="249">
        <v>9.9559999999999995</v>
      </c>
      <c r="H229" s="249">
        <f t="shared" si="81"/>
        <v>398.24</v>
      </c>
      <c r="I229" s="271">
        <f>ROUND(H229*1.2077,2)</f>
        <v>480.95</v>
      </c>
    </row>
    <row r="230" spans="1:9" x14ac:dyDescent="0.25">
      <c r="A230" s="218" t="s">
        <v>126</v>
      </c>
      <c r="B230" s="454">
        <v>1</v>
      </c>
      <c r="C230" s="454">
        <f t="shared" si="91"/>
        <v>172</v>
      </c>
      <c r="D230" s="454">
        <v>160</v>
      </c>
      <c r="E230" s="454">
        <v>12</v>
      </c>
      <c r="F230" s="217"/>
      <c r="G230" s="249">
        <v>9.9559999999999995</v>
      </c>
      <c r="H230" s="249">
        <f t="shared" si="81"/>
        <v>238.94</v>
      </c>
      <c r="I230" s="249">
        <f t="shared" si="82"/>
        <v>295.31</v>
      </c>
    </row>
    <row r="231" spans="1:9" ht="33" x14ac:dyDescent="0.25">
      <c r="A231" s="317" t="s">
        <v>433</v>
      </c>
      <c r="B231" s="455">
        <f>SUM(B232:B236)</f>
        <v>5</v>
      </c>
      <c r="C231" s="455"/>
      <c r="D231" s="455"/>
      <c r="E231" s="455">
        <f t="shared" ref="E231:I231" si="92">SUM(E232:E236)</f>
        <v>172</v>
      </c>
      <c r="F231" s="449"/>
      <c r="G231" s="457"/>
      <c r="H231" s="457">
        <f t="shared" si="92"/>
        <v>2202.7199999999998</v>
      </c>
      <c r="I231" s="457">
        <f t="shared" si="92"/>
        <v>2722.3399999999997</v>
      </c>
    </row>
    <row r="232" spans="1:9" x14ac:dyDescent="0.25">
      <c r="A232" s="220" t="s">
        <v>127</v>
      </c>
      <c r="B232" s="454">
        <v>1</v>
      </c>
      <c r="C232" s="454">
        <f t="shared" ref="C232:C236" si="93">D232+E232</f>
        <v>169</v>
      </c>
      <c r="D232" s="454">
        <v>160</v>
      </c>
      <c r="E232" s="454">
        <v>9</v>
      </c>
      <c r="F232" s="217"/>
      <c r="G232" s="249">
        <v>6.42</v>
      </c>
      <c r="H232" s="249">
        <f t="shared" si="81"/>
        <v>115.56</v>
      </c>
      <c r="I232" s="249">
        <f t="shared" si="82"/>
        <v>142.82</v>
      </c>
    </row>
    <row r="233" spans="1:9" x14ac:dyDescent="0.25">
      <c r="A233" s="220" t="s">
        <v>127</v>
      </c>
      <c r="B233" s="454">
        <v>1</v>
      </c>
      <c r="C233" s="454">
        <f t="shared" si="93"/>
        <v>163</v>
      </c>
      <c r="D233" s="454">
        <v>160</v>
      </c>
      <c r="E233" s="454">
        <v>3</v>
      </c>
      <c r="F233" s="217"/>
      <c r="G233" s="249">
        <v>6.42</v>
      </c>
      <c r="H233" s="249">
        <f t="shared" si="81"/>
        <v>38.520000000000003</v>
      </c>
      <c r="I233" s="249">
        <f t="shared" si="82"/>
        <v>47.61</v>
      </c>
    </row>
    <row r="234" spans="1:9" x14ac:dyDescent="0.25">
      <c r="A234" s="220" t="s">
        <v>127</v>
      </c>
      <c r="B234" s="454">
        <v>1</v>
      </c>
      <c r="C234" s="454">
        <f t="shared" si="93"/>
        <v>196</v>
      </c>
      <c r="D234" s="454">
        <v>160</v>
      </c>
      <c r="E234" s="454">
        <v>36</v>
      </c>
      <c r="F234" s="217"/>
      <c r="G234" s="249">
        <v>6.4020000000000001</v>
      </c>
      <c r="H234" s="249">
        <f t="shared" si="81"/>
        <v>460.94</v>
      </c>
      <c r="I234" s="249">
        <f t="shared" si="82"/>
        <v>569.67999999999995</v>
      </c>
    </row>
    <row r="235" spans="1:9" x14ac:dyDescent="0.25">
      <c r="A235" s="220" t="s">
        <v>127</v>
      </c>
      <c r="B235" s="454">
        <v>1</v>
      </c>
      <c r="C235" s="454">
        <f t="shared" si="93"/>
        <v>235</v>
      </c>
      <c r="D235" s="454">
        <v>160</v>
      </c>
      <c r="E235" s="454">
        <v>75</v>
      </c>
      <c r="F235" s="217"/>
      <c r="G235" s="249">
        <v>6.4020000000000001</v>
      </c>
      <c r="H235" s="249">
        <f t="shared" si="81"/>
        <v>960.3</v>
      </c>
      <c r="I235" s="249">
        <f t="shared" si="82"/>
        <v>1186.83</v>
      </c>
    </row>
    <row r="236" spans="1:9" x14ac:dyDescent="0.25">
      <c r="A236" s="220" t="s">
        <v>127</v>
      </c>
      <c r="B236" s="454">
        <v>1</v>
      </c>
      <c r="C236" s="454">
        <f t="shared" si="93"/>
        <v>209</v>
      </c>
      <c r="D236" s="454">
        <v>160</v>
      </c>
      <c r="E236" s="454">
        <v>49</v>
      </c>
      <c r="F236" s="217"/>
      <c r="G236" s="249">
        <v>6.4020000000000001</v>
      </c>
      <c r="H236" s="249">
        <f t="shared" si="81"/>
        <v>627.4</v>
      </c>
      <c r="I236" s="249">
        <f t="shared" si="82"/>
        <v>775.4</v>
      </c>
    </row>
    <row r="237" spans="1:9" ht="33" x14ac:dyDescent="0.25">
      <c r="A237" s="317" t="s">
        <v>432</v>
      </c>
      <c r="B237" s="455">
        <f>SUM(B238:B242)</f>
        <v>5</v>
      </c>
      <c r="C237" s="455"/>
      <c r="D237" s="455"/>
      <c r="E237" s="455">
        <f t="shared" ref="E237:I237" si="94">SUM(E238:E242)</f>
        <v>125</v>
      </c>
      <c r="F237" s="449"/>
      <c r="G237" s="457"/>
      <c r="H237" s="457">
        <f t="shared" si="94"/>
        <v>1121.8200000000002</v>
      </c>
      <c r="I237" s="457">
        <f t="shared" si="94"/>
        <v>1386.46</v>
      </c>
    </row>
    <row r="238" spans="1:9" x14ac:dyDescent="0.25">
      <c r="A238" s="220" t="s">
        <v>27</v>
      </c>
      <c r="B238" s="454">
        <v>1</v>
      </c>
      <c r="C238" s="454">
        <f t="shared" ref="C238:C242" si="95">D238+E238</f>
        <v>184</v>
      </c>
      <c r="D238" s="454">
        <v>160</v>
      </c>
      <c r="E238" s="454">
        <v>24</v>
      </c>
      <c r="F238" s="217"/>
      <c r="G238" s="326">
        <v>4.4870000000000001</v>
      </c>
      <c r="H238" s="249">
        <f t="shared" si="81"/>
        <v>215.38</v>
      </c>
      <c r="I238" s="249">
        <f t="shared" si="82"/>
        <v>266.19</v>
      </c>
    </row>
    <row r="239" spans="1:9" x14ac:dyDescent="0.25">
      <c r="A239" s="220" t="s">
        <v>27</v>
      </c>
      <c r="B239" s="454">
        <v>1</v>
      </c>
      <c r="C239" s="454">
        <f t="shared" si="95"/>
        <v>196</v>
      </c>
      <c r="D239" s="454">
        <v>160</v>
      </c>
      <c r="E239" s="454">
        <v>36</v>
      </c>
      <c r="F239" s="217"/>
      <c r="G239" s="326">
        <v>4.4870000000000001</v>
      </c>
      <c r="H239" s="249">
        <f t="shared" si="81"/>
        <v>323.06</v>
      </c>
      <c r="I239" s="249">
        <f t="shared" si="82"/>
        <v>399.27</v>
      </c>
    </row>
    <row r="240" spans="1:9" x14ac:dyDescent="0.25">
      <c r="A240" s="220" t="s">
        <v>27</v>
      </c>
      <c r="B240" s="454">
        <v>1</v>
      </c>
      <c r="C240" s="454">
        <f t="shared" si="95"/>
        <v>200</v>
      </c>
      <c r="D240" s="454">
        <v>160</v>
      </c>
      <c r="E240" s="454">
        <v>40</v>
      </c>
      <c r="F240" s="217"/>
      <c r="G240" s="326">
        <v>4.4870000000000001</v>
      </c>
      <c r="H240" s="249">
        <f t="shared" si="81"/>
        <v>358.96</v>
      </c>
      <c r="I240" s="249">
        <f t="shared" si="82"/>
        <v>443.64</v>
      </c>
    </row>
    <row r="241" spans="1:9" x14ac:dyDescent="0.25">
      <c r="A241" s="218" t="s">
        <v>27</v>
      </c>
      <c r="B241" s="454">
        <v>1</v>
      </c>
      <c r="C241" s="454">
        <f t="shared" si="95"/>
        <v>172</v>
      </c>
      <c r="D241" s="454">
        <v>160</v>
      </c>
      <c r="E241" s="454">
        <v>12</v>
      </c>
      <c r="F241" s="217"/>
      <c r="G241" s="326">
        <v>4.49</v>
      </c>
      <c r="H241" s="249">
        <f t="shared" si="81"/>
        <v>107.76</v>
      </c>
      <c r="I241" s="249">
        <f t="shared" si="82"/>
        <v>133.18</v>
      </c>
    </row>
    <row r="242" spans="1:9" x14ac:dyDescent="0.25">
      <c r="A242" s="218" t="s">
        <v>27</v>
      </c>
      <c r="B242" s="454">
        <v>1</v>
      </c>
      <c r="C242" s="454">
        <f t="shared" si="95"/>
        <v>173</v>
      </c>
      <c r="D242" s="454">
        <v>160</v>
      </c>
      <c r="E242" s="454">
        <v>13</v>
      </c>
      <c r="F242" s="217"/>
      <c r="G242" s="326">
        <v>4.4870000000000001</v>
      </c>
      <c r="H242" s="249">
        <f t="shared" si="81"/>
        <v>116.66</v>
      </c>
      <c r="I242" s="249">
        <f t="shared" si="82"/>
        <v>144.18</v>
      </c>
    </row>
    <row r="243" spans="1:9" x14ac:dyDescent="0.25">
      <c r="A243" s="318" t="s">
        <v>128</v>
      </c>
      <c r="B243" s="453">
        <f>B244+B250</f>
        <v>8</v>
      </c>
      <c r="C243" s="453"/>
      <c r="D243" s="453"/>
      <c r="E243" s="453">
        <f t="shared" ref="E243:I243" si="96">E244+E250</f>
        <v>220</v>
      </c>
      <c r="F243" s="452"/>
      <c r="G243" s="456"/>
      <c r="H243" s="456">
        <f t="shared" si="96"/>
        <v>2373.46</v>
      </c>
      <c r="I243" s="456">
        <f t="shared" si="96"/>
        <v>2933.3500000000004</v>
      </c>
    </row>
    <row r="244" spans="1:9" ht="33" x14ac:dyDescent="0.25">
      <c r="A244" s="317" t="s">
        <v>130</v>
      </c>
      <c r="B244" s="455">
        <f>SUM(B245:B249)</f>
        <v>5</v>
      </c>
      <c r="C244" s="455"/>
      <c r="D244" s="455"/>
      <c r="E244" s="455">
        <f t="shared" ref="E244:I244" si="97">SUM(E245:E249)</f>
        <v>103</v>
      </c>
      <c r="F244" s="449"/>
      <c r="G244" s="457"/>
      <c r="H244" s="457">
        <f t="shared" si="97"/>
        <v>1323.5</v>
      </c>
      <c r="I244" s="457">
        <f t="shared" si="97"/>
        <v>1635.7</v>
      </c>
    </row>
    <row r="245" spans="1:9" x14ac:dyDescent="0.25">
      <c r="A245" s="218" t="s">
        <v>111</v>
      </c>
      <c r="B245" s="454">
        <v>1</v>
      </c>
      <c r="C245" s="454">
        <f t="shared" ref="C245:C249" si="98">D245+E245</f>
        <v>184</v>
      </c>
      <c r="D245" s="454">
        <v>160</v>
      </c>
      <c r="E245" s="454">
        <v>24</v>
      </c>
      <c r="F245" s="217"/>
      <c r="G245" s="249">
        <v>6.4020000000000001</v>
      </c>
      <c r="H245" s="249">
        <f t="shared" si="81"/>
        <v>307.3</v>
      </c>
      <c r="I245" s="249">
        <f t="shared" si="82"/>
        <v>379.79</v>
      </c>
    </row>
    <row r="246" spans="1:9" x14ac:dyDescent="0.25">
      <c r="A246" s="218" t="s">
        <v>111</v>
      </c>
      <c r="B246" s="454">
        <v>1</v>
      </c>
      <c r="C246" s="454">
        <f t="shared" si="98"/>
        <v>184</v>
      </c>
      <c r="D246" s="454">
        <v>160</v>
      </c>
      <c r="E246" s="454">
        <v>24</v>
      </c>
      <c r="F246" s="217"/>
      <c r="G246" s="249">
        <v>6.4020000000000001</v>
      </c>
      <c r="H246" s="249">
        <f t="shared" si="81"/>
        <v>307.3</v>
      </c>
      <c r="I246" s="249">
        <f t="shared" si="82"/>
        <v>379.79</v>
      </c>
    </row>
    <row r="247" spans="1:9" x14ac:dyDescent="0.25">
      <c r="A247" s="218" t="s">
        <v>111</v>
      </c>
      <c r="B247" s="454">
        <v>1</v>
      </c>
      <c r="C247" s="454">
        <f t="shared" si="98"/>
        <v>184</v>
      </c>
      <c r="D247" s="454">
        <v>160</v>
      </c>
      <c r="E247" s="454">
        <v>24</v>
      </c>
      <c r="F247" s="217"/>
      <c r="G247" s="249">
        <v>6.4020000000000001</v>
      </c>
      <c r="H247" s="249">
        <f t="shared" si="81"/>
        <v>307.3</v>
      </c>
      <c r="I247" s="249">
        <f t="shared" si="82"/>
        <v>379.79</v>
      </c>
    </row>
    <row r="248" spans="1:9" x14ac:dyDescent="0.25">
      <c r="A248" s="218" t="s">
        <v>111</v>
      </c>
      <c r="B248" s="454">
        <v>1</v>
      </c>
      <c r="C248" s="454">
        <f t="shared" si="98"/>
        <v>171</v>
      </c>
      <c r="D248" s="454">
        <v>160</v>
      </c>
      <c r="E248" s="454">
        <v>11</v>
      </c>
      <c r="F248" s="217"/>
      <c r="G248" s="249">
        <v>6.4020000000000001</v>
      </c>
      <c r="H248" s="249">
        <f t="shared" si="81"/>
        <v>140.84</v>
      </c>
      <c r="I248" s="249">
        <f t="shared" si="82"/>
        <v>174.06</v>
      </c>
    </row>
    <row r="249" spans="1:9" x14ac:dyDescent="0.25">
      <c r="A249" s="218" t="s">
        <v>111</v>
      </c>
      <c r="B249" s="454">
        <v>1</v>
      </c>
      <c r="C249" s="454">
        <f t="shared" si="98"/>
        <v>180</v>
      </c>
      <c r="D249" s="454">
        <v>160</v>
      </c>
      <c r="E249" s="454">
        <v>20</v>
      </c>
      <c r="F249" s="217"/>
      <c r="G249" s="249">
        <v>6.5190000000000001</v>
      </c>
      <c r="H249" s="249">
        <f t="shared" si="81"/>
        <v>260.76</v>
      </c>
      <c r="I249" s="249">
        <f t="shared" si="82"/>
        <v>322.27</v>
      </c>
    </row>
    <row r="250" spans="1:9" ht="33" x14ac:dyDescent="0.25">
      <c r="A250" s="317" t="s">
        <v>131</v>
      </c>
      <c r="B250" s="455">
        <f>SUM(B251:B253)</f>
        <v>3</v>
      </c>
      <c r="C250" s="455"/>
      <c r="D250" s="455"/>
      <c r="E250" s="455">
        <f t="shared" ref="E250:I250" si="99">SUM(E251:E253)</f>
        <v>117</v>
      </c>
      <c r="F250" s="449"/>
      <c r="G250" s="457"/>
      <c r="H250" s="457">
        <f t="shared" si="99"/>
        <v>1049.96</v>
      </c>
      <c r="I250" s="457">
        <f t="shared" si="99"/>
        <v>1297.6500000000001</v>
      </c>
    </row>
    <row r="251" spans="1:9" x14ac:dyDescent="0.25">
      <c r="A251" s="216" t="s">
        <v>27</v>
      </c>
      <c r="B251" s="454">
        <v>1</v>
      </c>
      <c r="C251" s="454">
        <f t="shared" ref="C251:C253" si="100">D251+E251</f>
        <v>177</v>
      </c>
      <c r="D251" s="454">
        <v>160</v>
      </c>
      <c r="E251" s="454">
        <v>17</v>
      </c>
      <c r="F251" s="217"/>
      <c r="G251" s="249">
        <v>4.4870000000000001</v>
      </c>
      <c r="H251" s="249">
        <f t="shared" si="81"/>
        <v>152.56</v>
      </c>
      <c r="I251" s="249">
        <f t="shared" si="82"/>
        <v>188.55</v>
      </c>
    </row>
    <row r="252" spans="1:9" x14ac:dyDescent="0.25">
      <c r="A252" s="216" t="s">
        <v>27</v>
      </c>
      <c r="B252" s="454">
        <v>1</v>
      </c>
      <c r="C252" s="454">
        <f t="shared" si="100"/>
        <v>216</v>
      </c>
      <c r="D252" s="454">
        <v>160</v>
      </c>
      <c r="E252" s="454">
        <v>56</v>
      </c>
      <c r="F252" s="217"/>
      <c r="G252" s="249">
        <v>4.4870000000000001</v>
      </c>
      <c r="H252" s="249">
        <f t="shared" si="81"/>
        <v>502.54</v>
      </c>
      <c r="I252" s="249">
        <f t="shared" si="82"/>
        <v>621.09</v>
      </c>
    </row>
    <row r="253" spans="1:9" x14ac:dyDescent="0.25">
      <c r="A253" s="216" t="s">
        <v>27</v>
      </c>
      <c r="B253" s="454">
        <v>1</v>
      </c>
      <c r="C253" s="454">
        <f t="shared" si="100"/>
        <v>204</v>
      </c>
      <c r="D253" s="454">
        <v>160</v>
      </c>
      <c r="E253" s="454">
        <v>44</v>
      </c>
      <c r="F253" s="217"/>
      <c r="G253" s="326">
        <v>4.4870000000000001</v>
      </c>
      <c r="H253" s="249">
        <f t="shared" si="81"/>
        <v>394.86</v>
      </c>
      <c r="I253" s="249">
        <f t="shared" si="82"/>
        <v>488.01</v>
      </c>
    </row>
    <row r="254" spans="1:9" x14ac:dyDescent="0.25">
      <c r="A254" s="356" t="s">
        <v>133</v>
      </c>
      <c r="B254" s="453">
        <f>B255+B261</f>
        <v>12</v>
      </c>
      <c r="C254" s="453"/>
      <c r="D254" s="453"/>
      <c r="E254" s="453">
        <f t="shared" ref="E254:I254" si="101">E255+E261</f>
        <v>329</v>
      </c>
      <c r="F254" s="452"/>
      <c r="G254" s="456"/>
      <c r="H254" s="456">
        <f t="shared" si="101"/>
        <v>5728.24</v>
      </c>
      <c r="I254" s="456">
        <f t="shared" si="101"/>
        <v>7079.5199999999995</v>
      </c>
    </row>
    <row r="255" spans="1:9" ht="33" x14ac:dyDescent="0.25">
      <c r="A255" s="317" t="s">
        <v>130</v>
      </c>
      <c r="B255" s="455">
        <f>SUM(B256:B260)</f>
        <v>5</v>
      </c>
      <c r="C255" s="455"/>
      <c r="D255" s="455"/>
      <c r="E255" s="455">
        <f t="shared" ref="E255:I255" si="102">SUM(E256:E260)</f>
        <v>115</v>
      </c>
      <c r="F255" s="449"/>
      <c r="G255" s="457"/>
      <c r="H255" s="457">
        <f t="shared" si="102"/>
        <v>2492.9800000000005</v>
      </c>
      <c r="I255" s="457">
        <f t="shared" si="102"/>
        <v>3081.0699999999997</v>
      </c>
    </row>
    <row r="256" spans="1:9" x14ac:dyDescent="0.25">
      <c r="A256" s="218" t="s">
        <v>134</v>
      </c>
      <c r="B256" s="454">
        <v>1</v>
      </c>
      <c r="C256" s="454">
        <f t="shared" ref="C256:C260" si="103">D256+E256</f>
        <v>168</v>
      </c>
      <c r="D256" s="454">
        <v>140</v>
      </c>
      <c r="E256" s="454">
        <v>28</v>
      </c>
      <c r="F256" s="217"/>
      <c r="G256" s="249">
        <v>12.39</v>
      </c>
      <c r="H256" s="249">
        <f t="shared" si="81"/>
        <v>693.84</v>
      </c>
      <c r="I256" s="249">
        <f t="shared" si="82"/>
        <v>857.52</v>
      </c>
    </row>
    <row r="257" spans="1:9" x14ac:dyDescent="0.25">
      <c r="A257" s="218" t="s">
        <v>134</v>
      </c>
      <c r="B257" s="454">
        <v>1</v>
      </c>
      <c r="C257" s="454">
        <f t="shared" si="103"/>
        <v>148</v>
      </c>
      <c r="D257" s="454">
        <v>140</v>
      </c>
      <c r="E257" s="454">
        <v>8</v>
      </c>
      <c r="F257" s="217"/>
      <c r="G257" s="249">
        <v>12.39</v>
      </c>
      <c r="H257" s="249">
        <f t="shared" si="81"/>
        <v>198.24</v>
      </c>
      <c r="I257" s="249">
        <f t="shared" si="82"/>
        <v>245</v>
      </c>
    </row>
    <row r="258" spans="1:9" x14ac:dyDescent="0.25">
      <c r="A258" s="218" t="s">
        <v>135</v>
      </c>
      <c r="B258" s="454">
        <v>1</v>
      </c>
      <c r="C258" s="454">
        <f t="shared" si="103"/>
        <v>193.5</v>
      </c>
      <c r="D258" s="454">
        <v>167</v>
      </c>
      <c r="E258" s="454">
        <v>26.5</v>
      </c>
      <c r="F258" s="217"/>
      <c r="G258" s="249">
        <v>9.6460000000000008</v>
      </c>
      <c r="H258" s="249">
        <f t="shared" si="81"/>
        <v>511.24</v>
      </c>
      <c r="I258" s="249">
        <f t="shared" si="82"/>
        <v>631.84</v>
      </c>
    </row>
    <row r="259" spans="1:9" x14ac:dyDescent="0.25">
      <c r="A259" s="218" t="s">
        <v>134</v>
      </c>
      <c r="B259" s="454">
        <v>1</v>
      </c>
      <c r="C259" s="454">
        <f t="shared" si="103"/>
        <v>154</v>
      </c>
      <c r="D259" s="454">
        <v>140</v>
      </c>
      <c r="E259" s="454">
        <v>14</v>
      </c>
      <c r="F259" s="217"/>
      <c r="G259" s="249">
        <v>12.39</v>
      </c>
      <c r="H259" s="249">
        <f t="shared" si="81"/>
        <v>346.92</v>
      </c>
      <c r="I259" s="249">
        <f t="shared" si="82"/>
        <v>428.76</v>
      </c>
    </row>
    <row r="260" spans="1:9" x14ac:dyDescent="0.25">
      <c r="A260" s="218" t="s">
        <v>135</v>
      </c>
      <c r="B260" s="454">
        <v>1</v>
      </c>
      <c r="C260" s="454">
        <f t="shared" si="103"/>
        <v>205.5</v>
      </c>
      <c r="D260" s="454">
        <v>167</v>
      </c>
      <c r="E260" s="454">
        <v>38.5</v>
      </c>
      <c r="F260" s="217"/>
      <c r="G260" s="249">
        <v>9.6460000000000008</v>
      </c>
      <c r="H260" s="249">
        <f t="shared" si="81"/>
        <v>742.74</v>
      </c>
      <c r="I260" s="249">
        <f t="shared" si="82"/>
        <v>917.95</v>
      </c>
    </row>
    <row r="261" spans="1:9" ht="33" x14ac:dyDescent="0.25">
      <c r="A261" s="317" t="s">
        <v>433</v>
      </c>
      <c r="B261" s="455">
        <f>SUM(B262:B268)</f>
        <v>7</v>
      </c>
      <c r="C261" s="455"/>
      <c r="D261" s="455"/>
      <c r="E261" s="455">
        <f t="shared" ref="E261:I261" si="104">SUM(E262:E268)</f>
        <v>214</v>
      </c>
      <c r="F261" s="449"/>
      <c r="G261" s="457"/>
      <c r="H261" s="457">
        <f t="shared" si="104"/>
        <v>3235.2599999999998</v>
      </c>
      <c r="I261" s="457">
        <f t="shared" si="104"/>
        <v>3998.45</v>
      </c>
    </row>
    <row r="262" spans="1:9" x14ac:dyDescent="0.25">
      <c r="A262" s="216" t="s">
        <v>136</v>
      </c>
      <c r="B262" s="454">
        <v>1</v>
      </c>
      <c r="C262" s="454">
        <f t="shared" ref="C262:C268" si="105">D262+E262</f>
        <v>155</v>
      </c>
      <c r="D262" s="454">
        <v>140</v>
      </c>
      <c r="E262" s="454">
        <v>15</v>
      </c>
      <c r="F262" s="217"/>
      <c r="G262" s="249">
        <v>7.37</v>
      </c>
      <c r="H262" s="249">
        <f t="shared" si="81"/>
        <v>221.1</v>
      </c>
      <c r="I262" s="249">
        <f t="shared" si="82"/>
        <v>273.26</v>
      </c>
    </row>
    <row r="263" spans="1:9" x14ac:dyDescent="0.25">
      <c r="A263" s="216" t="s">
        <v>136</v>
      </c>
      <c r="B263" s="454">
        <v>1</v>
      </c>
      <c r="C263" s="454">
        <f t="shared" si="105"/>
        <v>164</v>
      </c>
      <c r="D263" s="454">
        <v>140</v>
      </c>
      <c r="E263" s="454">
        <v>24</v>
      </c>
      <c r="F263" s="217"/>
      <c r="G263" s="249">
        <v>8.2230000000000008</v>
      </c>
      <c r="H263" s="249">
        <f t="shared" si="81"/>
        <v>394.7</v>
      </c>
      <c r="I263" s="249">
        <f t="shared" si="82"/>
        <v>487.81</v>
      </c>
    </row>
    <row r="264" spans="1:9" x14ac:dyDescent="0.25">
      <c r="A264" s="216" t="s">
        <v>136</v>
      </c>
      <c r="B264" s="454">
        <v>1</v>
      </c>
      <c r="C264" s="454">
        <f t="shared" si="105"/>
        <v>168</v>
      </c>
      <c r="D264" s="454">
        <v>140</v>
      </c>
      <c r="E264" s="454">
        <v>28</v>
      </c>
      <c r="F264" s="217"/>
      <c r="G264" s="249">
        <v>8.2230000000000008</v>
      </c>
      <c r="H264" s="249">
        <f t="shared" si="81"/>
        <v>460.49</v>
      </c>
      <c r="I264" s="249">
        <f t="shared" si="82"/>
        <v>569.12</v>
      </c>
    </row>
    <row r="265" spans="1:9" x14ac:dyDescent="0.25">
      <c r="A265" s="216" t="s">
        <v>136</v>
      </c>
      <c r="B265" s="454">
        <v>1</v>
      </c>
      <c r="C265" s="454">
        <f t="shared" si="105"/>
        <v>157</v>
      </c>
      <c r="D265" s="454">
        <v>140</v>
      </c>
      <c r="E265" s="454">
        <v>17</v>
      </c>
      <c r="F265" s="217"/>
      <c r="G265" s="249">
        <v>8.2230000000000008</v>
      </c>
      <c r="H265" s="249">
        <f t="shared" si="81"/>
        <v>279.58</v>
      </c>
      <c r="I265" s="249">
        <f t="shared" si="82"/>
        <v>345.53</v>
      </c>
    </row>
    <row r="266" spans="1:9" x14ac:dyDescent="0.25">
      <c r="A266" s="216" t="s">
        <v>136</v>
      </c>
      <c r="B266" s="454">
        <v>1</v>
      </c>
      <c r="C266" s="454">
        <f t="shared" si="105"/>
        <v>155</v>
      </c>
      <c r="D266" s="454">
        <v>140</v>
      </c>
      <c r="E266" s="454">
        <v>15</v>
      </c>
      <c r="F266" s="217"/>
      <c r="G266" s="249">
        <v>8.2230000000000008</v>
      </c>
      <c r="H266" s="249">
        <f t="shared" si="81"/>
        <v>246.69</v>
      </c>
      <c r="I266" s="249">
        <f t="shared" si="82"/>
        <v>304.88</v>
      </c>
    </row>
    <row r="267" spans="1:9" x14ac:dyDescent="0.25">
      <c r="A267" s="216" t="s">
        <v>136</v>
      </c>
      <c r="B267" s="454">
        <v>1</v>
      </c>
      <c r="C267" s="454">
        <f t="shared" si="105"/>
        <v>184</v>
      </c>
      <c r="D267" s="454">
        <v>140</v>
      </c>
      <c r="E267" s="454">
        <v>44</v>
      </c>
      <c r="F267" s="217"/>
      <c r="G267" s="249">
        <v>8.2230000000000008</v>
      </c>
      <c r="H267" s="249">
        <f t="shared" si="81"/>
        <v>723.62</v>
      </c>
      <c r="I267" s="249">
        <f t="shared" si="82"/>
        <v>894.32</v>
      </c>
    </row>
    <row r="268" spans="1:9" x14ac:dyDescent="0.25">
      <c r="A268" s="216" t="s">
        <v>137</v>
      </c>
      <c r="B268" s="454">
        <v>1</v>
      </c>
      <c r="C268" s="454">
        <f t="shared" si="105"/>
        <v>231</v>
      </c>
      <c r="D268" s="454">
        <v>160</v>
      </c>
      <c r="E268" s="454">
        <v>71</v>
      </c>
      <c r="F268" s="217"/>
      <c r="G268" s="249">
        <v>6.4020000000000001</v>
      </c>
      <c r="H268" s="249">
        <f t="shared" ref="H268:H291" si="106">ROUND(G268*E268*2,2)</f>
        <v>909.08</v>
      </c>
      <c r="I268" s="249">
        <f t="shared" ref="I268:I291" si="107">ROUND(H268*1.2359,2)</f>
        <v>1123.53</v>
      </c>
    </row>
    <row r="269" spans="1:9" x14ac:dyDescent="0.25">
      <c r="A269" s="356" t="s">
        <v>138</v>
      </c>
      <c r="B269" s="453">
        <f>B270</f>
        <v>4</v>
      </c>
      <c r="C269" s="453"/>
      <c r="D269" s="453"/>
      <c r="E269" s="453">
        <f t="shared" ref="E269:I269" si="108">E270</f>
        <v>75</v>
      </c>
      <c r="F269" s="452"/>
      <c r="G269" s="456"/>
      <c r="H269" s="456">
        <f t="shared" si="108"/>
        <v>949.44999999999993</v>
      </c>
      <c r="I269" s="456">
        <f t="shared" si="108"/>
        <v>1173.42</v>
      </c>
    </row>
    <row r="270" spans="1:9" ht="33" x14ac:dyDescent="0.25">
      <c r="A270" s="242" t="s">
        <v>433</v>
      </c>
      <c r="B270" s="243">
        <f>SUM(B271:B274)</f>
        <v>4</v>
      </c>
      <c r="C270" s="243"/>
      <c r="D270" s="243"/>
      <c r="E270" s="243">
        <f t="shared" ref="E270:I270" si="109">SUM(E271:E274)</f>
        <v>75</v>
      </c>
      <c r="F270" s="448"/>
      <c r="G270" s="245"/>
      <c r="H270" s="245">
        <f t="shared" si="109"/>
        <v>949.44999999999993</v>
      </c>
      <c r="I270" s="245">
        <f t="shared" si="109"/>
        <v>1173.42</v>
      </c>
    </row>
    <row r="271" spans="1:9" x14ac:dyDescent="0.25">
      <c r="A271" s="224" t="s">
        <v>139</v>
      </c>
      <c r="B271" s="254">
        <v>1</v>
      </c>
      <c r="C271" s="254">
        <f t="shared" ref="C271:C274" si="110">D271+E271</f>
        <v>168</v>
      </c>
      <c r="D271" s="254">
        <v>140</v>
      </c>
      <c r="E271" s="454">
        <v>28</v>
      </c>
      <c r="F271" s="450"/>
      <c r="G271" s="250">
        <v>6.3140000000000001</v>
      </c>
      <c r="H271" s="249">
        <f t="shared" si="106"/>
        <v>353.58</v>
      </c>
      <c r="I271" s="249">
        <f t="shared" si="107"/>
        <v>436.99</v>
      </c>
    </row>
    <row r="272" spans="1:9" x14ac:dyDescent="0.25">
      <c r="A272" s="224" t="s">
        <v>139</v>
      </c>
      <c r="B272" s="254">
        <v>1</v>
      </c>
      <c r="C272" s="254">
        <f t="shared" si="110"/>
        <v>168</v>
      </c>
      <c r="D272" s="254">
        <v>140</v>
      </c>
      <c r="E272" s="454">
        <v>28</v>
      </c>
      <c r="F272" s="450"/>
      <c r="G272" s="250">
        <v>6.3140000000000001</v>
      </c>
      <c r="H272" s="249">
        <f t="shared" si="106"/>
        <v>353.58</v>
      </c>
      <c r="I272" s="249">
        <f t="shared" si="107"/>
        <v>436.99</v>
      </c>
    </row>
    <row r="273" spans="1:9" x14ac:dyDescent="0.25">
      <c r="A273" s="219" t="s">
        <v>136</v>
      </c>
      <c r="B273" s="254">
        <v>1</v>
      </c>
      <c r="C273" s="254">
        <f t="shared" si="110"/>
        <v>155</v>
      </c>
      <c r="D273" s="254">
        <v>140</v>
      </c>
      <c r="E273" s="454">
        <v>15</v>
      </c>
      <c r="F273" s="450"/>
      <c r="G273" s="250">
        <v>6.1980000000000004</v>
      </c>
      <c r="H273" s="249">
        <f t="shared" si="106"/>
        <v>185.94</v>
      </c>
      <c r="I273" s="249">
        <f t="shared" si="107"/>
        <v>229.8</v>
      </c>
    </row>
    <row r="274" spans="1:9" x14ac:dyDescent="0.25">
      <c r="A274" s="219" t="s">
        <v>136</v>
      </c>
      <c r="B274" s="254">
        <v>1</v>
      </c>
      <c r="C274" s="254">
        <f t="shared" si="110"/>
        <v>144</v>
      </c>
      <c r="D274" s="254">
        <v>140</v>
      </c>
      <c r="E274" s="454">
        <v>4</v>
      </c>
      <c r="F274" s="450"/>
      <c r="G274" s="250">
        <v>7.0439999999999996</v>
      </c>
      <c r="H274" s="249">
        <f t="shared" si="106"/>
        <v>56.35</v>
      </c>
      <c r="I274" s="249">
        <f t="shared" si="107"/>
        <v>69.64</v>
      </c>
    </row>
    <row r="275" spans="1:9" x14ac:dyDescent="0.25">
      <c r="A275" s="353" t="s">
        <v>140</v>
      </c>
      <c r="B275" s="453">
        <f>B276+B283+B287</f>
        <v>13</v>
      </c>
      <c r="C275" s="453"/>
      <c r="D275" s="453"/>
      <c r="E275" s="453">
        <f t="shared" ref="E275:I275" si="111">E276+E283+E287</f>
        <v>582.29999999999995</v>
      </c>
      <c r="F275" s="452"/>
      <c r="G275" s="456"/>
      <c r="H275" s="456">
        <f t="shared" si="111"/>
        <v>8708.52</v>
      </c>
      <c r="I275" s="456">
        <f t="shared" si="111"/>
        <v>10754.77</v>
      </c>
    </row>
    <row r="276" spans="1:9" x14ac:dyDescent="0.25">
      <c r="A276" s="317" t="s">
        <v>434</v>
      </c>
      <c r="B276" s="455">
        <f>SUM(B277:B282)</f>
        <v>6</v>
      </c>
      <c r="C276" s="455"/>
      <c r="D276" s="455"/>
      <c r="E276" s="455">
        <f t="shared" ref="E276:I276" si="112">SUM(E277:E282)</f>
        <v>275</v>
      </c>
      <c r="F276" s="449"/>
      <c r="G276" s="457"/>
      <c r="H276" s="457">
        <f t="shared" si="112"/>
        <v>5254.97</v>
      </c>
      <c r="I276" s="457">
        <f t="shared" si="112"/>
        <v>6494.62</v>
      </c>
    </row>
    <row r="277" spans="1:9" x14ac:dyDescent="0.25">
      <c r="A277" s="216" t="s">
        <v>141</v>
      </c>
      <c r="B277" s="454">
        <v>1</v>
      </c>
      <c r="C277" s="454">
        <f t="shared" ref="C277:C282" si="113">D277+E277</f>
        <v>195</v>
      </c>
      <c r="D277" s="454">
        <v>160</v>
      </c>
      <c r="E277" s="454">
        <v>35</v>
      </c>
      <c r="F277" s="217"/>
      <c r="G277" s="249">
        <v>9.6769999999999996</v>
      </c>
      <c r="H277" s="249">
        <f t="shared" si="106"/>
        <v>677.39</v>
      </c>
      <c r="I277" s="249">
        <f t="shared" si="107"/>
        <v>837.19</v>
      </c>
    </row>
    <row r="278" spans="1:9" x14ac:dyDescent="0.25">
      <c r="A278" s="216" t="s">
        <v>141</v>
      </c>
      <c r="B278" s="454">
        <v>1</v>
      </c>
      <c r="C278" s="454">
        <f t="shared" si="113"/>
        <v>176</v>
      </c>
      <c r="D278" s="454">
        <v>160</v>
      </c>
      <c r="E278" s="454">
        <v>16</v>
      </c>
      <c r="F278" s="217"/>
      <c r="G278" s="249">
        <v>9.6769999999999996</v>
      </c>
      <c r="H278" s="249">
        <f t="shared" si="106"/>
        <v>309.66000000000003</v>
      </c>
      <c r="I278" s="249">
        <f t="shared" si="107"/>
        <v>382.71</v>
      </c>
    </row>
    <row r="279" spans="1:9" x14ac:dyDescent="0.25">
      <c r="A279" s="225" t="s">
        <v>142</v>
      </c>
      <c r="B279" s="454">
        <v>1</v>
      </c>
      <c r="C279" s="454">
        <f t="shared" si="113"/>
        <v>185</v>
      </c>
      <c r="D279" s="454">
        <v>160</v>
      </c>
      <c r="E279" s="454">
        <v>25</v>
      </c>
      <c r="F279" s="217"/>
      <c r="G279" s="249">
        <v>8.4920000000000009</v>
      </c>
      <c r="H279" s="249">
        <f t="shared" si="106"/>
        <v>424.6</v>
      </c>
      <c r="I279" s="249">
        <f t="shared" si="107"/>
        <v>524.76</v>
      </c>
    </row>
    <row r="280" spans="1:9" x14ac:dyDescent="0.25">
      <c r="A280" s="225" t="s">
        <v>142</v>
      </c>
      <c r="B280" s="454">
        <v>1</v>
      </c>
      <c r="C280" s="454">
        <f t="shared" si="113"/>
        <v>190</v>
      </c>
      <c r="D280" s="454">
        <v>160</v>
      </c>
      <c r="E280" s="454">
        <v>30</v>
      </c>
      <c r="F280" s="217"/>
      <c r="G280" s="249">
        <v>9.6460000000000008</v>
      </c>
      <c r="H280" s="249">
        <f t="shared" si="106"/>
        <v>578.76</v>
      </c>
      <c r="I280" s="249">
        <f t="shared" si="107"/>
        <v>715.29</v>
      </c>
    </row>
    <row r="281" spans="1:9" x14ac:dyDescent="0.25">
      <c r="A281" s="225" t="s">
        <v>142</v>
      </c>
      <c r="B281" s="454">
        <v>1</v>
      </c>
      <c r="C281" s="454">
        <f t="shared" si="113"/>
        <v>261</v>
      </c>
      <c r="D281" s="454">
        <v>160</v>
      </c>
      <c r="E281" s="454">
        <v>101</v>
      </c>
      <c r="F281" s="217"/>
      <c r="G281" s="249">
        <v>9.6460000000000008</v>
      </c>
      <c r="H281" s="249">
        <f t="shared" si="106"/>
        <v>1948.49</v>
      </c>
      <c r="I281" s="249">
        <f t="shared" si="107"/>
        <v>2408.14</v>
      </c>
    </row>
    <row r="282" spans="1:9" x14ac:dyDescent="0.25">
      <c r="A282" s="216" t="s">
        <v>141</v>
      </c>
      <c r="B282" s="454">
        <v>1</v>
      </c>
      <c r="C282" s="454">
        <f t="shared" si="113"/>
        <v>228</v>
      </c>
      <c r="D282" s="454">
        <v>160</v>
      </c>
      <c r="E282" s="454">
        <v>68</v>
      </c>
      <c r="F282" s="217"/>
      <c r="G282" s="249">
        <v>9.6769999999999996</v>
      </c>
      <c r="H282" s="249">
        <f t="shared" si="106"/>
        <v>1316.07</v>
      </c>
      <c r="I282" s="249">
        <f t="shared" si="107"/>
        <v>1626.53</v>
      </c>
    </row>
    <row r="283" spans="1:9" ht="33" x14ac:dyDescent="0.25">
      <c r="A283" s="317" t="s">
        <v>433</v>
      </c>
      <c r="B283" s="455">
        <f>SUM(B284:B286)</f>
        <v>3</v>
      </c>
      <c r="C283" s="455"/>
      <c r="D283" s="455"/>
      <c r="E283" s="455">
        <f t="shared" ref="E283:I283" si="114">SUM(E284:E286)</f>
        <v>179.3</v>
      </c>
      <c r="F283" s="449"/>
      <c r="G283" s="457"/>
      <c r="H283" s="457">
        <f t="shared" si="114"/>
        <v>2304.88</v>
      </c>
      <c r="I283" s="457">
        <f t="shared" si="114"/>
        <v>2848.6</v>
      </c>
    </row>
    <row r="284" spans="1:9" x14ac:dyDescent="0.25">
      <c r="A284" s="216" t="s">
        <v>111</v>
      </c>
      <c r="B284" s="454">
        <v>1</v>
      </c>
      <c r="C284" s="454">
        <f t="shared" ref="C284:C286" si="115">D284+E284</f>
        <v>199</v>
      </c>
      <c r="D284" s="454">
        <v>160</v>
      </c>
      <c r="E284" s="454">
        <v>39</v>
      </c>
      <c r="F284" s="217"/>
      <c r="G284" s="249">
        <v>6.5190000000000001</v>
      </c>
      <c r="H284" s="249">
        <f t="shared" si="106"/>
        <v>508.48</v>
      </c>
      <c r="I284" s="249">
        <f t="shared" si="107"/>
        <v>628.42999999999995</v>
      </c>
    </row>
    <row r="285" spans="1:9" x14ac:dyDescent="0.25">
      <c r="A285" s="216" t="s">
        <v>111</v>
      </c>
      <c r="B285" s="454">
        <v>1</v>
      </c>
      <c r="C285" s="454">
        <f t="shared" si="115"/>
        <v>248.3</v>
      </c>
      <c r="D285" s="454">
        <v>160</v>
      </c>
      <c r="E285" s="454">
        <v>88.3</v>
      </c>
      <c r="F285" s="217"/>
      <c r="G285" s="249">
        <v>6.4020000000000001</v>
      </c>
      <c r="H285" s="249">
        <f t="shared" si="106"/>
        <v>1130.5899999999999</v>
      </c>
      <c r="I285" s="249">
        <f t="shared" si="107"/>
        <v>1397.3</v>
      </c>
    </row>
    <row r="286" spans="1:9" x14ac:dyDescent="0.25">
      <c r="A286" s="216" t="s">
        <v>111</v>
      </c>
      <c r="B286" s="454">
        <v>1</v>
      </c>
      <c r="C286" s="454">
        <f t="shared" si="115"/>
        <v>212</v>
      </c>
      <c r="D286" s="454">
        <v>160</v>
      </c>
      <c r="E286" s="454">
        <v>52</v>
      </c>
      <c r="F286" s="217"/>
      <c r="G286" s="326">
        <v>6.4020000000000001</v>
      </c>
      <c r="H286" s="249">
        <f t="shared" si="106"/>
        <v>665.81</v>
      </c>
      <c r="I286" s="249">
        <f t="shared" si="107"/>
        <v>822.87</v>
      </c>
    </row>
    <row r="287" spans="1:9" ht="33" x14ac:dyDescent="0.25">
      <c r="A287" s="317" t="s">
        <v>432</v>
      </c>
      <c r="B287" s="455">
        <f>SUM(B288:B291)</f>
        <v>4</v>
      </c>
      <c r="C287" s="455"/>
      <c r="D287" s="455"/>
      <c r="E287" s="455">
        <f t="shared" ref="E287:I287" si="116">SUM(E288:E291)</f>
        <v>128</v>
      </c>
      <c r="F287" s="449"/>
      <c r="G287" s="457"/>
      <c r="H287" s="457">
        <f t="shared" si="116"/>
        <v>1148.67</v>
      </c>
      <c r="I287" s="457">
        <f t="shared" si="116"/>
        <v>1411.5500000000002</v>
      </c>
    </row>
    <row r="288" spans="1:9" x14ac:dyDescent="0.25">
      <c r="A288" s="216" t="s">
        <v>27</v>
      </c>
      <c r="B288" s="454">
        <v>1</v>
      </c>
      <c r="C288" s="454">
        <f>D288+E288</f>
        <v>192</v>
      </c>
      <c r="D288" s="454">
        <v>160</v>
      </c>
      <c r="E288" s="454">
        <v>32</v>
      </c>
      <c r="F288" s="217"/>
      <c r="G288" s="326">
        <v>4.4870000000000001</v>
      </c>
      <c r="H288" s="249">
        <f t="shared" si="106"/>
        <v>287.17</v>
      </c>
      <c r="I288" s="271">
        <f>ROUND(H288*1.2077,2)</f>
        <v>346.82</v>
      </c>
    </row>
    <row r="289" spans="1:9" x14ac:dyDescent="0.25">
      <c r="A289" s="216" t="s">
        <v>27</v>
      </c>
      <c r="B289" s="315">
        <v>1</v>
      </c>
      <c r="C289" s="315">
        <f t="shared" ref="C289:C291" si="117">D289+E289</f>
        <v>176</v>
      </c>
      <c r="D289" s="454">
        <v>160</v>
      </c>
      <c r="E289" s="454">
        <v>16</v>
      </c>
      <c r="F289" s="217"/>
      <c r="G289" s="326">
        <v>4.4870000000000001</v>
      </c>
      <c r="H289" s="249">
        <f t="shared" si="106"/>
        <v>143.58000000000001</v>
      </c>
      <c r="I289" s="249">
        <f t="shared" si="107"/>
        <v>177.45</v>
      </c>
    </row>
    <row r="290" spans="1:9" x14ac:dyDescent="0.25">
      <c r="A290" s="216" t="s">
        <v>27</v>
      </c>
      <c r="B290" s="315">
        <v>1</v>
      </c>
      <c r="C290" s="315">
        <f t="shared" si="117"/>
        <v>184</v>
      </c>
      <c r="D290" s="454">
        <v>160</v>
      </c>
      <c r="E290" s="454">
        <v>24</v>
      </c>
      <c r="F290" s="217"/>
      <c r="G290" s="326">
        <v>4.4870000000000001</v>
      </c>
      <c r="H290" s="249">
        <f t="shared" si="106"/>
        <v>215.38</v>
      </c>
      <c r="I290" s="249">
        <f t="shared" si="107"/>
        <v>266.19</v>
      </c>
    </row>
    <row r="291" spans="1:9" x14ac:dyDescent="0.25">
      <c r="A291" s="216" t="s">
        <v>27</v>
      </c>
      <c r="B291" s="454">
        <v>1</v>
      </c>
      <c r="C291" s="454">
        <f t="shared" si="117"/>
        <v>216</v>
      </c>
      <c r="D291" s="454">
        <v>160</v>
      </c>
      <c r="E291" s="454">
        <v>56</v>
      </c>
      <c r="F291" s="217"/>
      <c r="G291" s="326">
        <v>4.4870000000000001</v>
      </c>
      <c r="H291" s="249">
        <f t="shared" si="106"/>
        <v>502.54</v>
      </c>
      <c r="I291" s="249">
        <f t="shared" si="107"/>
        <v>621.09</v>
      </c>
    </row>
    <row r="293" spans="1:9" x14ac:dyDescent="0.25">
      <c r="A293" s="495" t="s">
        <v>773</v>
      </c>
      <c r="B293" s="495"/>
    </row>
  </sheetData>
  <mergeCells count="10">
    <mergeCell ref="A2:I2"/>
    <mergeCell ref="A7:A8"/>
    <mergeCell ref="B7:B8"/>
    <mergeCell ref="C7:E7"/>
    <mergeCell ref="F7:F8"/>
    <mergeCell ref="G7:G8"/>
    <mergeCell ref="H7:H8"/>
    <mergeCell ref="I7:I8"/>
    <mergeCell ref="H1:I1"/>
    <mergeCell ref="A293:B293"/>
  </mergeCells>
  <pageMargins left="0" right="0" top="0.55118110236220474" bottom="0" header="0" footer="0"/>
  <pageSetup paperSize="9" scale="75" orientation="landscape" r:id="rId1"/>
  <headerFooter>
    <oddHeader>&amp;L&amp;D&amp;T&amp;C&amp;P&amp;R
&amp;Z&amp;F</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9CB85-A969-452B-9978-D45C5BD81DAF}">
  <sheetPr>
    <tabColor theme="9" tint="0.59999389629810485"/>
  </sheetPr>
  <dimension ref="A1:APD254"/>
  <sheetViews>
    <sheetView zoomScale="80" zoomScaleNormal="80" workbookViewId="0">
      <selection activeCell="L7" sqref="L7"/>
    </sheetView>
  </sheetViews>
  <sheetFormatPr defaultColWidth="9.140625" defaultRowHeight="16.5" x14ac:dyDescent="0.25"/>
  <cols>
    <col min="1" max="1" width="75.85546875" style="205" customWidth="1"/>
    <col min="2" max="2" width="13.42578125" style="205" customWidth="1"/>
    <col min="3" max="3" width="12.7109375" style="205" customWidth="1"/>
    <col min="4" max="4" width="14.42578125" style="205" customWidth="1"/>
    <col min="5" max="5" width="16" style="205" customWidth="1"/>
    <col min="6" max="6" width="13.140625" style="206" customWidth="1"/>
    <col min="7" max="7" width="15.5703125" style="207" customWidth="1"/>
    <col min="8" max="8" width="19" style="205" customWidth="1"/>
    <col min="9" max="9" width="19.42578125" style="205" customWidth="1"/>
    <col min="10" max="16384" width="9.140625" style="205"/>
  </cols>
  <sheetData>
    <row r="1" spans="1:9" x14ac:dyDescent="0.25">
      <c r="H1" s="401" t="s">
        <v>789</v>
      </c>
      <c r="I1" s="401"/>
    </row>
    <row r="2" spans="1:9" s="208" customFormat="1" ht="39.75" customHeight="1" x14ac:dyDescent="0.25">
      <c r="A2" s="402" t="s">
        <v>427</v>
      </c>
      <c r="B2" s="402"/>
      <c r="C2" s="402"/>
      <c r="D2" s="402"/>
      <c r="E2" s="402"/>
      <c r="F2" s="402"/>
      <c r="G2" s="402"/>
      <c r="H2" s="402"/>
      <c r="I2" s="402"/>
    </row>
    <row r="4" spans="1:9" x14ac:dyDescent="0.25">
      <c r="A4" s="208" t="s">
        <v>522</v>
      </c>
      <c r="C4" s="209"/>
      <c r="D4" s="451">
        <v>181</v>
      </c>
      <c r="E4" s="209"/>
    </row>
    <row r="5" spans="1:9" x14ac:dyDescent="0.25">
      <c r="A5" s="205" t="s">
        <v>692</v>
      </c>
      <c r="C5" s="209"/>
      <c r="D5" s="451">
        <v>158</v>
      </c>
      <c r="E5" s="209"/>
    </row>
    <row r="6" spans="1:9" ht="17.25" customHeight="1" x14ac:dyDescent="0.25">
      <c r="E6" s="210"/>
      <c r="H6" s="210"/>
    </row>
    <row r="7" spans="1:9" ht="30" customHeight="1" x14ac:dyDescent="0.25">
      <c r="A7" s="403"/>
      <c r="B7" s="403" t="s">
        <v>3</v>
      </c>
      <c r="C7" s="405" t="s">
        <v>4</v>
      </c>
      <c r="D7" s="406"/>
      <c r="E7" s="407"/>
      <c r="F7" s="408" t="s">
        <v>2</v>
      </c>
      <c r="G7" s="410" t="s">
        <v>438</v>
      </c>
      <c r="H7" s="412" t="s">
        <v>5</v>
      </c>
      <c r="I7" s="414" t="s">
        <v>1</v>
      </c>
    </row>
    <row r="8" spans="1:9" ht="69" customHeight="1" x14ac:dyDescent="0.25">
      <c r="A8" s="404"/>
      <c r="B8" s="404"/>
      <c r="C8" s="310" t="s">
        <v>143</v>
      </c>
      <c r="D8" s="310" t="s">
        <v>719</v>
      </c>
      <c r="E8" s="310"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252">
        <f>B11+B28+B53+B72+B87+B104+B116+B130+B151+B165+B184+B199+B211+B222+B232+B237</f>
        <v>175</v>
      </c>
      <c r="C10" s="252"/>
      <c r="D10" s="252"/>
      <c r="E10" s="252">
        <f>E11+E28+E53+E72+E87+E104+E116+E130+E151+E165+E184+E199+E211+E222+E232+E237</f>
        <v>6340.63</v>
      </c>
      <c r="F10" s="447"/>
      <c r="G10" s="253"/>
      <c r="H10" s="253">
        <f>H11+H28+H53+H72+H87+H104+H116+H130+H151+H165+H184+H199+H211+H222+H232+H237</f>
        <v>90990.00999999998</v>
      </c>
      <c r="I10" s="253">
        <f>I11+I28+I53+I72+I87+I104+I116+I130+I151+I165+I184+I199+I211+I222+I232+I237</f>
        <v>112297.63</v>
      </c>
    </row>
    <row r="11" spans="1:9" s="208" customFormat="1" x14ac:dyDescent="0.25">
      <c r="A11" s="353" t="s">
        <v>257</v>
      </c>
      <c r="B11" s="453">
        <f>B12+B22+B20</f>
        <v>13</v>
      </c>
      <c r="C11" s="453"/>
      <c r="D11" s="453"/>
      <c r="E11" s="453">
        <f t="shared" ref="E11:I11" si="0">E12+E22+E20</f>
        <v>571</v>
      </c>
      <c r="F11" s="452"/>
      <c r="G11" s="456"/>
      <c r="H11" s="456">
        <f t="shared" si="0"/>
        <v>6960.94</v>
      </c>
      <c r="I11" s="456">
        <f t="shared" si="0"/>
        <v>8549.32</v>
      </c>
    </row>
    <row r="12" spans="1:9" ht="33" x14ac:dyDescent="0.25">
      <c r="A12" s="317" t="s">
        <v>433</v>
      </c>
      <c r="B12" s="455">
        <f>SUM(B13:B19)</f>
        <v>7</v>
      </c>
      <c r="C12" s="455"/>
      <c r="D12" s="455"/>
      <c r="E12" s="455">
        <f t="shared" ref="E12:I12" si="1">SUM(E13:E19)</f>
        <v>322</v>
      </c>
      <c r="F12" s="449"/>
      <c r="G12" s="457"/>
      <c r="H12" s="457">
        <f t="shared" si="1"/>
        <v>4536.32</v>
      </c>
      <c r="I12" s="457">
        <f t="shared" si="1"/>
        <v>5569.49</v>
      </c>
    </row>
    <row r="13" spans="1:9" x14ac:dyDescent="0.25">
      <c r="A13" s="216" t="s">
        <v>84</v>
      </c>
      <c r="B13" s="454">
        <v>1</v>
      </c>
      <c r="C13" s="454">
        <f>D13+E13</f>
        <v>221</v>
      </c>
      <c r="D13" s="454">
        <v>158</v>
      </c>
      <c r="E13" s="454">
        <v>63</v>
      </c>
      <c r="F13" s="217"/>
      <c r="G13" s="249">
        <v>7.0439999999999996</v>
      </c>
      <c r="H13" s="249">
        <f>ROUND(G13*E13*2,2)</f>
        <v>887.54</v>
      </c>
      <c r="I13" s="249">
        <f>ROUND(H13*1.2359,2)</f>
        <v>1096.9100000000001</v>
      </c>
    </row>
    <row r="14" spans="1:9" x14ac:dyDescent="0.25">
      <c r="A14" s="218" t="s">
        <v>84</v>
      </c>
      <c r="B14" s="454">
        <v>1</v>
      </c>
      <c r="C14" s="454">
        <f>D14+E14</f>
        <v>184</v>
      </c>
      <c r="D14" s="454">
        <v>158</v>
      </c>
      <c r="E14" s="454">
        <v>26</v>
      </c>
      <c r="F14" s="217"/>
      <c r="G14" s="249">
        <v>7.0439999999999996</v>
      </c>
      <c r="H14" s="249">
        <f t="shared" ref="H14:H52" si="2">ROUND(G14*E14*2,2)</f>
        <v>366.29</v>
      </c>
      <c r="I14" s="249">
        <f t="shared" ref="I14:I52" si="3">ROUND(H14*1.2359,2)</f>
        <v>452.7</v>
      </c>
    </row>
    <row r="15" spans="1:9" x14ac:dyDescent="0.25">
      <c r="A15" s="218" t="s">
        <v>84</v>
      </c>
      <c r="B15" s="454">
        <v>1</v>
      </c>
      <c r="C15" s="454">
        <f>D15+E15</f>
        <v>191</v>
      </c>
      <c r="D15" s="454">
        <v>158</v>
      </c>
      <c r="E15" s="454">
        <v>33</v>
      </c>
      <c r="F15" s="217"/>
      <c r="G15" s="249">
        <v>7.0439999999999996</v>
      </c>
      <c r="H15" s="249">
        <f t="shared" si="2"/>
        <v>464.9</v>
      </c>
      <c r="I15" s="249">
        <f t="shared" si="3"/>
        <v>574.57000000000005</v>
      </c>
    </row>
    <row r="16" spans="1:9" x14ac:dyDescent="0.25">
      <c r="A16" s="216" t="s">
        <v>84</v>
      </c>
      <c r="B16" s="454">
        <v>1</v>
      </c>
      <c r="C16" s="454">
        <f t="shared" ref="C16:C21" si="4">D16+E16</f>
        <v>196</v>
      </c>
      <c r="D16" s="454">
        <v>158</v>
      </c>
      <c r="E16" s="454">
        <v>38</v>
      </c>
      <c r="F16" s="217"/>
      <c r="G16" s="249">
        <v>7.0439999999999996</v>
      </c>
      <c r="H16" s="249">
        <f t="shared" si="2"/>
        <v>535.34</v>
      </c>
      <c r="I16" s="249">
        <f t="shared" si="3"/>
        <v>661.63</v>
      </c>
    </row>
    <row r="17" spans="1:9" x14ac:dyDescent="0.25">
      <c r="A17" s="218" t="s">
        <v>84</v>
      </c>
      <c r="B17" s="454">
        <v>1</v>
      </c>
      <c r="C17" s="454">
        <f t="shared" si="4"/>
        <v>202</v>
      </c>
      <c r="D17" s="454">
        <v>158</v>
      </c>
      <c r="E17" s="454">
        <v>44</v>
      </c>
      <c r="F17" s="217"/>
      <c r="G17" s="249">
        <v>7.0439999999999996</v>
      </c>
      <c r="H17" s="249">
        <f t="shared" si="2"/>
        <v>619.87</v>
      </c>
      <c r="I17" s="249">
        <f t="shared" si="3"/>
        <v>766.1</v>
      </c>
    </row>
    <row r="18" spans="1:9" x14ac:dyDescent="0.25">
      <c r="A18" s="216" t="s">
        <v>84</v>
      </c>
      <c r="B18" s="454">
        <v>1</v>
      </c>
      <c r="C18" s="454">
        <f t="shared" si="4"/>
        <v>251</v>
      </c>
      <c r="D18" s="454">
        <v>158</v>
      </c>
      <c r="E18" s="454">
        <v>93</v>
      </c>
      <c r="F18" s="217"/>
      <c r="G18" s="249">
        <v>7.0439999999999996</v>
      </c>
      <c r="H18" s="249">
        <f t="shared" si="2"/>
        <v>1310.18</v>
      </c>
      <c r="I18" s="271">
        <f>ROUND(H18*1.2077,2)</f>
        <v>1582.3</v>
      </c>
    </row>
    <row r="19" spans="1:9" x14ac:dyDescent="0.25">
      <c r="A19" s="216" t="s">
        <v>84</v>
      </c>
      <c r="B19" s="454">
        <v>1</v>
      </c>
      <c r="C19" s="454">
        <f t="shared" si="4"/>
        <v>183</v>
      </c>
      <c r="D19" s="454">
        <v>158</v>
      </c>
      <c r="E19" s="454">
        <v>25</v>
      </c>
      <c r="F19" s="217"/>
      <c r="G19" s="249">
        <v>7.0439999999999996</v>
      </c>
      <c r="H19" s="249">
        <f t="shared" si="2"/>
        <v>352.2</v>
      </c>
      <c r="I19" s="249">
        <f t="shared" si="3"/>
        <v>435.28</v>
      </c>
    </row>
    <row r="20" spans="1:9" ht="33" x14ac:dyDescent="0.25">
      <c r="A20" s="317" t="s">
        <v>432</v>
      </c>
      <c r="B20" s="455">
        <f>SUM(B21:B21)</f>
        <v>1</v>
      </c>
      <c r="C20" s="455"/>
      <c r="D20" s="455"/>
      <c r="E20" s="455">
        <f t="shared" ref="E20:I20" si="5">SUM(E21:E21)</f>
        <v>56</v>
      </c>
      <c r="F20" s="449"/>
      <c r="G20" s="457"/>
      <c r="H20" s="457">
        <f t="shared" si="5"/>
        <v>574.9</v>
      </c>
      <c r="I20" s="457">
        <f t="shared" si="5"/>
        <v>694.31</v>
      </c>
    </row>
    <row r="21" spans="1:9" x14ac:dyDescent="0.25">
      <c r="A21" s="216" t="s">
        <v>27</v>
      </c>
      <c r="B21" s="454">
        <v>1</v>
      </c>
      <c r="C21" s="454">
        <f t="shared" si="4"/>
        <v>214</v>
      </c>
      <c r="D21" s="454">
        <v>158</v>
      </c>
      <c r="E21" s="454">
        <v>56</v>
      </c>
      <c r="F21" s="217"/>
      <c r="G21" s="249">
        <v>5.133</v>
      </c>
      <c r="H21" s="249">
        <f t="shared" si="2"/>
        <v>574.9</v>
      </c>
      <c r="I21" s="271">
        <f>ROUND(H21*1.2077,2)</f>
        <v>694.31</v>
      </c>
    </row>
    <row r="22" spans="1:9" ht="33" x14ac:dyDescent="0.25">
      <c r="A22" s="317" t="s">
        <v>431</v>
      </c>
      <c r="B22" s="455">
        <f>SUM(B23:B27)</f>
        <v>5</v>
      </c>
      <c r="C22" s="455"/>
      <c r="D22" s="455"/>
      <c r="E22" s="455">
        <f t="shared" ref="E22:I22" si="6">SUM(E23:E27)</f>
        <v>193</v>
      </c>
      <c r="F22" s="449"/>
      <c r="G22" s="457"/>
      <c r="H22" s="457">
        <f t="shared" si="6"/>
        <v>1849.72</v>
      </c>
      <c r="I22" s="457">
        <f t="shared" si="6"/>
        <v>2285.52</v>
      </c>
    </row>
    <row r="23" spans="1:9" x14ac:dyDescent="0.25">
      <c r="A23" s="218" t="s">
        <v>28</v>
      </c>
      <c r="B23" s="454">
        <v>1</v>
      </c>
      <c r="C23" s="454">
        <f>D23+E23</f>
        <v>148</v>
      </c>
      <c r="D23" s="454">
        <v>146</v>
      </c>
      <c r="E23" s="454">
        <v>2</v>
      </c>
      <c r="F23" s="217"/>
      <c r="G23" s="249">
        <v>4.7919999999999998</v>
      </c>
      <c r="H23" s="249">
        <f t="shared" si="2"/>
        <v>19.170000000000002</v>
      </c>
      <c r="I23" s="271">
        <f>ROUND(H23*1.2077,2)</f>
        <v>23.15</v>
      </c>
    </row>
    <row r="24" spans="1:9" x14ac:dyDescent="0.25">
      <c r="A24" s="216" t="s">
        <v>28</v>
      </c>
      <c r="B24" s="454">
        <v>1</v>
      </c>
      <c r="C24" s="454">
        <f t="shared" ref="C24:C27" si="7">D24+E24</f>
        <v>217</v>
      </c>
      <c r="D24" s="454">
        <v>158</v>
      </c>
      <c r="E24" s="454">
        <v>59</v>
      </c>
      <c r="F24" s="217"/>
      <c r="G24" s="249">
        <v>4.7919999999999998</v>
      </c>
      <c r="H24" s="249">
        <f t="shared" si="2"/>
        <v>565.46</v>
      </c>
      <c r="I24" s="249">
        <f t="shared" si="3"/>
        <v>698.85</v>
      </c>
    </row>
    <row r="25" spans="1:9" x14ac:dyDescent="0.25">
      <c r="A25" s="218" t="s">
        <v>28</v>
      </c>
      <c r="B25" s="454">
        <v>1</v>
      </c>
      <c r="C25" s="454">
        <f>D25+E25</f>
        <v>255</v>
      </c>
      <c r="D25" s="454">
        <v>158</v>
      </c>
      <c r="E25" s="454">
        <v>97</v>
      </c>
      <c r="F25" s="217"/>
      <c r="G25" s="249">
        <v>4.7919999999999998</v>
      </c>
      <c r="H25" s="249">
        <f t="shared" si="2"/>
        <v>929.65</v>
      </c>
      <c r="I25" s="249">
        <f t="shared" si="3"/>
        <v>1148.95</v>
      </c>
    </row>
    <row r="26" spans="1:9" x14ac:dyDescent="0.25">
      <c r="A26" s="216" t="s">
        <v>28</v>
      </c>
      <c r="B26" s="454">
        <v>1</v>
      </c>
      <c r="C26" s="454">
        <f t="shared" si="7"/>
        <v>186</v>
      </c>
      <c r="D26" s="454">
        <v>158</v>
      </c>
      <c r="E26" s="454">
        <v>28</v>
      </c>
      <c r="F26" s="217"/>
      <c r="G26" s="249">
        <v>4.7919999999999998</v>
      </c>
      <c r="H26" s="249">
        <f t="shared" si="2"/>
        <v>268.35000000000002</v>
      </c>
      <c r="I26" s="249">
        <f t="shared" si="3"/>
        <v>331.65</v>
      </c>
    </row>
    <row r="27" spans="1:9" x14ac:dyDescent="0.25">
      <c r="A27" s="216" t="s">
        <v>28</v>
      </c>
      <c r="B27" s="454">
        <v>1</v>
      </c>
      <c r="C27" s="454">
        <f t="shared" si="7"/>
        <v>165</v>
      </c>
      <c r="D27" s="454">
        <v>158</v>
      </c>
      <c r="E27" s="454">
        <v>7</v>
      </c>
      <c r="F27" s="217"/>
      <c r="G27" s="249">
        <v>4.7919999999999998</v>
      </c>
      <c r="H27" s="249">
        <f t="shared" si="2"/>
        <v>67.09</v>
      </c>
      <c r="I27" s="249">
        <f t="shared" si="3"/>
        <v>82.92</v>
      </c>
    </row>
    <row r="28" spans="1:9" ht="33" x14ac:dyDescent="0.25">
      <c r="A28" s="356" t="s">
        <v>85</v>
      </c>
      <c r="B28" s="453">
        <f>B29+B36+B48+B51</f>
        <v>20</v>
      </c>
      <c r="C28" s="453"/>
      <c r="D28" s="453"/>
      <c r="E28" s="453">
        <f t="shared" ref="E28:I28" si="8">E29+E36+E48+E51</f>
        <v>676.5</v>
      </c>
      <c r="F28" s="452"/>
      <c r="G28" s="456"/>
      <c r="H28" s="456">
        <f t="shared" si="8"/>
        <v>10724.380000000001</v>
      </c>
      <c r="I28" s="456">
        <f t="shared" si="8"/>
        <v>13254.27</v>
      </c>
    </row>
    <row r="29" spans="1:9" x14ac:dyDescent="0.25">
      <c r="A29" s="317" t="s">
        <v>434</v>
      </c>
      <c r="B29" s="455">
        <f>SUM(B30:B35)</f>
        <v>6</v>
      </c>
      <c r="C29" s="455"/>
      <c r="D29" s="455"/>
      <c r="E29" s="455">
        <f t="shared" ref="E29:I29" si="9">SUM(E30:E35)</f>
        <v>211</v>
      </c>
      <c r="F29" s="449"/>
      <c r="G29" s="457"/>
      <c r="H29" s="457">
        <f t="shared" si="9"/>
        <v>4846.5399999999991</v>
      </c>
      <c r="I29" s="457">
        <f t="shared" si="9"/>
        <v>5989.8399999999992</v>
      </c>
    </row>
    <row r="30" spans="1:9" x14ac:dyDescent="0.25">
      <c r="A30" s="216" t="s">
        <v>86</v>
      </c>
      <c r="B30" s="454">
        <v>1</v>
      </c>
      <c r="C30" s="454">
        <f>D30+E30</f>
        <v>200</v>
      </c>
      <c r="D30" s="454">
        <v>158</v>
      </c>
      <c r="E30" s="454">
        <v>42</v>
      </c>
      <c r="F30" s="217"/>
      <c r="G30" s="249">
        <v>11.256</v>
      </c>
      <c r="H30" s="249">
        <f t="shared" si="2"/>
        <v>945.5</v>
      </c>
      <c r="I30" s="249">
        <f t="shared" si="3"/>
        <v>1168.54</v>
      </c>
    </row>
    <row r="31" spans="1:9" x14ac:dyDescent="0.25">
      <c r="A31" s="216" t="s">
        <v>86</v>
      </c>
      <c r="B31" s="454">
        <v>1</v>
      </c>
      <c r="C31" s="454">
        <f t="shared" ref="C31:C35" si="10">D31+E31</f>
        <v>178</v>
      </c>
      <c r="D31" s="454">
        <v>158</v>
      </c>
      <c r="E31" s="454">
        <v>20</v>
      </c>
      <c r="F31" s="217"/>
      <c r="G31" s="249">
        <v>11.256</v>
      </c>
      <c r="H31" s="249">
        <f t="shared" si="2"/>
        <v>450.24</v>
      </c>
      <c r="I31" s="249">
        <f t="shared" si="3"/>
        <v>556.45000000000005</v>
      </c>
    </row>
    <row r="32" spans="1:9" x14ac:dyDescent="0.25">
      <c r="A32" s="216" t="s">
        <v>87</v>
      </c>
      <c r="B32" s="454">
        <v>1</v>
      </c>
      <c r="C32" s="454">
        <f t="shared" si="10"/>
        <v>203</v>
      </c>
      <c r="D32" s="454">
        <v>158</v>
      </c>
      <c r="E32" s="454">
        <v>45</v>
      </c>
      <c r="F32" s="217"/>
      <c r="G32" s="249">
        <v>11.256</v>
      </c>
      <c r="H32" s="249">
        <f t="shared" si="2"/>
        <v>1013.04</v>
      </c>
      <c r="I32" s="249">
        <f t="shared" si="3"/>
        <v>1252.02</v>
      </c>
    </row>
    <row r="33" spans="1:9" x14ac:dyDescent="0.25">
      <c r="A33" s="216" t="s">
        <v>87</v>
      </c>
      <c r="B33" s="454">
        <v>1</v>
      </c>
      <c r="C33" s="454">
        <f t="shared" si="10"/>
        <v>176</v>
      </c>
      <c r="D33" s="454">
        <v>158</v>
      </c>
      <c r="E33" s="454">
        <v>18</v>
      </c>
      <c r="F33" s="217"/>
      <c r="G33" s="249">
        <v>11.72</v>
      </c>
      <c r="H33" s="249">
        <f t="shared" si="2"/>
        <v>421.92</v>
      </c>
      <c r="I33" s="249">
        <f t="shared" si="3"/>
        <v>521.45000000000005</v>
      </c>
    </row>
    <row r="34" spans="1:9" x14ac:dyDescent="0.25">
      <c r="A34" s="216" t="s">
        <v>87</v>
      </c>
      <c r="B34" s="454">
        <v>1</v>
      </c>
      <c r="C34" s="454">
        <f t="shared" si="10"/>
        <v>223</v>
      </c>
      <c r="D34" s="454">
        <v>158</v>
      </c>
      <c r="E34" s="454">
        <v>65</v>
      </c>
      <c r="F34" s="217"/>
      <c r="G34" s="249">
        <v>11.72</v>
      </c>
      <c r="H34" s="249">
        <f t="shared" si="2"/>
        <v>1523.6</v>
      </c>
      <c r="I34" s="249">
        <f t="shared" si="3"/>
        <v>1883.02</v>
      </c>
    </row>
    <row r="35" spans="1:9" x14ac:dyDescent="0.25">
      <c r="A35" s="218" t="s">
        <v>88</v>
      </c>
      <c r="B35" s="454">
        <v>1</v>
      </c>
      <c r="C35" s="454">
        <f t="shared" si="10"/>
        <v>179</v>
      </c>
      <c r="D35" s="454">
        <v>158</v>
      </c>
      <c r="E35" s="454">
        <v>21</v>
      </c>
      <c r="F35" s="217"/>
      <c r="G35" s="249">
        <v>11.72</v>
      </c>
      <c r="H35" s="249">
        <f t="shared" si="2"/>
        <v>492.24</v>
      </c>
      <c r="I35" s="249">
        <f t="shared" si="3"/>
        <v>608.36</v>
      </c>
    </row>
    <row r="36" spans="1:9" ht="33" x14ac:dyDescent="0.25">
      <c r="A36" s="317" t="s">
        <v>433</v>
      </c>
      <c r="B36" s="455">
        <f>SUM(B37:B47)</f>
        <v>11</v>
      </c>
      <c r="C36" s="455"/>
      <c r="D36" s="455"/>
      <c r="E36" s="455">
        <f t="shared" ref="E36:I36" si="11">SUM(E37:E47)</f>
        <v>397.5</v>
      </c>
      <c r="F36" s="449"/>
      <c r="G36" s="457"/>
      <c r="H36" s="457">
        <f t="shared" si="11"/>
        <v>5196.12</v>
      </c>
      <c r="I36" s="457">
        <f t="shared" si="11"/>
        <v>6421.8899999999994</v>
      </c>
    </row>
    <row r="37" spans="1:9" x14ac:dyDescent="0.25">
      <c r="A37" s="216" t="s">
        <v>89</v>
      </c>
      <c r="B37" s="454">
        <v>1</v>
      </c>
      <c r="C37" s="454">
        <f t="shared" ref="C37:C47" si="12">D37+E37</f>
        <v>195.5</v>
      </c>
      <c r="D37" s="454">
        <v>158</v>
      </c>
      <c r="E37" s="454">
        <v>37.5</v>
      </c>
      <c r="F37" s="217"/>
      <c r="G37" s="249">
        <v>6.6989999999999998</v>
      </c>
      <c r="H37" s="249">
        <f t="shared" si="2"/>
        <v>502.43</v>
      </c>
      <c r="I37" s="249">
        <f t="shared" si="3"/>
        <v>620.95000000000005</v>
      </c>
    </row>
    <row r="38" spans="1:9" x14ac:dyDescent="0.25">
      <c r="A38" s="216" t="s">
        <v>89</v>
      </c>
      <c r="B38" s="454">
        <v>1</v>
      </c>
      <c r="C38" s="454">
        <f t="shared" si="12"/>
        <v>189</v>
      </c>
      <c r="D38" s="454">
        <v>158</v>
      </c>
      <c r="E38" s="454">
        <v>31</v>
      </c>
      <c r="F38" s="217"/>
      <c r="G38" s="249">
        <v>6.5190000000000001</v>
      </c>
      <c r="H38" s="249">
        <f t="shared" si="2"/>
        <v>404.18</v>
      </c>
      <c r="I38" s="249">
        <f t="shared" si="3"/>
        <v>499.53</v>
      </c>
    </row>
    <row r="39" spans="1:9" x14ac:dyDescent="0.25">
      <c r="A39" s="216" t="s">
        <v>89</v>
      </c>
      <c r="B39" s="454">
        <v>1</v>
      </c>
      <c r="C39" s="454">
        <f t="shared" si="12"/>
        <v>176</v>
      </c>
      <c r="D39" s="454">
        <v>158</v>
      </c>
      <c r="E39" s="454">
        <v>18</v>
      </c>
      <c r="F39" s="217"/>
      <c r="G39" s="249">
        <v>6.5190000000000001</v>
      </c>
      <c r="H39" s="249">
        <f t="shared" si="2"/>
        <v>234.68</v>
      </c>
      <c r="I39" s="249">
        <f t="shared" si="3"/>
        <v>290.04000000000002</v>
      </c>
    </row>
    <row r="40" spans="1:9" x14ac:dyDescent="0.25">
      <c r="A40" s="216" t="s">
        <v>89</v>
      </c>
      <c r="B40" s="454">
        <v>1</v>
      </c>
      <c r="C40" s="454">
        <f t="shared" si="12"/>
        <v>209</v>
      </c>
      <c r="D40" s="454">
        <v>158</v>
      </c>
      <c r="E40" s="454">
        <v>51</v>
      </c>
      <c r="F40" s="217"/>
      <c r="G40" s="249">
        <v>6.5190000000000001</v>
      </c>
      <c r="H40" s="249">
        <f t="shared" si="2"/>
        <v>664.94</v>
      </c>
      <c r="I40" s="249">
        <f t="shared" si="3"/>
        <v>821.8</v>
      </c>
    </row>
    <row r="41" spans="1:9" x14ac:dyDescent="0.25">
      <c r="A41" s="216" t="s">
        <v>89</v>
      </c>
      <c r="B41" s="454">
        <v>1</v>
      </c>
      <c r="C41" s="454">
        <f t="shared" si="12"/>
        <v>209</v>
      </c>
      <c r="D41" s="454">
        <v>158</v>
      </c>
      <c r="E41" s="454">
        <v>51</v>
      </c>
      <c r="F41" s="217"/>
      <c r="G41" s="249">
        <v>6.5190000000000001</v>
      </c>
      <c r="H41" s="249">
        <f t="shared" si="2"/>
        <v>664.94</v>
      </c>
      <c r="I41" s="249">
        <f t="shared" si="3"/>
        <v>821.8</v>
      </c>
    </row>
    <row r="42" spans="1:9" x14ac:dyDescent="0.25">
      <c r="A42" s="216" t="s">
        <v>89</v>
      </c>
      <c r="B42" s="454">
        <v>1</v>
      </c>
      <c r="C42" s="454">
        <f t="shared" si="12"/>
        <v>207</v>
      </c>
      <c r="D42" s="454">
        <v>158</v>
      </c>
      <c r="E42" s="454">
        <v>49</v>
      </c>
      <c r="F42" s="217"/>
      <c r="G42" s="249">
        <v>6.5190000000000001</v>
      </c>
      <c r="H42" s="249">
        <f t="shared" si="2"/>
        <v>638.86</v>
      </c>
      <c r="I42" s="249">
        <f t="shared" si="3"/>
        <v>789.57</v>
      </c>
    </row>
    <row r="43" spans="1:9" x14ac:dyDescent="0.25">
      <c r="A43" s="216" t="s">
        <v>89</v>
      </c>
      <c r="B43" s="454">
        <v>1</v>
      </c>
      <c r="C43" s="454">
        <f t="shared" si="12"/>
        <v>209</v>
      </c>
      <c r="D43" s="454">
        <v>158</v>
      </c>
      <c r="E43" s="454">
        <v>51</v>
      </c>
      <c r="F43" s="217"/>
      <c r="G43" s="249">
        <v>6.5190000000000001</v>
      </c>
      <c r="H43" s="249">
        <f t="shared" si="2"/>
        <v>664.94</v>
      </c>
      <c r="I43" s="249">
        <f t="shared" si="3"/>
        <v>821.8</v>
      </c>
    </row>
    <row r="44" spans="1:9" x14ac:dyDescent="0.25">
      <c r="A44" s="216" t="s">
        <v>89</v>
      </c>
      <c r="B44" s="454">
        <v>1</v>
      </c>
      <c r="C44" s="454">
        <f t="shared" si="12"/>
        <v>180</v>
      </c>
      <c r="D44" s="454">
        <v>158</v>
      </c>
      <c r="E44" s="454">
        <v>22</v>
      </c>
      <c r="F44" s="217"/>
      <c r="G44" s="249">
        <v>6.5190000000000001</v>
      </c>
      <c r="H44" s="249">
        <f t="shared" si="2"/>
        <v>286.83999999999997</v>
      </c>
      <c r="I44" s="249">
        <f t="shared" si="3"/>
        <v>354.51</v>
      </c>
    </row>
    <row r="45" spans="1:9" x14ac:dyDescent="0.25">
      <c r="A45" s="216" t="s">
        <v>89</v>
      </c>
      <c r="B45" s="454">
        <v>1</v>
      </c>
      <c r="C45" s="454">
        <f t="shared" si="12"/>
        <v>183</v>
      </c>
      <c r="D45" s="454">
        <v>158</v>
      </c>
      <c r="E45" s="454">
        <v>25</v>
      </c>
      <c r="F45" s="217"/>
      <c r="G45" s="249">
        <v>6.5190000000000001</v>
      </c>
      <c r="H45" s="249">
        <f t="shared" si="2"/>
        <v>325.95</v>
      </c>
      <c r="I45" s="249">
        <f t="shared" si="3"/>
        <v>402.84</v>
      </c>
    </row>
    <row r="46" spans="1:9" x14ac:dyDescent="0.25">
      <c r="A46" s="216" t="s">
        <v>89</v>
      </c>
      <c r="B46" s="454">
        <v>1</v>
      </c>
      <c r="C46" s="454">
        <f t="shared" si="12"/>
        <v>203</v>
      </c>
      <c r="D46" s="454">
        <v>158</v>
      </c>
      <c r="E46" s="454">
        <v>45</v>
      </c>
      <c r="F46" s="217"/>
      <c r="G46" s="249">
        <v>6.5190000000000001</v>
      </c>
      <c r="H46" s="249">
        <f t="shared" si="2"/>
        <v>586.71</v>
      </c>
      <c r="I46" s="249">
        <f t="shared" si="3"/>
        <v>725.11</v>
      </c>
    </row>
    <row r="47" spans="1:9" x14ac:dyDescent="0.25">
      <c r="A47" s="216" t="s">
        <v>89</v>
      </c>
      <c r="B47" s="454">
        <v>1</v>
      </c>
      <c r="C47" s="454">
        <f t="shared" si="12"/>
        <v>175</v>
      </c>
      <c r="D47" s="454">
        <v>158</v>
      </c>
      <c r="E47" s="454">
        <v>17</v>
      </c>
      <c r="F47" s="217"/>
      <c r="G47" s="249">
        <v>6.5190000000000001</v>
      </c>
      <c r="H47" s="249">
        <f t="shared" si="2"/>
        <v>221.65</v>
      </c>
      <c r="I47" s="249">
        <f t="shared" si="3"/>
        <v>273.94</v>
      </c>
    </row>
    <row r="48" spans="1:9" ht="33" x14ac:dyDescent="0.25">
      <c r="A48" s="317" t="s">
        <v>432</v>
      </c>
      <c r="B48" s="455">
        <f>SUM(B49:B50)</f>
        <v>2</v>
      </c>
      <c r="C48" s="455"/>
      <c r="D48" s="455"/>
      <c r="E48" s="455">
        <f t="shared" ref="E48:I48" si="13">SUM(E49:E50)</f>
        <v>44</v>
      </c>
      <c r="F48" s="449"/>
      <c r="G48" s="457"/>
      <c r="H48" s="457">
        <f t="shared" si="13"/>
        <v>451.70000000000005</v>
      </c>
      <c r="I48" s="457">
        <f t="shared" si="13"/>
        <v>558.26</v>
      </c>
    </row>
    <row r="49" spans="1:9" x14ac:dyDescent="0.25">
      <c r="A49" s="216" t="s">
        <v>27</v>
      </c>
      <c r="B49" s="454">
        <v>1</v>
      </c>
      <c r="C49" s="454">
        <f t="shared" ref="C49:C50" si="14">D49+E49</f>
        <v>192</v>
      </c>
      <c r="D49" s="454">
        <v>158</v>
      </c>
      <c r="E49" s="454">
        <v>34</v>
      </c>
      <c r="F49" s="217"/>
      <c r="G49" s="326">
        <v>5.133</v>
      </c>
      <c r="H49" s="249">
        <f t="shared" si="2"/>
        <v>349.04</v>
      </c>
      <c r="I49" s="249">
        <f t="shared" si="3"/>
        <v>431.38</v>
      </c>
    </row>
    <row r="50" spans="1:9" x14ac:dyDescent="0.25">
      <c r="A50" s="216" t="s">
        <v>27</v>
      </c>
      <c r="B50" s="454">
        <v>1</v>
      </c>
      <c r="C50" s="454">
        <f t="shared" si="14"/>
        <v>168</v>
      </c>
      <c r="D50" s="454">
        <v>158</v>
      </c>
      <c r="E50" s="454">
        <v>10</v>
      </c>
      <c r="F50" s="217"/>
      <c r="G50" s="326">
        <v>5.133</v>
      </c>
      <c r="H50" s="249">
        <f t="shared" si="2"/>
        <v>102.66</v>
      </c>
      <c r="I50" s="249">
        <f t="shared" si="3"/>
        <v>126.88</v>
      </c>
    </row>
    <row r="51" spans="1:9" ht="33" x14ac:dyDescent="0.25">
      <c r="A51" s="317" t="s">
        <v>431</v>
      </c>
      <c r="B51" s="455">
        <f>SUM(B52:B52)</f>
        <v>1</v>
      </c>
      <c r="C51" s="455"/>
      <c r="D51" s="455"/>
      <c r="E51" s="455">
        <f t="shared" ref="E51:I51" si="15">SUM(E52:E52)</f>
        <v>24</v>
      </c>
      <c r="F51" s="449"/>
      <c r="G51" s="457"/>
      <c r="H51" s="457">
        <f t="shared" si="15"/>
        <v>230.02</v>
      </c>
      <c r="I51" s="457">
        <f t="shared" si="15"/>
        <v>284.27999999999997</v>
      </c>
    </row>
    <row r="52" spans="1:9" x14ac:dyDescent="0.25">
      <c r="A52" s="216" t="s">
        <v>28</v>
      </c>
      <c r="B52" s="454">
        <v>1</v>
      </c>
      <c r="C52" s="454">
        <f>D52+E52</f>
        <v>182</v>
      </c>
      <c r="D52" s="454">
        <v>158</v>
      </c>
      <c r="E52" s="454">
        <v>24</v>
      </c>
      <c r="F52" s="217"/>
      <c r="G52" s="326">
        <v>4.7919999999999998</v>
      </c>
      <c r="H52" s="249">
        <f t="shared" si="2"/>
        <v>230.02</v>
      </c>
      <c r="I52" s="249">
        <f t="shared" si="3"/>
        <v>284.27999999999997</v>
      </c>
    </row>
    <row r="53" spans="1:9" x14ac:dyDescent="0.25">
      <c r="A53" s="353" t="s">
        <v>92</v>
      </c>
      <c r="B53" s="453">
        <f>B54+B57+B64+B70</f>
        <v>14</v>
      </c>
      <c r="C53" s="453"/>
      <c r="D53" s="453"/>
      <c r="E53" s="453">
        <f t="shared" ref="E53:I53" si="16">E54+E57+E64+E70</f>
        <v>492</v>
      </c>
      <c r="F53" s="452"/>
      <c r="G53" s="456"/>
      <c r="H53" s="456">
        <f t="shared" si="16"/>
        <v>6360.65</v>
      </c>
      <c r="I53" s="456">
        <f t="shared" si="16"/>
        <v>7861.12</v>
      </c>
    </row>
    <row r="54" spans="1:9" x14ac:dyDescent="0.25">
      <c r="A54" s="317" t="s">
        <v>434</v>
      </c>
      <c r="B54" s="455">
        <f>SUM(B55:B56)</f>
        <v>2</v>
      </c>
      <c r="C54" s="455"/>
      <c r="D54" s="455"/>
      <c r="E54" s="455">
        <f t="shared" ref="E54:I54" si="17">SUM(E55:E56)</f>
        <v>86</v>
      </c>
      <c r="F54" s="449"/>
      <c r="G54" s="457"/>
      <c r="H54" s="457">
        <f t="shared" si="17"/>
        <v>1836.58</v>
      </c>
      <c r="I54" s="457">
        <f t="shared" si="17"/>
        <v>2269.83</v>
      </c>
    </row>
    <row r="55" spans="1:9" x14ac:dyDescent="0.25">
      <c r="A55" s="216" t="s">
        <v>94</v>
      </c>
      <c r="B55" s="454">
        <v>1</v>
      </c>
      <c r="C55" s="454">
        <f>D55+E55</f>
        <v>221</v>
      </c>
      <c r="D55" s="454">
        <v>181</v>
      </c>
      <c r="E55" s="454">
        <v>40</v>
      </c>
      <c r="F55" s="217"/>
      <c r="G55" s="326">
        <v>9.6460000000000008</v>
      </c>
      <c r="H55" s="249">
        <f t="shared" ref="H55:H86" si="18">ROUND(G55*E55*2,2)</f>
        <v>771.68</v>
      </c>
      <c r="I55" s="249">
        <f t="shared" ref="I55:I86" si="19">ROUND(H55*1.2359,2)</f>
        <v>953.72</v>
      </c>
    </row>
    <row r="56" spans="1:9" x14ac:dyDescent="0.25">
      <c r="A56" s="216" t="s">
        <v>93</v>
      </c>
      <c r="B56" s="454">
        <v>1</v>
      </c>
      <c r="C56" s="454">
        <f>D56+E56</f>
        <v>227</v>
      </c>
      <c r="D56" s="454">
        <v>181</v>
      </c>
      <c r="E56" s="454">
        <v>46</v>
      </c>
      <c r="F56" s="217"/>
      <c r="G56" s="326">
        <v>11.574999999999999</v>
      </c>
      <c r="H56" s="249">
        <f t="shared" si="18"/>
        <v>1064.9000000000001</v>
      </c>
      <c r="I56" s="249">
        <f t="shared" si="19"/>
        <v>1316.11</v>
      </c>
    </row>
    <row r="57" spans="1:9" ht="33" x14ac:dyDescent="0.25">
      <c r="A57" s="317" t="s">
        <v>433</v>
      </c>
      <c r="B57" s="455">
        <f>SUM(B58:B63)</f>
        <v>6</v>
      </c>
      <c r="C57" s="455"/>
      <c r="D57" s="455"/>
      <c r="E57" s="455">
        <f t="shared" ref="E57:I57" si="20">SUM(E58:E63)</f>
        <v>231</v>
      </c>
      <c r="F57" s="449"/>
      <c r="G57" s="457"/>
      <c r="H57" s="457">
        <f t="shared" si="20"/>
        <v>2985.81</v>
      </c>
      <c r="I57" s="457">
        <f t="shared" si="20"/>
        <v>3690.16</v>
      </c>
    </row>
    <row r="58" spans="1:9" x14ac:dyDescent="0.25">
      <c r="A58" s="218" t="s">
        <v>95</v>
      </c>
      <c r="B58" s="454">
        <v>1</v>
      </c>
      <c r="C58" s="454">
        <f t="shared" ref="C58:C63" si="21">D58+E58</f>
        <v>192</v>
      </c>
      <c r="D58" s="454">
        <v>181</v>
      </c>
      <c r="E58" s="454">
        <v>11</v>
      </c>
      <c r="F58" s="217"/>
      <c r="G58" s="326">
        <v>6.5190000000000001</v>
      </c>
      <c r="H58" s="249">
        <f t="shared" si="18"/>
        <v>143.41999999999999</v>
      </c>
      <c r="I58" s="249">
        <f t="shared" si="19"/>
        <v>177.25</v>
      </c>
    </row>
    <row r="59" spans="1:9" x14ac:dyDescent="0.25">
      <c r="A59" s="218" t="s">
        <v>95</v>
      </c>
      <c r="B59" s="454">
        <v>1</v>
      </c>
      <c r="C59" s="454">
        <f t="shared" si="21"/>
        <v>197</v>
      </c>
      <c r="D59" s="454">
        <v>181</v>
      </c>
      <c r="E59" s="454">
        <v>16</v>
      </c>
      <c r="F59" s="217"/>
      <c r="G59" s="326">
        <v>6.5190000000000001</v>
      </c>
      <c r="H59" s="249">
        <f t="shared" si="18"/>
        <v>208.61</v>
      </c>
      <c r="I59" s="249">
        <f t="shared" si="19"/>
        <v>257.82</v>
      </c>
    </row>
    <row r="60" spans="1:9" x14ac:dyDescent="0.25">
      <c r="A60" s="218" t="s">
        <v>96</v>
      </c>
      <c r="B60" s="454">
        <v>1</v>
      </c>
      <c r="C60" s="454">
        <f t="shared" si="21"/>
        <v>254</v>
      </c>
      <c r="D60" s="454">
        <v>181</v>
      </c>
      <c r="E60" s="454">
        <v>73</v>
      </c>
      <c r="F60" s="217"/>
      <c r="G60" s="326">
        <v>6.4020000000000001</v>
      </c>
      <c r="H60" s="249">
        <f t="shared" si="18"/>
        <v>934.69</v>
      </c>
      <c r="I60" s="249">
        <f t="shared" si="19"/>
        <v>1155.18</v>
      </c>
    </row>
    <row r="61" spans="1:9" x14ac:dyDescent="0.25">
      <c r="A61" s="218" t="s">
        <v>97</v>
      </c>
      <c r="B61" s="454">
        <v>1</v>
      </c>
      <c r="C61" s="454">
        <f t="shared" si="21"/>
        <v>205</v>
      </c>
      <c r="D61" s="454">
        <v>181</v>
      </c>
      <c r="E61" s="454">
        <v>24</v>
      </c>
      <c r="F61" s="217"/>
      <c r="G61" s="326">
        <v>6.4020000000000001</v>
      </c>
      <c r="H61" s="249">
        <f t="shared" si="18"/>
        <v>307.3</v>
      </c>
      <c r="I61" s="249">
        <f t="shared" si="19"/>
        <v>379.79</v>
      </c>
    </row>
    <row r="62" spans="1:9" x14ac:dyDescent="0.25">
      <c r="A62" s="218" t="s">
        <v>97</v>
      </c>
      <c r="B62" s="454">
        <v>1</v>
      </c>
      <c r="C62" s="454">
        <f t="shared" si="21"/>
        <v>195</v>
      </c>
      <c r="D62" s="454">
        <v>181</v>
      </c>
      <c r="E62" s="454">
        <v>14</v>
      </c>
      <c r="F62" s="217"/>
      <c r="G62" s="326">
        <v>6.4020000000000001</v>
      </c>
      <c r="H62" s="249">
        <f t="shared" si="18"/>
        <v>179.26</v>
      </c>
      <c r="I62" s="249">
        <f t="shared" si="19"/>
        <v>221.55</v>
      </c>
    </row>
    <row r="63" spans="1:9" x14ac:dyDescent="0.25">
      <c r="A63" s="218" t="s">
        <v>96</v>
      </c>
      <c r="B63" s="454">
        <v>1</v>
      </c>
      <c r="C63" s="454">
        <f t="shared" si="21"/>
        <v>274</v>
      </c>
      <c r="D63" s="454">
        <v>181</v>
      </c>
      <c r="E63" s="454">
        <v>93</v>
      </c>
      <c r="F63" s="217"/>
      <c r="G63" s="326">
        <v>6.5190000000000001</v>
      </c>
      <c r="H63" s="249">
        <f t="shared" si="18"/>
        <v>1212.53</v>
      </c>
      <c r="I63" s="249">
        <f t="shared" si="19"/>
        <v>1498.57</v>
      </c>
    </row>
    <row r="64" spans="1:9" ht="33" x14ac:dyDescent="0.25">
      <c r="A64" s="317" t="s">
        <v>432</v>
      </c>
      <c r="B64" s="455">
        <f>SUM(B65:B69)</f>
        <v>5</v>
      </c>
      <c r="C64" s="455"/>
      <c r="D64" s="455"/>
      <c r="E64" s="455">
        <f t="shared" ref="E64:I64" si="22">SUM(E65:E69)</f>
        <v>121</v>
      </c>
      <c r="F64" s="449"/>
      <c r="G64" s="457"/>
      <c r="H64" s="457">
        <f t="shared" si="22"/>
        <v>1085.8499999999999</v>
      </c>
      <c r="I64" s="457">
        <f t="shared" si="22"/>
        <v>1342</v>
      </c>
    </row>
    <row r="65" spans="1:9" x14ac:dyDescent="0.25">
      <c r="A65" s="218" t="s">
        <v>27</v>
      </c>
      <c r="B65" s="454">
        <v>1</v>
      </c>
      <c r="C65" s="454">
        <f>D65+E65</f>
        <v>194</v>
      </c>
      <c r="D65" s="454">
        <v>181</v>
      </c>
      <c r="E65" s="454">
        <v>13</v>
      </c>
      <c r="F65" s="217"/>
      <c r="G65" s="326">
        <v>4.4870000000000001</v>
      </c>
      <c r="H65" s="249">
        <f t="shared" si="18"/>
        <v>116.66</v>
      </c>
      <c r="I65" s="249">
        <f t="shared" si="19"/>
        <v>144.18</v>
      </c>
    </row>
    <row r="66" spans="1:9" x14ac:dyDescent="0.25">
      <c r="A66" s="218" t="s">
        <v>27</v>
      </c>
      <c r="B66" s="454">
        <v>1</v>
      </c>
      <c r="C66" s="454">
        <f>D66+E66</f>
        <v>192</v>
      </c>
      <c r="D66" s="454">
        <v>181</v>
      </c>
      <c r="E66" s="454">
        <v>11</v>
      </c>
      <c r="F66" s="217"/>
      <c r="G66" s="326">
        <v>4.4870000000000001</v>
      </c>
      <c r="H66" s="249">
        <f t="shared" si="18"/>
        <v>98.71</v>
      </c>
      <c r="I66" s="249">
        <f t="shared" si="19"/>
        <v>122</v>
      </c>
    </row>
    <row r="67" spans="1:9" x14ac:dyDescent="0.25">
      <c r="A67" s="218" t="s">
        <v>27</v>
      </c>
      <c r="B67" s="454">
        <v>1</v>
      </c>
      <c r="C67" s="454">
        <f>D67+E67</f>
        <v>196</v>
      </c>
      <c r="D67" s="454">
        <v>181</v>
      </c>
      <c r="E67" s="454">
        <v>15</v>
      </c>
      <c r="F67" s="217"/>
      <c r="G67" s="326">
        <v>4.4870000000000001</v>
      </c>
      <c r="H67" s="249">
        <f t="shared" si="18"/>
        <v>134.61000000000001</v>
      </c>
      <c r="I67" s="249">
        <f t="shared" si="19"/>
        <v>166.36</v>
      </c>
    </row>
    <row r="68" spans="1:9" x14ac:dyDescent="0.25">
      <c r="A68" s="218" t="s">
        <v>27</v>
      </c>
      <c r="B68" s="454">
        <v>1</v>
      </c>
      <c r="C68" s="454">
        <f>D68+E68</f>
        <v>224</v>
      </c>
      <c r="D68" s="454">
        <v>181</v>
      </c>
      <c r="E68" s="454">
        <v>43</v>
      </c>
      <c r="F68" s="217"/>
      <c r="G68" s="326">
        <v>4.4870000000000001</v>
      </c>
      <c r="H68" s="249">
        <f t="shared" si="18"/>
        <v>385.88</v>
      </c>
      <c r="I68" s="249">
        <f t="shared" si="19"/>
        <v>476.91</v>
      </c>
    </row>
    <row r="69" spans="1:9" x14ac:dyDescent="0.25">
      <c r="A69" s="218" t="s">
        <v>27</v>
      </c>
      <c r="B69" s="454">
        <v>1</v>
      </c>
      <c r="C69" s="454">
        <f>D69+E69</f>
        <v>220</v>
      </c>
      <c r="D69" s="454">
        <v>181</v>
      </c>
      <c r="E69" s="454">
        <v>39</v>
      </c>
      <c r="F69" s="217"/>
      <c r="G69" s="326">
        <v>4.4870000000000001</v>
      </c>
      <c r="H69" s="249">
        <f t="shared" si="18"/>
        <v>349.99</v>
      </c>
      <c r="I69" s="249">
        <f t="shared" si="19"/>
        <v>432.55</v>
      </c>
    </row>
    <row r="70" spans="1:9" ht="33" x14ac:dyDescent="0.25">
      <c r="A70" s="317" t="s">
        <v>431</v>
      </c>
      <c r="B70" s="455">
        <f>SUM(B71)</f>
        <v>1</v>
      </c>
      <c r="C70" s="455"/>
      <c r="D70" s="455"/>
      <c r="E70" s="455">
        <f t="shared" ref="E70:I70" si="23">SUM(E71)</f>
        <v>54</v>
      </c>
      <c r="F70" s="449"/>
      <c r="G70" s="457"/>
      <c r="H70" s="457">
        <f t="shared" si="23"/>
        <v>452.41</v>
      </c>
      <c r="I70" s="457">
        <f t="shared" si="23"/>
        <v>559.13</v>
      </c>
    </row>
    <row r="71" spans="1:9" x14ac:dyDescent="0.25">
      <c r="A71" s="218" t="s">
        <v>28</v>
      </c>
      <c r="B71" s="454">
        <v>1</v>
      </c>
      <c r="C71" s="454">
        <f>D71+E71</f>
        <v>235</v>
      </c>
      <c r="D71" s="454">
        <v>181</v>
      </c>
      <c r="E71" s="454">
        <v>54</v>
      </c>
      <c r="F71" s="217"/>
      <c r="G71" s="326">
        <v>4.1890000000000001</v>
      </c>
      <c r="H71" s="249">
        <f t="shared" si="18"/>
        <v>452.41</v>
      </c>
      <c r="I71" s="249">
        <f t="shared" si="19"/>
        <v>559.13</v>
      </c>
    </row>
    <row r="72" spans="1:9" x14ac:dyDescent="0.25">
      <c r="A72" s="353" t="s">
        <v>258</v>
      </c>
      <c r="B72" s="453">
        <f>B73+B76+B81+B84</f>
        <v>10</v>
      </c>
      <c r="C72" s="453"/>
      <c r="D72" s="453"/>
      <c r="E72" s="453">
        <f t="shared" ref="E72:I72" si="24">E73+E76+E81+E84</f>
        <v>289.88</v>
      </c>
      <c r="F72" s="452"/>
      <c r="G72" s="456"/>
      <c r="H72" s="456">
        <f t="shared" si="24"/>
        <v>4301.8900000000003</v>
      </c>
      <c r="I72" s="456">
        <f t="shared" si="24"/>
        <v>5311.38</v>
      </c>
    </row>
    <row r="73" spans="1:9" x14ac:dyDescent="0.25">
      <c r="A73" s="317" t="s">
        <v>434</v>
      </c>
      <c r="B73" s="455">
        <f>SUM(B74:B75)</f>
        <v>2</v>
      </c>
      <c r="C73" s="455"/>
      <c r="D73" s="455"/>
      <c r="E73" s="455">
        <f t="shared" ref="E73:I73" si="25">SUM(E74:E75)</f>
        <v>134.5</v>
      </c>
      <c r="F73" s="449"/>
      <c r="G73" s="457"/>
      <c r="H73" s="457">
        <f t="shared" si="25"/>
        <v>2673.59</v>
      </c>
      <c r="I73" s="457">
        <f t="shared" si="25"/>
        <v>3304.29</v>
      </c>
    </row>
    <row r="74" spans="1:9" x14ac:dyDescent="0.25">
      <c r="A74" s="218" t="s">
        <v>99</v>
      </c>
      <c r="B74" s="454">
        <v>1</v>
      </c>
      <c r="C74" s="454">
        <f t="shared" ref="C74" si="26">D74+E74</f>
        <v>178</v>
      </c>
      <c r="D74" s="454">
        <v>158</v>
      </c>
      <c r="E74" s="454">
        <v>20</v>
      </c>
      <c r="F74" s="217"/>
      <c r="G74" s="249">
        <v>9.9390000000000001</v>
      </c>
      <c r="H74" s="249">
        <f t="shared" si="18"/>
        <v>397.56</v>
      </c>
      <c r="I74" s="249">
        <f t="shared" si="19"/>
        <v>491.34</v>
      </c>
    </row>
    <row r="75" spans="1:9" x14ac:dyDescent="0.25">
      <c r="A75" s="218" t="s">
        <v>99</v>
      </c>
      <c r="B75" s="454">
        <v>1</v>
      </c>
      <c r="C75" s="454">
        <f>D75+E75</f>
        <v>272.5</v>
      </c>
      <c r="D75" s="454">
        <v>158</v>
      </c>
      <c r="E75" s="454">
        <v>114.5</v>
      </c>
      <c r="F75" s="217"/>
      <c r="G75" s="326">
        <v>9.9390000000000001</v>
      </c>
      <c r="H75" s="249">
        <f t="shared" si="18"/>
        <v>2276.0300000000002</v>
      </c>
      <c r="I75" s="249">
        <f t="shared" si="19"/>
        <v>2812.95</v>
      </c>
    </row>
    <row r="76" spans="1:9" ht="33" x14ac:dyDescent="0.25">
      <c r="A76" s="317" t="s">
        <v>433</v>
      </c>
      <c r="B76" s="455">
        <f>SUM(B77:B80)</f>
        <v>4</v>
      </c>
      <c r="C76" s="455"/>
      <c r="D76" s="455"/>
      <c r="E76" s="455">
        <f t="shared" ref="E76:I76" si="27">SUM(E77:E80)</f>
        <v>66.38</v>
      </c>
      <c r="F76" s="449"/>
      <c r="G76" s="457"/>
      <c r="H76" s="457">
        <f t="shared" si="27"/>
        <v>857.03</v>
      </c>
      <c r="I76" s="457">
        <f t="shared" si="27"/>
        <v>1059.2</v>
      </c>
    </row>
    <row r="77" spans="1:9" x14ac:dyDescent="0.25">
      <c r="A77" s="216" t="s">
        <v>100</v>
      </c>
      <c r="B77" s="454">
        <v>1</v>
      </c>
      <c r="C77" s="454">
        <f t="shared" ref="C77:C80" si="28">D77+E77</f>
        <v>188.38</v>
      </c>
      <c r="D77" s="454">
        <v>158</v>
      </c>
      <c r="E77" s="454">
        <v>30.38</v>
      </c>
      <c r="F77" s="217"/>
      <c r="G77" s="326">
        <v>6.5190000000000001</v>
      </c>
      <c r="H77" s="249">
        <f t="shared" si="18"/>
        <v>396.09</v>
      </c>
      <c r="I77" s="249">
        <f t="shared" si="19"/>
        <v>489.53</v>
      </c>
    </row>
    <row r="78" spans="1:9" x14ac:dyDescent="0.25">
      <c r="A78" s="216" t="s">
        <v>100</v>
      </c>
      <c r="B78" s="454">
        <v>1</v>
      </c>
      <c r="C78" s="454">
        <f t="shared" si="28"/>
        <v>177</v>
      </c>
      <c r="D78" s="454">
        <v>158</v>
      </c>
      <c r="E78" s="454">
        <v>19</v>
      </c>
      <c r="F78" s="217"/>
      <c r="G78" s="326">
        <v>6.4020000000000001</v>
      </c>
      <c r="H78" s="249">
        <f t="shared" si="18"/>
        <v>243.28</v>
      </c>
      <c r="I78" s="249">
        <f t="shared" si="19"/>
        <v>300.67</v>
      </c>
    </row>
    <row r="79" spans="1:9" x14ac:dyDescent="0.25">
      <c r="A79" s="216" t="s">
        <v>100</v>
      </c>
      <c r="B79" s="454">
        <v>1</v>
      </c>
      <c r="C79" s="454">
        <f t="shared" si="28"/>
        <v>169</v>
      </c>
      <c r="D79" s="454">
        <v>158</v>
      </c>
      <c r="E79" s="454">
        <v>11</v>
      </c>
      <c r="F79" s="217"/>
      <c r="G79" s="326">
        <v>6.4020000000000001</v>
      </c>
      <c r="H79" s="249">
        <f t="shared" si="18"/>
        <v>140.84</v>
      </c>
      <c r="I79" s="249">
        <f t="shared" si="19"/>
        <v>174.06</v>
      </c>
    </row>
    <row r="80" spans="1:9" x14ac:dyDescent="0.25">
      <c r="A80" s="216" t="s">
        <v>100</v>
      </c>
      <c r="B80" s="454">
        <v>1</v>
      </c>
      <c r="C80" s="454">
        <f t="shared" si="28"/>
        <v>164</v>
      </c>
      <c r="D80" s="454">
        <v>158</v>
      </c>
      <c r="E80" s="454">
        <v>6</v>
      </c>
      <c r="F80" s="217"/>
      <c r="G80" s="326">
        <v>6.4020000000000001</v>
      </c>
      <c r="H80" s="249">
        <f t="shared" si="18"/>
        <v>76.819999999999993</v>
      </c>
      <c r="I80" s="249">
        <f t="shared" si="19"/>
        <v>94.94</v>
      </c>
    </row>
    <row r="81" spans="1:9" ht="33" x14ac:dyDescent="0.25">
      <c r="A81" s="317" t="s">
        <v>432</v>
      </c>
      <c r="B81" s="455">
        <f>SUM(B82:B83)</f>
        <v>2</v>
      </c>
      <c r="C81" s="455"/>
      <c r="D81" s="455"/>
      <c r="E81" s="455">
        <f t="shared" ref="E81:I81" si="29">SUM(E82:E83)</f>
        <v>43</v>
      </c>
      <c r="F81" s="449"/>
      <c r="G81" s="457"/>
      <c r="H81" s="457">
        <f t="shared" si="29"/>
        <v>385.88</v>
      </c>
      <c r="I81" s="457">
        <f t="shared" si="29"/>
        <v>471.59000000000003</v>
      </c>
    </row>
    <row r="82" spans="1:9" x14ac:dyDescent="0.25">
      <c r="A82" s="216" t="s">
        <v>27</v>
      </c>
      <c r="B82" s="454">
        <v>1</v>
      </c>
      <c r="C82" s="454">
        <f>D82+E82</f>
        <v>180</v>
      </c>
      <c r="D82" s="454">
        <v>158</v>
      </c>
      <c r="E82" s="454">
        <v>22</v>
      </c>
      <c r="F82" s="217"/>
      <c r="G82" s="326">
        <v>4.4870000000000001</v>
      </c>
      <c r="H82" s="249">
        <f t="shared" si="18"/>
        <v>197.43</v>
      </c>
      <c r="I82" s="249">
        <f t="shared" si="19"/>
        <v>244</v>
      </c>
    </row>
    <row r="83" spans="1:9" x14ac:dyDescent="0.25">
      <c r="A83" s="218" t="s">
        <v>27</v>
      </c>
      <c r="B83" s="454">
        <v>1</v>
      </c>
      <c r="C83" s="454">
        <f>D83+E83</f>
        <v>179</v>
      </c>
      <c r="D83" s="454">
        <v>158</v>
      </c>
      <c r="E83" s="454">
        <v>21</v>
      </c>
      <c r="F83" s="217"/>
      <c r="G83" s="326">
        <v>4.4870000000000001</v>
      </c>
      <c r="H83" s="249">
        <f t="shared" si="18"/>
        <v>188.45</v>
      </c>
      <c r="I83" s="271">
        <f>ROUND(H83*1.2077,2)</f>
        <v>227.59</v>
      </c>
    </row>
    <row r="84" spans="1:9" ht="33" x14ac:dyDescent="0.25">
      <c r="A84" s="317" t="s">
        <v>431</v>
      </c>
      <c r="B84" s="455">
        <f>SUM(B85:B86)</f>
        <v>2</v>
      </c>
      <c r="C84" s="455"/>
      <c r="D84" s="455"/>
      <c r="E84" s="455">
        <f t="shared" ref="E84:I84" si="30">SUM(E85:E86)</f>
        <v>46</v>
      </c>
      <c r="F84" s="449"/>
      <c r="G84" s="457"/>
      <c r="H84" s="457">
        <f t="shared" si="30"/>
        <v>385.39</v>
      </c>
      <c r="I84" s="457">
        <f t="shared" si="30"/>
        <v>476.3</v>
      </c>
    </row>
    <row r="85" spans="1:9" x14ac:dyDescent="0.25">
      <c r="A85" s="216" t="s">
        <v>28</v>
      </c>
      <c r="B85" s="454">
        <v>1</v>
      </c>
      <c r="C85" s="454">
        <f t="shared" ref="C85" si="31">D85+E85</f>
        <v>182</v>
      </c>
      <c r="D85" s="454">
        <v>158</v>
      </c>
      <c r="E85" s="454">
        <v>24</v>
      </c>
      <c r="F85" s="217"/>
      <c r="G85" s="326">
        <v>4.1890000000000001</v>
      </c>
      <c r="H85" s="249">
        <f t="shared" si="18"/>
        <v>201.07</v>
      </c>
      <c r="I85" s="249">
        <f t="shared" si="19"/>
        <v>248.5</v>
      </c>
    </row>
    <row r="86" spans="1:9" x14ac:dyDescent="0.25">
      <c r="A86" s="216" t="s">
        <v>28</v>
      </c>
      <c r="B86" s="454">
        <v>1</v>
      </c>
      <c r="C86" s="454">
        <f>D86+E86</f>
        <v>180</v>
      </c>
      <c r="D86" s="454">
        <v>158</v>
      </c>
      <c r="E86" s="454">
        <v>22</v>
      </c>
      <c r="F86" s="217"/>
      <c r="G86" s="326">
        <v>4.1890000000000001</v>
      </c>
      <c r="H86" s="249">
        <f t="shared" si="18"/>
        <v>184.32</v>
      </c>
      <c r="I86" s="249">
        <f t="shared" si="19"/>
        <v>227.8</v>
      </c>
    </row>
    <row r="87" spans="1:9" x14ac:dyDescent="0.25">
      <c r="A87" s="353" t="s">
        <v>101</v>
      </c>
      <c r="B87" s="453">
        <f>B88+B93+B100+B102</f>
        <v>12</v>
      </c>
      <c r="C87" s="453"/>
      <c r="D87" s="453"/>
      <c r="E87" s="453">
        <f t="shared" ref="E87:I87" si="32">E88+E93+E100+E102</f>
        <v>537.75</v>
      </c>
      <c r="F87" s="452"/>
      <c r="G87" s="456"/>
      <c r="H87" s="456">
        <f t="shared" si="32"/>
        <v>8552.23</v>
      </c>
      <c r="I87" s="456">
        <f t="shared" si="32"/>
        <v>10569.690000000002</v>
      </c>
    </row>
    <row r="88" spans="1:9" x14ac:dyDescent="0.25">
      <c r="A88" s="317" t="s">
        <v>434</v>
      </c>
      <c r="B88" s="455">
        <f>SUM(B89:B92)</f>
        <v>4</v>
      </c>
      <c r="C88" s="455"/>
      <c r="D88" s="455"/>
      <c r="E88" s="455">
        <f t="shared" ref="E88:I88" si="33">SUM(E89:E92)</f>
        <v>239.75</v>
      </c>
      <c r="F88" s="449"/>
      <c r="G88" s="457"/>
      <c r="H88" s="457">
        <f t="shared" si="33"/>
        <v>4677.34</v>
      </c>
      <c r="I88" s="457">
        <f t="shared" si="33"/>
        <v>5780.72</v>
      </c>
    </row>
    <row r="89" spans="1:9" x14ac:dyDescent="0.25">
      <c r="A89" s="218" t="s">
        <v>99</v>
      </c>
      <c r="B89" s="454">
        <v>1</v>
      </c>
      <c r="C89" s="454">
        <f>D89+E89</f>
        <v>314</v>
      </c>
      <c r="D89" s="454">
        <v>181</v>
      </c>
      <c r="E89" s="454">
        <v>133</v>
      </c>
      <c r="F89" s="217"/>
      <c r="G89" s="249">
        <v>9.6460000000000008</v>
      </c>
      <c r="H89" s="249">
        <f t="shared" ref="H89:H114" si="34">ROUND(G89*E89*2,2)</f>
        <v>2565.84</v>
      </c>
      <c r="I89" s="249">
        <f t="shared" ref="I89:I114" si="35">ROUND(H89*1.2359,2)</f>
        <v>3171.12</v>
      </c>
    </row>
    <row r="90" spans="1:9" x14ac:dyDescent="0.25">
      <c r="A90" s="218" t="s">
        <v>99</v>
      </c>
      <c r="B90" s="454">
        <v>1</v>
      </c>
      <c r="C90" s="454">
        <f t="shared" ref="C90:C92" si="36">D90+E90</f>
        <v>207</v>
      </c>
      <c r="D90" s="454">
        <v>181</v>
      </c>
      <c r="E90" s="454">
        <v>26</v>
      </c>
      <c r="F90" s="217"/>
      <c r="G90" s="249">
        <v>9.9559999999999995</v>
      </c>
      <c r="H90" s="249">
        <f t="shared" si="34"/>
        <v>517.71</v>
      </c>
      <c r="I90" s="249">
        <f t="shared" si="35"/>
        <v>639.84</v>
      </c>
    </row>
    <row r="91" spans="1:9" x14ac:dyDescent="0.25">
      <c r="A91" s="216" t="s">
        <v>99</v>
      </c>
      <c r="B91" s="454">
        <v>1</v>
      </c>
      <c r="C91" s="454">
        <f t="shared" si="36"/>
        <v>203.75</v>
      </c>
      <c r="D91" s="454">
        <v>181</v>
      </c>
      <c r="E91" s="454">
        <v>22.75</v>
      </c>
      <c r="F91" s="217"/>
      <c r="G91" s="249">
        <v>9.6460000000000008</v>
      </c>
      <c r="H91" s="249">
        <f t="shared" si="34"/>
        <v>438.89</v>
      </c>
      <c r="I91" s="249">
        <f t="shared" si="35"/>
        <v>542.41999999999996</v>
      </c>
    </row>
    <row r="92" spans="1:9" x14ac:dyDescent="0.25">
      <c r="A92" s="218" t="s">
        <v>99</v>
      </c>
      <c r="B92" s="454">
        <v>1</v>
      </c>
      <c r="C92" s="454">
        <f t="shared" si="36"/>
        <v>239</v>
      </c>
      <c r="D92" s="454">
        <v>181</v>
      </c>
      <c r="E92" s="454">
        <v>58</v>
      </c>
      <c r="F92" s="217"/>
      <c r="G92" s="249">
        <v>9.9559999999999995</v>
      </c>
      <c r="H92" s="249">
        <f t="shared" si="34"/>
        <v>1154.9000000000001</v>
      </c>
      <c r="I92" s="249">
        <f t="shared" si="35"/>
        <v>1427.34</v>
      </c>
    </row>
    <row r="93" spans="1:9" ht="33" x14ac:dyDescent="0.25">
      <c r="A93" s="317" t="s">
        <v>433</v>
      </c>
      <c r="B93" s="455">
        <f>SUM(B94:B99)</f>
        <v>6</v>
      </c>
      <c r="C93" s="455"/>
      <c r="D93" s="455"/>
      <c r="E93" s="455">
        <f t="shared" ref="E93:I93" si="37">SUM(E94:E99)</f>
        <v>267</v>
      </c>
      <c r="F93" s="449"/>
      <c r="G93" s="457"/>
      <c r="H93" s="457">
        <f t="shared" si="37"/>
        <v>3599.68</v>
      </c>
      <c r="I93" s="457">
        <f t="shared" si="37"/>
        <v>4448.84</v>
      </c>
    </row>
    <row r="94" spans="1:9" x14ac:dyDescent="0.25">
      <c r="A94" s="216" t="s">
        <v>104</v>
      </c>
      <c r="B94" s="454">
        <v>1</v>
      </c>
      <c r="C94" s="454">
        <f>D94+E94</f>
        <v>253</v>
      </c>
      <c r="D94" s="454">
        <v>181</v>
      </c>
      <c r="E94" s="454">
        <v>72</v>
      </c>
      <c r="F94" s="217"/>
      <c r="G94" s="249">
        <v>6.8109999999999999</v>
      </c>
      <c r="H94" s="249">
        <f t="shared" si="34"/>
        <v>980.78</v>
      </c>
      <c r="I94" s="249">
        <f t="shared" si="35"/>
        <v>1212.1500000000001</v>
      </c>
    </row>
    <row r="95" spans="1:9" x14ac:dyDescent="0.25">
      <c r="A95" s="216" t="s">
        <v>104</v>
      </c>
      <c r="B95" s="454">
        <v>1</v>
      </c>
      <c r="C95" s="454">
        <f t="shared" ref="C95:C99" si="38">D95+E95</f>
        <v>208</v>
      </c>
      <c r="D95" s="454">
        <v>181</v>
      </c>
      <c r="E95" s="454">
        <v>27</v>
      </c>
      <c r="F95" s="217"/>
      <c r="G95" s="249">
        <v>6.4020000000000001</v>
      </c>
      <c r="H95" s="249">
        <f t="shared" si="34"/>
        <v>345.71</v>
      </c>
      <c r="I95" s="249">
        <f t="shared" si="35"/>
        <v>427.26</v>
      </c>
    </row>
    <row r="96" spans="1:9" x14ac:dyDescent="0.25">
      <c r="A96" s="216" t="s">
        <v>104</v>
      </c>
      <c r="B96" s="454">
        <v>1</v>
      </c>
      <c r="C96" s="454">
        <f t="shared" si="38"/>
        <v>199</v>
      </c>
      <c r="D96" s="454">
        <v>181</v>
      </c>
      <c r="E96" s="454">
        <v>18</v>
      </c>
      <c r="F96" s="217"/>
      <c r="G96" s="249">
        <v>6.9539999999999997</v>
      </c>
      <c r="H96" s="249">
        <f t="shared" si="34"/>
        <v>250.34</v>
      </c>
      <c r="I96" s="249">
        <f t="shared" si="35"/>
        <v>309.39999999999998</v>
      </c>
    </row>
    <row r="97" spans="1:9" x14ac:dyDescent="0.25">
      <c r="A97" s="216" t="s">
        <v>104</v>
      </c>
      <c r="B97" s="454">
        <v>1</v>
      </c>
      <c r="C97" s="454">
        <f t="shared" si="38"/>
        <v>226</v>
      </c>
      <c r="D97" s="454">
        <v>181</v>
      </c>
      <c r="E97" s="454">
        <v>45</v>
      </c>
      <c r="F97" s="217"/>
      <c r="G97" s="249">
        <v>6.8109999999999999</v>
      </c>
      <c r="H97" s="249">
        <f t="shared" si="34"/>
        <v>612.99</v>
      </c>
      <c r="I97" s="249">
        <f t="shared" si="35"/>
        <v>757.59</v>
      </c>
    </row>
    <row r="98" spans="1:9" x14ac:dyDescent="0.25">
      <c r="A98" s="216" t="s">
        <v>104</v>
      </c>
      <c r="B98" s="454">
        <v>1</v>
      </c>
      <c r="C98" s="454">
        <f t="shared" si="38"/>
        <v>261</v>
      </c>
      <c r="D98" s="454">
        <v>181</v>
      </c>
      <c r="E98" s="454">
        <v>80</v>
      </c>
      <c r="F98" s="217"/>
      <c r="G98" s="249">
        <v>6.8109999999999999</v>
      </c>
      <c r="H98" s="249">
        <f t="shared" si="34"/>
        <v>1089.76</v>
      </c>
      <c r="I98" s="249">
        <f t="shared" si="35"/>
        <v>1346.83</v>
      </c>
    </row>
    <row r="99" spans="1:9" x14ac:dyDescent="0.25">
      <c r="A99" s="216" t="s">
        <v>104</v>
      </c>
      <c r="B99" s="454">
        <v>1</v>
      </c>
      <c r="C99" s="454">
        <f t="shared" si="38"/>
        <v>206</v>
      </c>
      <c r="D99" s="454">
        <v>181</v>
      </c>
      <c r="E99" s="454">
        <v>25</v>
      </c>
      <c r="F99" s="217"/>
      <c r="G99" s="326">
        <v>6.4020000000000001</v>
      </c>
      <c r="H99" s="249">
        <f t="shared" si="34"/>
        <v>320.10000000000002</v>
      </c>
      <c r="I99" s="249">
        <f t="shared" si="35"/>
        <v>395.61</v>
      </c>
    </row>
    <row r="100" spans="1:9" ht="33" x14ac:dyDescent="0.25">
      <c r="A100" s="317" t="s">
        <v>432</v>
      </c>
      <c r="B100" s="455">
        <f>SUM(B101:B101)</f>
        <v>1</v>
      </c>
      <c r="C100" s="455"/>
      <c r="D100" s="455"/>
      <c r="E100" s="455">
        <f t="shared" ref="E100:I100" si="39">SUM(E101:E101)</f>
        <v>26</v>
      </c>
      <c r="F100" s="449"/>
      <c r="G100" s="457"/>
      <c r="H100" s="457">
        <f t="shared" si="39"/>
        <v>233.32</v>
      </c>
      <c r="I100" s="457">
        <f t="shared" si="39"/>
        <v>288.36</v>
      </c>
    </row>
    <row r="101" spans="1:9" x14ac:dyDescent="0.25">
      <c r="A101" s="218" t="s">
        <v>27</v>
      </c>
      <c r="B101" s="454">
        <v>1</v>
      </c>
      <c r="C101" s="454">
        <f t="shared" ref="C101" si="40">D101+E101</f>
        <v>207</v>
      </c>
      <c r="D101" s="454">
        <v>181</v>
      </c>
      <c r="E101" s="454">
        <v>26</v>
      </c>
      <c r="F101" s="217"/>
      <c r="G101" s="249">
        <v>4.4870000000000001</v>
      </c>
      <c r="H101" s="249">
        <f t="shared" si="34"/>
        <v>233.32</v>
      </c>
      <c r="I101" s="249">
        <f t="shared" si="35"/>
        <v>288.36</v>
      </c>
    </row>
    <row r="102" spans="1:9" ht="33" x14ac:dyDescent="0.25">
      <c r="A102" s="317" t="s">
        <v>431</v>
      </c>
      <c r="B102" s="455">
        <f>SUM(B103:B103)</f>
        <v>1</v>
      </c>
      <c r="C102" s="455"/>
      <c r="D102" s="455"/>
      <c r="E102" s="455">
        <f t="shared" ref="E102:I102" si="41">SUM(E103:E103)</f>
        <v>5</v>
      </c>
      <c r="F102" s="449"/>
      <c r="G102" s="457"/>
      <c r="H102" s="457">
        <f t="shared" si="41"/>
        <v>41.89</v>
      </c>
      <c r="I102" s="457">
        <f t="shared" si="41"/>
        <v>51.77</v>
      </c>
    </row>
    <row r="103" spans="1:9" x14ac:dyDescent="0.25">
      <c r="A103" s="218" t="s">
        <v>28</v>
      </c>
      <c r="B103" s="454">
        <v>1</v>
      </c>
      <c r="C103" s="454">
        <f t="shared" ref="C103" si="42">D103+E103</f>
        <v>186</v>
      </c>
      <c r="D103" s="454">
        <v>181</v>
      </c>
      <c r="E103" s="454">
        <v>5</v>
      </c>
      <c r="F103" s="217"/>
      <c r="G103" s="326">
        <v>4.1890000000000001</v>
      </c>
      <c r="H103" s="249">
        <f t="shared" si="34"/>
        <v>41.89</v>
      </c>
      <c r="I103" s="249">
        <f t="shared" si="35"/>
        <v>51.77</v>
      </c>
    </row>
    <row r="104" spans="1:9" x14ac:dyDescent="0.25">
      <c r="A104" s="353" t="s">
        <v>106</v>
      </c>
      <c r="B104" s="453">
        <f>B105</f>
        <v>10</v>
      </c>
      <c r="C104" s="453"/>
      <c r="D104" s="453"/>
      <c r="E104" s="453">
        <f t="shared" ref="E104:I104" si="43">E105</f>
        <v>389</v>
      </c>
      <c r="F104" s="452"/>
      <c r="G104" s="456"/>
      <c r="H104" s="456">
        <f t="shared" si="43"/>
        <v>4677.03</v>
      </c>
      <c r="I104" s="456">
        <f t="shared" si="43"/>
        <v>5748.99</v>
      </c>
    </row>
    <row r="105" spans="1:9" ht="33" x14ac:dyDescent="0.25">
      <c r="A105" s="317" t="s">
        <v>432</v>
      </c>
      <c r="B105" s="455">
        <f>SUM(B106:B115)</f>
        <v>10</v>
      </c>
      <c r="C105" s="455"/>
      <c r="D105" s="455"/>
      <c r="E105" s="455">
        <f t="shared" ref="E105:I105" si="44">SUM(E106:E115)</f>
        <v>389</v>
      </c>
      <c r="F105" s="449"/>
      <c r="G105" s="457"/>
      <c r="H105" s="457">
        <f t="shared" si="44"/>
        <v>4677.03</v>
      </c>
      <c r="I105" s="457">
        <f t="shared" si="44"/>
        <v>5748.99</v>
      </c>
    </row>
    <row r="106" spans="1:9" x14ac:dyDescent="0.25">
      <c r="A106" s="216" t="s">
        <v>109</v>
      </c>
      <c r="B106" s="454">
        <v>1</v>
      </c>
      <c r="C106" s="454">
        <f>D106+E106</f>
        <v>208</v>
      </c>
      <c r="D106" s="454">
        <v>181</v>
      </c>
      <c r="E106" s="454">
        <v>27</v>
      </c>
      <c r="F106" s="217"/>
      <c r="G106" s="326">
        <v>6.4020000000000001</v>
      </c>
      <c r="H106" s="249">
        <f t="shared" si="34"/>
        <v>345.71</v>
      </c>
      <c r="I106" s="271">
        <f>ROUND(H106*1.2077,2)</f>
        <v>417.51</v>
      </c>
    </row>
    <row r="107" spans="1:9" x14ac:dyDescent="0.25">
      <c r="A107" s="216" t="s">
        <v>109</v>
      </c>
      <c r="B107" s="454">
        <v>1</v>
      </c>
      <c r="C107" s="454">
        <f t="shared" ref="C107:C115" si="45">D107+E107</f>
        <v>256</v>
      </c>
      <c r="D107" s="454">
        <v>181</v>
      </c>
      <c r="E107" s="454">
        <v>75</v>
      </c>
      <c r="F107" s="217"/>
      <c r="G107" s="326">
        <v>6.4020000000000001</v>
      </c>
      <c r="H107" s="249">
        <f t="shared" si="34"/>
        <v>960.3</v>
      </c>
      <c r="I107" s="249">
        <f t="shared" si="35"/>
        <v>1186.83</v>
      </c>
    </row>
    <row r="108" spans="1:9" x14ac:dyDescent="0.25">
      <c r="A108" s="216" t="s">
        <v>109</v>
      </c>
      <c r="B108" s="454">
        <v>1</v>
      </c>
      <c r="C108" s="454">
        <f t="shared" si="45"/>
        <v>189</v>
      </c>
      <c r="D108" s="454">
        <v>181</v>
      </c>
      <c r="E108" s="454">
        <v>8</v>
      </c>
      <c r="F108" s="217"/>
      <c r="G108" s="326">
        <v>6.5190000000000001</v>
      </c>
      <c r="H108" s="249">
        <f t="shared" si="34"/>
        <v>104.3</v>
      </c>
      <c r="I108" s="271">
        <f>ROUND(H108*1.2194,2)</f>
        <v>127.18</v>
      </c>
    </row>
    <row r="109" spans="1:9" x14ac:dyDescent="0.25">
      <c r="A109" s="216" t="s">
        <v>109</v>
      </c>
      <c r="B109" s="454">
        <v>1</v>
      </c>
      <c r="C109" s="454">
        <f t="shared" si="45"/>
        <v>240</v>
      </c>
      <c r="D109" s="454">
        <v>181</v>
      </c>
      <c r="E109" s="454">
        <v>59</v>
      </c>
      <c r="F109" s="217"/>
      <c r="G109" s="326">
        <v>6.5190000000000001</v>
      </c>
      <c r="H109" s="249">
        <f t="shared" si="34"/>
        <v>769.24</v>
      </c>
      <c r="I109" s="249">
        <f t="shared" si="35"/>
        <v>950.7</v>
      </c>
    </row>
    <row r="110" spans="1:9" x14ac:dyDescent="0.25">
      <c r="A110" s="216" t="s">
        <v>109</v>
      </c>
      <c r="B110" s="454">
        <v>1</v>
      </c>
      <c r="C110" s="454">
        <f t="shared" si="45"/>
        <v>240</v>
      </c>
      <c r="D110" s="454">
        <v>181</v>
      </c>
      <c r="E110" s="454">
        <v>59</v>
      </c>
      <c r="F110" s="217"/>
      <c r="G110" s="326">
        <v>6.5190000000000001</v>
      </c>
      <c r="H110" s="249">
        <f t="shared" si="34"/>
        <v>769.24</v>
      </c>
      <c r="I110" s="249">
        <f t="shared" si="35"/>
        <v>950.7</v>
      </c>
    </row>
    <row r="111" spans="1:9" x14ac:dyDescent="0.25">
      <c r="A111" s="216" t="s">
        <v>109</v>
      </c>
      <c r="B111" s="454">
        <v>1</v>
      </c>
      <c r="C111" s="454">
        <f t="shared" si="45"/>
        <v>236</v>
      </c>
      <c r="D111" s="454">
        <v>181</v>
      </c>
      <c r="E111" s="454">
        <v>55</v>
      </c>
      <c r="F111" s="217"/>
      <c r="G111" s="326">
        <v>6.4020000000000001</v>
      </c>
      <c r="H111" s="249">
        <f t="shared" si="34"/>
        <v>704.22</v>
      </c>
      <c r="I111" s="271">
        <f>ROUND(H111*1.2077,2)</f>
        <v>850.49</v>
      </c>
    </row>
    <row r="112" spans="1:9" x14ac:dyDescent="0.25">
      <c r="A112" s="216" t="s">
        <v>109</v>
      </c>
      <c r="B112" s="454">
        <v>1</v>
      </c>
      <c r="C112" s="454">
        <f t="shared" si="45"/>
        <v>200</v>
      </c>
      <c r="D112" s="454">
        <v>181</v>
      </c>
      <c r="E112" s="454">
        <v>19</v>
      </c>
      <c r="F112" s="217"/>
      <c r="G112" s="326">
        <v>6.4020000000000001</v>
      </c>
      <c r="H112" s="249">
        <f t="shared" si="34"/>
        <v>243.28</v>
      </c>
      <c r="I112" s="249">
        <f t="shared" si="35"/>
        <v>300.67</v>
      </c>
    </row>
    <row r="113" spans="1:1096" x14ac:dyDescent="0.25">
      <c r="A113" s="216" t="s">
        <v>27</v>
      </c>
      <c r="B113" s="454">
        <v>1</v>
      </c>
      <c r="C113" s="454">
        <f t="shared" si="45"/>
        <v>200</v>
      </c>
      <c r="D113" s="454">
        <v>181</v>
      </c>
      <c r="E113" s="454">
        <v>19</v>
      </c>
      <c r="F113" s="217"/>
      <c r="G113" s="326">
        <v>4.4870000000000001</v>
      </c>
      <c r="H113" s="249">
        <f t="shared" si="34"/>
        <v>170.51</v>
      </c>
      <c r="I113" s="249">
        <f t="shared" si="35"/>
        <v>210.73</v>
      </c>
    </row>
    <row r="114" spans="1:1096" x14ac:dyDescent="0.25">
      <c r="A114" s="216" t="s">
        <v>27</v>
      </c>
      <c r="B114" s="454">
        <v>1</v>
      </c>
      <c r="C114" s="454">
        <f t="shared" si="45"/>
        <v>231</v>
      </c>
      <c r="D114" s="454">
        <v>181</v>
      </c>
      <c r="E114" s="454">
        <v>50</v>
      </c>
      <c r="F114" s="217"/>
      <c r="G114" s="326">
        <v>4.4870000000000001</v>
      </c>
      <c r="H114" s="249">
        <f t="shared" si="34"/>
        <v>448.7</v>
      </c>
      <c r="I114" s="249">
        <f t="shared" si="35"/>
        <v>554.54999999999995</v>
      </c>
    </row>
    <row r="115" spans="1:1096" x14ac:dyDescent="0.25">
      <c r="A115" s="216" t="s">
        <v>27</v>
      </c>
      <c r="B115" s="454">
        <v>1</v>
      </c>
      <c r="C115" s="454">
        <f t="shared" si="45"/>
        <v>199</v>
      </c>
      <c r="D115" s="454">
        <v>181</v>
      </c>
      <c r="E115" s="454">
        <v>18</v>
      </c>
      <c r="F115" s="217"/>
      <c r="G115" s="326">
        <v>4.4870000000000001</v>
      </c>
      <c r="H115" s="249">
        <f t="shared" ref="H115:H147" si="46">ROUND(G115*E115*2,2)</f>
        <v>161.53</v>
      </c>
      <c r="I115" s="249">
        <f t="shared" ref="I115:I147" si="47">ROUND(H115*1.2359,2)</f>
        <v>199.63</v>
      </c>
    </row>
    <row r="116" spans="1:1096" ht="33" x14ac:dyDescent="0.25">
      <c r="A116" s="356" t="s">
        <v>259</v>
      </c>
      <c r="B116" s="453">
        <f>B117+B124+B126</f>
        <v>10</v>
      </c>
      <c r="C116" s="453"/>
      <c r="D116" s="453"/>
      <c r="E116" s="453">
        <f t="shared" ref="E116:I116" si="48">E117+E124+E126</f>
        <v>548</v>
      </c>
      <c r="F116" s="452"/>
      <c r="G116" s="456"/>
      <c r="H116" s="456">
        <f t="shared" si="48"/>
        <v>6467.15</v>
      </c>
      <c r="I116" s="456">
        <f t="shared" si="48"/>
        <v>7992.74</v>
      </c>
    </row>
    <row r="117" spans="1:1096" ht="33" x14ac:dyDescent="0.25">
      <c r="A117" s="355" t="s">
        <v>433</v>
      </c>
      <c r="B117" s="455">
        <f>SUM(B118:B123)</f>
        <v>6</v>
      </c>
      <c r="C117" s="455"/>
      <c r="D117" s="455"/>
      <c r="E117" s="455">
        <f t="shared" ref="E117:I117" si="49">SUM(E118:E123)</f>
        <v>422</v>
      </c>
      <c r="F117" s="449"/>
      <c r="G117" s="457"/>
      <c r="H117" s="457">
        <f t="shared" si="49"/>
        <v>5390.66</v>
      </c>
      <c r="I117" s="457">
        <f t="shared" si="49"/>
        <v>6662.3099999999995</v>
      </c>
    </row>
    <row r="118" spans="1:1096" x14ac:dyDescent="0.25">
      <c r="A118" s="216" t="s">
        <v>111</v>
      </c>
      <c r="B118" s="454">
        <v>1</v>
      </c>
      <c r="C118" s="454">
        <f t="shared" ref="C118:C121" si="50">D118+E118</f>
        <v>252</v>
      </c>
      <c r="D118" s="454">
        <v>181</v>
      </c>
      <c r="E118" s="454">
        <v>71</v>
      </c>
      <c r="F118" s="217"/>
      <c r="G118" s="249">
        <v>6.6989999999999998</v>
      </c>
      <c r="H118" s="249">
        <f t="shared" si="46"/>
        <v>951.26</v>
      </c>
      <c r="I118" s="249">
        <f t="shared" si="47"/>
        <v>1175.6600000000001</v>
      </c>
    </row>
    <row r="119" spans="1:1096" x14ac:dyDescent="0.25">
      <c r="A119" s="216" t="s">
        <v>111</v>
      </c>
      <c r="B119" s="454">
        <v>1</v>
      </c>
      <c r="C119" s="454">
        <f t="shared" si="50"/>
        <v>289</v>
      </c>
      <c r="D119" s="454">
        <v>181</v>
      </c>
      <c r="E119" s="454">
        <v>108</v>
      </c>
      <c r="F119" s="217"/>
      <c r="G119" s="249">
        <v>6.5190000000000001</v>
      </c>
      <c r="H119" s="249">
        <f t="shared" si="46"/>
        <v>1408.1</v>
      </c>
      <c r="I119" s="249">
        <f t="shared" si="47"/>
        <v>1740.27</v>
      </c>
    </row>
    <row r="120" spans="1:1096" x14ac:dyDescent="0.25">
      <c r="A120" s="216" t="s">
        <v>111</v>
      </c>
      <c r="B120" s="454">
        <v>1</v>
      </c>
      <c r="C120" s="454">
        <f t="shared" si="50"/>
        <v>265</v>
      </c>
      <c r="D120" s="454">
        <v>181</v>
      </c>
      <c r="E120" s="454">
        <v>84</v>
      </c>
      <c r="F120" s="217"/>
      <c r="G120" s="249">
        <v>6.4020000000000001</v>
      </c>
      <c r="H120" s="249">
        <f t="shared" si="46"/>
        <v>1075.54</v>
      </c>
      <c r="I120" s="249">
        <f t="shared" si="47"/>
        <v>1329.26</v>
      </c>
    </row>
    <row r="121" spans="1:1096" x14ac:dyDescent="0.25">
      <c r="A121" s="216" t="s">
        <v>111</v>
      </c>
      <c r="B121" s="454">
        <v>1</v>
      </c>
      <c r="C121" s="454">
        <f t="shared" si="50"/>
        <v>259</v>
      </c>
      <c r="D121" s="454">
        <v>181</v>
      </c>
      <c r="E121" s="454">
        <v>78</v>
      </c>
      <c r="F121" s="217"/>
      <c r="G121" s="249">
        <v>6.4020000000000001</v>
      </c>
      <c r="H121" s="249">
        <f t="shared" si="46"/>
        <v>998.71</v>
      </c>
      <c r="I121" s="249">
        <f t="shared" si="47"/>
        <v>1234.31</v>
      </c>
    </row>
    <row r="122" spans="1:1096" x14ac:dyDescent="0.25">
      <c r="A122" s="216" t="s">
        <v>111</v>
      </c>
      <c r="B122" s="454">
        <v>1</v>
      </c>
      <c r="C122" s="454">
        <f t="shared" ref="C122:C123" si="51">D122+E122</f>
        <v>210</v>
      </c>
      <c r="D122" s="454">
        <v>181</v>
      </c>
      <c r="E122" s="454">
        <v>29</v>
      </c>
      <c r="F122" s="217"/>
      <c r="G122" s="249">
        <v>6.4020000000000001</v>
      </c>
      <c r="H122" s="249">
        <f t="shared" si="46"/>
        <v>371.32</v>
      </c>
      <c r="I122" s="249">
        <f t="shared" si="47"/>
        <v>458.91</v>
      </c>
    </row>
    <row r="123" spans="1:1096" x14ac:dyDescent="0.25">
      <c r="A123" s="216" t="s">
        <v>111</v>
      </c>
      <c r="B123" s="454">
        <v>1</v>
      </c>
      <c r="C123" s="454">
        <f t="shared" si="51"/>
        <v>233</v>
      </c>
      <c r="D123" s="454">
        <v>181</v>
      </c>
      <c r="E123" s="454">
        <v>52</v>
      </c>
      <c r="F123" s="217"/>
      <c r="G123" s="249">
        <v>5.6319999999999997</v>
      </c>
      <c r="H123" s="249">
        <f t="shared" si="46"/>
        <v>585.73</v>
      </c>
      <c r="I123" s="249">
        <f t="shared" si="47"/>
        <v>723.9</v>
      </c>
    </row>
    <row r="124" spans="1:1096" s="222" customFormat="1" ht="33" x14ac:dyDescent="0.25">
      <c r="A124" s="355" t="s">
        <v>432</v>
      </c>
      <c r="B124" s="455">
        <f>SUM(B125:B125)</f>
        <v>1</v>
      </c>
      <c r="C124" s="455"/>
      <c r="D124" s="455"/>
      <c r="E124" s="455">
        <f t="shared" ref="E124:I124" si="52">SUM(E125:E125)</f>
        <v>35</v>
      </c>
      <c r="F124" s="449"/>
      <c r="G124" s="457"/>
      <c r="H124" s="457">
        <f t="shared" si="52"/>
        <v>314.08999999999997</v>
      </c>
      <c r="I124" s="457">
        <f t="shared" si="52"/>
        <v>388.18</v>
      </c>
      <c r="J124" s="221"/>
      <c r="K124" s="221"/>
      <c r="L124" s="221"/>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221"/>
      <c r="AK124" s="221"/>
      <c r="AL124" s="221"/>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1"/>
      <c r="BI124" s="221"/>
      <c r="BJ124" s="221"/>
      <c r="BK124" s="221"/>
      <c r="BL124" s="221"/>
      <c r="BM124" s="221"/>
      <c r="BN124" s="221"/>
      <c r="BO124" s="221"/>
      <c r="BP124" s="221"/>
      <c r="BQ124" s="221"/>
      <c r="BR124" s="221"/>
      <c r="BS124" s="221"/>
      <c r="BT124" s="221"/>
      <c r="BU124" s="221"/>
      <c r="BV124" s="221"/>
      <c r="BW124" s="221"/>
      <c r="BX124" s="221"/>
      <c r="BY124" s="221"/>
      <c r="BZ124" s="221"/>
      <c r="CA124" s="221"/>
      <c r="CB124" s="221"/>
      <c r="CC124" s="221"/>
      <c r="CD124" s="221"/>
      <c r="CE124" s="221"/>
      <c r="CF124" s="221"/>
      <c r="CG124" s="221"/>
      <c r="CH124" s="221"/>
      <c r="CI124" s="221"/>
      <c r="CJ124" s="221"/>
      <c r="CK124" s="221"/>
      <c r="CL124" s="221"/>
      <c r="CM124" s="221"/>
      <c r="CN124" s="221"/>
      <c r="CO124" s="221"/>
      <c r="CP124" s="221"/>
      <c r="CQ124" s="221"/>
      <c r="CR124" s="221"/>
      <c r="CS124" s="221"/>
      <c r="CT124" s="221"/>
      <c r="CU124" s="221"/>
      <c r="CV124" s="221"/>
      <c r="CW124" s="221"/>
      <c r="CX124" s="221"/>
      <c r="CY124" s="221"/>
      <c r="CZ124" s="221"/>
      <c r="DA124" s="221"/>
      <c r="DB124" s="221"/>
      <c r="DC124" s="221"/>
      <c r="DD124" s="221"/>
      <c r="DE124" s="221"/>
      <c r="DF124" s="221"/>
      <c r="DG124" s="221"/>
      <c r="DH124" s="221"/>
      <c r="DI124" s="221"/>
      <c r="DJ124" s="221"/>
      <c r="DK124" s="221"/>
      <c r="DL124" s="221"/>
      <c r="DM124" s="221"/>
      <c r="DN124" s="221"/>
      <c r="DO124" s="221"/>
      <c r="DP124" s="221"/>
      <c r="DQ124" s="221"/>
      <c r="DR124" s="221"/>
      <c r="DS124" s="221"/>
      <c r="DT124" s="221"/>
      <c r="DU124" s="221"/>
      <c r="DV124" s="221"/>
      <c r="DW124" s="221"/>
      <c r="DX124" s="221"/>
      <c r="DY124" s="221"/>
      <c r="DZ124" s="221"/>
      <c r="EA124" s="221"/>
      <c r="EB124" s="221"/>
      <c r="EC124" s="221"/>
      <c r="ED124" s="221"/>
      <c r="EE124" s="221"/>
      <c r="EF124" s="221"/>
      <c r="EG124" s="221"/>
      <c r="EH124" s="221"/>
      <c r="EI124" s="221"/>
      <c r="EJ124" s="221"/>
      <c r="EK124" s="221"/>
      <c r="EL124" s="221"/>
      <c r="EM124" s="221"/>
      <c r="EN124" s="221"/>
      <c r="EO124" s="221"/>
      <c r="EP124" s="221"/>
      <c r="EQ124" s="221"/>
      <c r="ER124" s="221"/>
      <c r="ES124" s="221"/>
      <c r="ET124" s="221"/>
      <c r="EU124" s="221"/>
      <c r="EV124" s="221"/>
      <c r="EW124" s="221"/>
      <c r="EX124" s="221"/>
      <c r="EY124" s="221"/>
      <c r="EZ124" s="221"/>
      <c r="FA124" s="221"/>
      <c r="FB124" s="221"/>
      <c r="FC124" s="221"/>
      <c r="FD124" s="221"/>
      <c r="FE124" s="221"/>
      <c r="FF124" s="221"/>
      <c r="FG124" s="221"/>
      <c r="FH124" s="221"/>
      <c r="FI124" s="221"/>
      <c r="FJ124" s="221"/>
      <c r="FK124" s="221"/>
      <c r="FL124" s="221"/>
      <c r="FM124" s="221"/>
      <c r="FN124" s="221"/>
      <c r="FO124" s="221"/>
      <c r="FP124" s="221"/>
      <c r="FQ124" s="221"/>
      <c r="FR124" s="221"/>
      <c r="FS124" s="221"/>
      <c r="FT124" s="221"/>
      <c r="FU124" s="221"/>
      <c r="FV124" s="221"/>
      <c r="FW124" s="221"/>
      <c r="FX124" s="221"/>
      <c r="FY124" s="221"/>
      <c r="FZ124" s="221"/>
      <c r="GA124" s="221"/>
      <c r="GB124" s="221"/>
      <c r="GC124" s="221"/>
      <c r="GD124" s="221"/>
      <c r="GE124" s="221"/>
      <c r="GF124" s="221"/>
      <c r="GG124" s="221"/>
      <c r="GH124" s="221"/>
      <c r="GI124" s="221"/>
      <c r="GJ124" s="221"/>
      <c r="GK124" s="221"/>
      <c r="GL124" s="221"/>
      <c r="GM124" s="221"/>
      <c r="GN124" s="221"/>
      <c r="GO124" s="221"/>
      <c r="GP124" s="221"/>
      <c r="GQ124" s="221"/>
      <c r="GR124" s="221"/>
      <c r="GS124" s="221"/>
      <c r="GT124" s="221"/>
      <c r="GU124" s="221"/>
      <c r="GV124" s="221"/>
      <c r="GW124" s="221"/>
      <c r="GX124" s="221"/>
      <c r="GY124" s="221"/>
      <c r="GZ124" s="221"/>
      <c r="HA124" s="221"/>
      <c r="HB124" s="221"/>
      <c r="HC124" s="221"/>
      <c r="HD124" s="221"/>
      <c r="HE124" s="221"/>
      <c r="HF124" s="221"/>
      <c r="HG124" s="221"/>
      <c r="HH124" s="221"/>
      <c r="HI124" s="221"/>
      <c r="HJ124" s="221"/>
      <c r="HK124" s="221"/>
      <c r="HL124" s="221"/>
      <c r="HM124" s="221"/>
      <c r="HN124" s="221"/>
      <c r="HO124" s="221"/>
      <c r="HP124" s="221"/>
      <c r="HQ124" s="221"/>
      <c r="HR124" s="221"/>
      <c r="HS124" s="221"/>
      <c r="HT124" s="221"/>
      <c r="HU124" s="221"/>
      <c r="HV124" s="221"/>
      <c r="HW124" s="221"/>
      <c r="HX124" s="221"/>
      <c r="HY124" s="221"/>
      <c r="HZ124" s="221"/>
      <c r="IA124" s="221"/>
      <c r="IB124" s="221"/>
      <c r="IC124" s="221"/>
      <c r="ID124" s="221"/>
      <c r="IE124" s="221"/>
      <c r="IF124" s="221"/>
      <c r="IG124" s="221"/>
      <c r="IH124" s="221"/>
      <c r="II124" s="221"/>
      <c r="IJ124" s="221"/>
      <c r="IK124" s="221"/>
      <c r="IL124" s="221"/>
      <c r="IM124" s="221"/>
      <c r="IN124" s="221"/>
      <c r="IO124" s="221"/>
      <c r="IP124" s="221"/>
      <c r="IQ124" s="221"/>
      <c r="IR124" s="221"/>
      <c r="IS124" s="221"/>
      <c r="IT124" s="221"/>
      <c r="IU124" s="221"/>
      <c r="IV124" s="221"/>
      <c r="IW124" s="221"/>
      <c r="IX124" s="221"/>
      <c r="IY124" s="221"/>
      <c r="IZ124" s="221"/>
      <c r="JA124" s="221"/>
      <c r="JB124" s="221"/>
      <c r="JC124" s="221"/>
      <c r="JD124" s="221"/>
      <c r="JE124" s="221"/>
      <c r="JF124" s="221"/>
      <c r="JG124" s="221"/>
      <c r="JH124" s="221"/>
      <c r="JI124" s="221"/>
      <c r="JJ124" s="221"/>
      <c r="JK124" s="221"/>
      <c r="JL124" s="221"/>
      <c r="JM124" s="221"/>
      <c r="JN124" s="221"/>
      <c r="JO124" s="221"/>
      <c r="JP124" s="221"/>
      <c r="JQ124" s="221"/>
      <c r="JR124" s="221"/>
      <c r="JS124" s="221"/>
      <c r="JT124" s="221"/>
      <c r="JU124" s="221"/>
      <c r="JV124" s="221"/>
      <c r="JW124" s="221"/>
      <c r="JX124" s="221"/>
      <c r="JY124" s="221"/>
      <c r="JZ124" s="221"/>
      <c r="KA124" s="221"/>
      <c r="KB124" s="221"/>
      <c r="KC124" s="221"/>
      <c r="KD124" s="221"/>
      <c r="KE124" s="221"/>
      <c r="KF124" s="221"/>
      <c r="KG124" s="221"/>
      <c r="KH124" s="221"/>
      <c r="KI124" s="221"/>
      <c r="KJ124" s="221"/>
      <c r="KK124" s="221"/>
      <c r="KL124" s="221"/>
      <c r="KM124" s="221"/>
      <c r="KN124" s="221"/>
      <c r="KO124" s="221"/>
      <c r="KP124" s="221"/>
      <c r="KQ124" s="221"/>
      <c r="KR124" s="221"/>
      <c r="KS124" s="221"/>
      <c r="KT124" s="221"/>
      <c r="KU124" s="221"/>
      <c r="KV124" s="221"/>
      <c r="KW124" s="221"/>
      <c r="KX124" s="221"/>
      <c r="KY124" s="221"/>
      <c r="KZ124" s="221"/>
      <c r="LA124" s="221"/>
      <c r="LB124" s="221"/>
      <c r="LC124" s="221"/>
      <c r="LD124" s="221"/>
      <c r="LE124" s="221"/>
      <c r="LF124" s="221"/>
      <c r="LG124" s="221"/>
      <c r="LH124" s="221"/>
      <c r="LI124" s="221"/>
      <c r="LJ124" s="221"/>
      <c r="LK124" s="221"/>
      <c r="LL124" s="221"/>
      <c r="LM124" s="221"/>
      <c r="LN124" s="221"/>
      <c r="LO124" s="221"/>
      <c r="LP124" s="221"/>
      <c r="LQ124" s="221"/>
      <c r="LR124" s="221"/>
      <c r="LS124" s="221"/>
      <c r="LT124" s="221"/>
      <c r="LU124" s="221"/>
      <c r="LV124" s="221"/>
      <c r="LW124" s="221"/>
      <c r="LX124" s="221"/>
      <c r="LY124" s="221"/>
      <c r="LZ124" s="221"/>
      <c r="MA124" s="221"/>
      <c r="MB124" s="221"/>
      <c r="MC124" s="221"/>
      <c r="MD124" s="221"/>
      <c r="ME124" s="221"/>
      <c r="MF124" s="221"/>
      <c r="MG124" s="221"/>
      <c r="MH124" s="221"/>
      <c r="MI124" s="221"/>
      <c r="MJ124" s="221"/>
      <c r="MK124" s="221"/>
      <c r="ML124" s="221"/>
      <c r="MM124" s="221"/>
      <c r="MN124" s="221"/>
      <c r="MO124" s="221"/>
      <c r="MP124" s="221"/>
      <c r="MQ124" s="221"/>
      <c r="MR124" s="221"/>
      <c r="MS124" s="221"/>
      <c r="MT124" s="221"/>
      <c r="MU124" s="221"/>
      <c r="MV124" s="221"/>
      <c r="MW124" s="221"/>
      <c r="MX124" s="221"/>
      <c r="MY124" s="221"/>
      <c r="MZ124" s="221"/>
      <c r="NA124" s="221"/>
      <c r="NB124" s="221"/>
      <c r="NC124" s="221"/>
      <c r="ND124" s="221"/>
      <c r="NE124" s="221"/>
      <c r="NF124" s="221"/>
      <c r="NG124" s="221"/>
      <c r="NH124" s="221"/>
      <c r="NI124" s="221"/>
      <c r="NJ124" s="221"/>
      <c r="NK124" s="221"/>
      <c r="NL124" s="221"/>
      <c r="NM124" s="221"/>
      <c r="NN124" s="221"/>
      <c r="NO124" s="221"/>
      <c r="NP124" s="221"/>
      <c r="NQ124" s="221"/>
      <c r="NR124" s="221"/>
      <c r="NS124" s="221"/>
      <c r="NT124" s="221"/>
      <c r="NU124" s="221"/>
      <c r="NV124" s="221"/>
      <c r="NW124" s="221"/>
      <c r="NX124" s="221"/>
      <c r="NY124" s="221"/>
      <c r="NZ124" s="221"/>
      <c r="OA124" s="221"/>
      <c r="OB124" s="221"/>
      <c r="OC124" s="221"/>
      <c r="OD124" s="221"/>
      <c r="OE124" s="221"/>
      <c r="OF124" s="221"/>
      <c r="OG124" s="221"/>
      <c r="OH124" s="221"/>
      <c r="OI124" s="221"/>
      <c r="OJ124" s="221"/>
      <c r="OK124" s="221"/>
      <c r="OL124" s="221"/>
      <c r="OM124" s="221"/>
      <c r="ON124" s="221"/>
      <c r="OO124" s="221"/>
      <c r="OP124" s="221"/>
      <c r="OQ124" s="221"/>
      <c r="OR124" s="221"/>
      <c r="OS124" s="221"/>
      <c r="OT124" s="221"/>
      <c r="OU124" s="221"/>
      <c r="OV124" s="221"/>
      <c r="OW124" s="221"/>
      <c r="OX124" s="221"/>
      <c r="OY124" s="221"/>
      <c r="OZ124" s="221"/>
      <c r="PA124" s="221"/>
      <c r="PB124" s="221"/>
      <c r="PC124" s="221"/>
      <c r="PD124" s="221"/>
      <c r="PE124" s="221"/>
      <c r="PF124" s="221"/>
      <c r="PG124" s="221"/>
      <c r="PH124" s="221"/>
      <c r="PI124" s="221"/>
      <c r="PJ124" s="221"/>
      <c r="PK124" s="221"/>
      <c r="PL124" s="221"/>
      <c r="PM124" s="221"/>
      <c r="PN124" s="221"/>
      <c r="PO124" s="221"/>
      <c r="PP124" s="221"/>
      <c r="PQ124" s="221"/>
      <c r="PR124" s="221"/>
      <c r="PS124" s="221"/>
      <c r="PT124" s="221"/>
      <c r="PU124" s="221"/>
      <c r="PV124" s="221"/>
      <c r="PW124" s="221"/>
      <c r="PX124" s="221"/>
      <c r="PY124" s="221"/>
      <c r="PZ124" s="221"/>
      <c r="QA124" s="221"/>
      <c r="QB124" s="221"/>
      <c r="QC124" s="221"/>
      <c r="QD124" s="221"/>
      <c r="QE124" s="221"/>
      <c r="QF124" s="221"/>
      <c r="QG124" s="221"/>
      <c r="QH124" s="221"/>
      <c r="QI124" s="221"/>
      <c r="QJ124" s="221"/>
      <c r="QK124" s="221"/>
      <c r="QL124" s="221"/>
      <c r="QM124" s="221"/>
      <c r="QN124" s="221"/>
      <c r="QO124" s="221"/>
      <c r="QP124" s="221"/>
      <c r="QQ124" s="221"/>
      <c r="QR124" s="221"/>
      <c r="QS124" s="221"/>
      <c r="QT124" s="221"/>
      <c r="QU124" s="221"/>
      <c r="QV124" s="221"/>
      <c r="QW124" s="221"/>
      <c r="QX124" s="221"/>
      <c r="QY124" s="221"/>
      <c r="QZ124" s="221"/>
      <c r="RA124" s="221"/>
      <c r="RB124" s="221"/>
      <c r="RC124" s="221"/>
      <c r="RD124" s="221"/>
      <c r="RE124" s="221"/>
      <c r="RF124" s="221"/>
      <c r="RG124" s="221"/>
      <c r="RH124" s="221"/>
      <c r="RI124" s="221"/>
      <c r="RJ124" s="221"/>
      <c r="RK124" s="221"/>
      <c r="RL124" s="221"/>
      <c r="RM124" s="221"/>
      <c r="RN124" s="221"/>
      <c r="RO124" s="221"/>
      <c r="RP124" s="221"/>
      <c r="RQ124" s="221"/>
      <c r="RR124" s="221"/>
      <c r="RS124" s="221"/>
      <c r="RT124" s="221"/>
      <c r="RU124" s="221"/>
      <c r="RV124" s="221"/>
      <c r="RW124" s="221"/>
      <c r="RX124" s="221"/>
      <c r="RY124" s="221"/>
      <c r="RZ124" s="221"/>
      <c r="SA124" s="221"/>
      <c r="SB124" s="221"/>
      <c r="SC124" s="221"/>
      <c r="SD124" s="221"/>
      <c r="SE124" s="221"/>
      <c r="SF124" s="221"/>
      <c r="SG124" s="221"/>
      <c r="SH124" s="221"/>
      <c r="SI124" s="221"/>
      <c r="SJ124" s="221"/>
      <c r="SK124" s="221"/>
      <c r="SL124" s="221"/>
      <c r="SM124" s="221"/>
      <c r="SN124" s="221"/>
      <c r="SO124" s="221"/>
      <c r="SP124" s="221"/>
      <c r="SQ124" s="221"/>
      <c r="SR124" s="221"/>
      <c r="SS124" s="221"/>
      <c r="ST124" s="221"/>
      <c r="SU124" s="221"/>
      <c r="SV124" s="221"/>
      <c r="SW124" s="221"/>
      <c r="SX124" s="221"/>
      <c r="SY124" s="221"/>
      <c r="SZ124" s="221"/>
      <c r="TA124" s="221"/>
      <c r="TB124" s="221"/>
      <c r="TC124" s="221"/>
      <c r="TD124" s="221"/>
      <c r="TE124" s="221"/>
      <c r="TF124" s="221"/>
      <c r="TG124" s="221"/>
      <c r="TH124" s="221"/>
      <c r="TI124" s="221"/>
      <c r="TJ124" s="221"/>
      <c r="TK124" s="221"/>
      <c r="TL124" s="221"/>
      <c r="TM124" s="221"/>
      <c r="TN124" s="221"/>
      <c r="TO124" s="221"/>
      <c r="TP124" s="221"/>
      <c r="TQ124" s="221"/>
      <c r="TR124" s="221"/>
      <c r="TS124" s="221"/>
      <c r="TT124" s="221"/>
      <c r="TU124" s="221"/>
      <c r="TV124" s="221"/>
      <c r="TW124" s="221"/>
      <c r="TX124" s="221"/>
      <c r="TY124" s="221"/>
      <c r="TZ124" s="221"/>
      <c r="UA124" s="221"/>
      <c r="UB124" s="221"/>
      <c r="UC124" s="221"/>
      <c r="UD124" s="221"/>
      <c r="UE124" s="221"/>
      <c r="UF124" s="221"/>
      <c r="UG124" s="221"/>
      <c r="UH124" s="221"/>
      <c r="UI124" s="221"/>
      <c r="UJ124" s="221"/>
      <c r="UK124" s="221"/>
      <c r="UL124" s="221"/>
      <c r="UM124" s="221"/>
      <c r="UN124" s="221"/>
      <c r="UO124" s="221"/>
      <c r="UP124" s="221"/>
      <c r="UQ124" s="221"/>
      <c r="UR124" s="221"/>
      <c r="US124" s="221"/>
      <c r="UT124" s="221"/>
      <c r="UU124" s="221"/>
      <c r="UV124" s="221"/>
      <c r="UW124" s="221"/>
      <c r="UX124" s="221"/>
      <c r="UY124" s="221"/>
      <c r="UZ124" s="221"/>
      <c r="VA124" s="221"/>
      <c r="VB124" s="221"/>
      <c r="VC124" s="221"/>
      <c r="VD124" s="221"/>
      <c r="VE124" s="221"/>
      <c r="VF124" s="221"/>
      <c r="VG124" s="221"/>
      <c r="VH124" s="221"/>
      <c r="VI124" s="221"/>
      <c r="VJ124" s="221"/>
      <c r="VK124" s="221"/>
      <c r="VL124" s="221"/>
      <c r="VM124" s="221"/>
      <c r="VN124" s="221"/>
      <c r="VO124" s="221"/>
      <c r="VP124" s="221"/>
      <c r="VQ124" s="221"/>
      <c r="VR124" s="221"/>
      <c r="VS124" s="221"/>
      <c r="VT124" s="221"/>
      <c r="VU124" s="221"/>
      <c r="VV124" s="221"/>
      <c r="VW124" s="221"/>
      <c r="VX124" s="221"/>
      <c r="VY124" s="221"/>
      <c r="VZ124" s="221"/>
      <c r="WA124" s="221"/>
      <c r="WB124" s="221"/>
      <c r="WC124" s="221"/>
      <c r="WD124" s="221"/>
      <c r="WE124" s="221"/>
      <c r="WF124" s="221"/>
      <c r="WG124" s="221"/>
      <c r="WH124" s="221"/>
      <c r="WI124" s="221"/>
      <c r="WJ124" s="221"/>
      <c r="WK124" s="221"/>
      <c r="WL124" s="221"/>
      <c r="WM124" s="221"/>
      <c r="WN124" s="221"/>
      <c r="WO124" s="221"/>
      <c r="WP124" s="221"/>
      <c r="WQ124" s="221"/>
      <c r="WR124" s="221"/>
      <c r="WS124" s="221"/>
      <c r="WT124" s="221"/>
      <c r="WU124" s="221"/>
      <c r="WV124" s="221"/>
      <c r="WW124" s="221"/>
      <c r="WX124" s="221"/>
      <c r="WY124" s="221"/>
      <c r="WZ124" s="221"/>
      <c r="XA124" s="221"/>
      <c r="XB124" s="221"/>
      <c r="XC124" s="221"/>
      <c r="XD124" s="221"/>
      <c r="XE124" s="221"/>
      <c r="XF124" s="221"/>
      <c r="XG124" s="221"/>
      <c r="XH124" s="221"/>
      <c r="XI124" s="221"/>
      <c r="XJ124" s="221"/>
      <c r="XK124" s="221"/>
      <c r="XL124" s="221"/>
      <c r="XM124" s="221"/>
      <c r="XN124" s="221"/>
      <c r="XO124" s="221"/>
      <c r="XP124" s="221"/>
      <c r="XQ124" s="221"/>
      <c r="XR124" s="221"/>
      <c r="XS124" s="221"/>
      <c r="XT124" s="221"/>
      <c r="XU124" s="221"/>
      <c r="XV124" s="221"/>
      <c r="XW124" s="221"/>
      <c r="XX124" s="221"/>
      <c r="XY124" s="221"/>
      <c r="XZ124" s="221"/>
      <c r="YA124" s="221"/>
      <c r="YB124" s="221"/>
      <c r="YC124" s="221"/>
      <c r="YD124" s="221"/>
      <c r="YE124" s="221"/>
      <c r="YF124" s="221"/>
      <c r="YG124" s="221"/>
      <c r="YH124" s="221"/>
      <c r="YI124" s="221"/>
      <c r="YJ124" s="221"/>
      <c r="YK124" s="221"/>
      <c r="YL124" s="221"/>
      <c r="YM124" s="221"/>
      <c r="YN124" s="221"/>
      <c r="YO124" s="221"/>
      <c r="YP124" s="221"/>
      <c r="YQ124" s="221"/>
      <c r="YR124" s="221"/>
      <c r="YS124" s="221"/>
      <c r="YT124" s="221"/>
      <c r="YU124" s="221"/>
      <c r="YV124" s="221"/>
      <c r="YW124" s="221"/>
      <c r="YX124" s="221"/>
      <c r="YY124" s="221"/>
      <c r="YZ124" s="221"/>
      <c r="ZA124" s="221"/>
      <c r="ZB124" s="221"/>
      <c r="ZC124" s="221"/>
      <c r="ZD124" s="221"/>
      <c r="ZE124" s="221"/>
      <c r="ZF124" s="221"/>
      <c r="ZG124" s="221"/>
      <c r="ZH124" s="221"/>
      <c r="ZI124" s="221"/>
      <c r="ZJ124" s="221"/>
      <c r="ZK124" s="221"/>
      <c r="ZL124" s="221"/>
      <c r="ZM124" s="221"/>
      <c r="ZN124" s="221"/>
      <c r="ZO124" s="221"/>
      <c r="ZP124" s="221"/>
      <c r="ZQ124" s="221"/>
      <c r="ZR124" s="221"/>
      <c r="ZS124" s="221"/>
      <c r="ZT124" s="221"/>
      <c r="ZU124" s="221"/>
      <c r="ZV124" s="221"/>
      <c r="ZW124" s="221"/>
      <c r="ZX124" s="221"/>
      <c r="ZY124" s="221"/>
      <c r="ZZ124" s="221"/>
      <c r="AAA124" s="221"/>
      <c r="AAB124" s="221"/>
      <c r="AAC124" s="221"/>
      <c r="AAD124" s="221"/>
      <c r="AAE124" s="221"/>
      <c r="AAF124" s="221"/>
      <c r="AAG124" s="221"/>
      <c r="AAH124" s="221"/>
      <c r="AAI124" s="221"/>
      <c r="AAJ124" s="221"/>
      <c r="AAK124" s="221"/>
      <c r="AAL124" s="221"/>
      <c r="AAM124" s="221"/>
      <c r="AAN124" s="221"/>
      <c r="AAO124" s="221"/>
      <c r="AAP124" s="221"/>
      <c r="AAQ124" s="221"/>
      <c r="AAR124" s="221"/>
      <c r="AAS124" s="221"/>
      <c r="AAT124" s="221"/>
      <c r="AAU124" s="221"/>
      <c r="AAV124" s="221"/>
      <c r="AAW124" s="221"/>
      <c r="AAX124" s="221"/>
      <c r="AAY124" s="221"/>
      <c r="AAZ124" s="221"/>
      <c r="ABA124" s="221"/>
      <c r="ABB124" s="221"/>
      <c r="ABC124" s="221"/>
      <c r="ABD124" s="221"/>
      <c r="ABE124" s="221"/>
      <c r="ABF124" s="221"/>
      <c r="ABG124" s="221"/>
      <c r="ABH124" s="221"/>
      <c r="ABI124" s="221"/>
      <c r="ABJ124" s="221"/>
      <c r="ABK124" s="221"/>
      <c r="ABL124" s="221"/>
      <c r="ABM124" s="221"/>
      <c r="ABN124" s="221"/>
      <c r="ABO124" s="221"/>
      <c r="ABP124" s="221"/>
      <c r="ABQ124" s="221"/>
      <c r="ABR124" s="221"/>
      <c r="ABS124" s="221"/>
      <c r="ABT124" s="221"/>
      <c r="ABU124" s="221"/>
      <c r="ABV124" s="221"/>
      <c r="ABW124" s="221"/>
      <c r="ABX124" s="221"/>
      <c r="ABY124" s="221"/>
      <c r="ABZ124" s="221"/>
      <c r="ACA124" s="221"/>
      <c r="ACB124" s="221"/>
      <c r="ACC124" s="221"/>
      <c r="ACD124" s="221"/>
      <c r="ACE124" s="221"/>
      <c r="ACF124" s="221"/>
      <c r="ACG124" s="221"/>
      <c r="ACH124" s="221"/>
      <c r="ACI124" s="221"/>
      <c r="ACJ124" s="221"/>
      <c r="ACK124" s="221"/>
      <c r="ACL124" s="221"/>
      <c r="ACM124" s="221"/>
      <c r="ACN124" s="221"/>
      <c r="ACO124" s="221"/>
      <c r="ACP124" s="221"/>
      <c r="ACQ124" s="221"/>
      <c r="ACR124" s="221"/>
      <c r="ACS124" s="221"/>
      <c r="ACT124" s="221"/>
      <c r="ACU124" s="221"/>
      <c r="ACV124" s="221"/>
      <c r="ACW124" s="221"/>
      <c r="ACX124" s="221"/>
      <c r="ACY124" s="221"/>
      <c r="ACZ124" s="221"/>
      <c r="ADA124" s="221"/>
      <c r="ADB124" s="221"/>
      <c r="ADC124" s="221"/>
      <c r="ADD124" s="221"/>
      <c r="ADE124" s="221"/>
      <c r="ADF124" s="221"/>
      <c r="ADG124" s="221"/>
      <c r="ADH124" s="221"/>
      <c r="ADI124" s="221"/>
      <c r="ADJ124" s="221"/>
      <c r="ADK124" s="221"/>
      <c r="ADL124" s="221"/>
      <c r="ADM124" s="221"/>
      <c r="ADN124" s="221"/>
      <c r="ADO124" s="221"/>
      <c r="ADP124" s="221"/>
      <c r="ADQ124" s="221"/>
      <c r="ADR124" s="221"/>
      <c r="ADS124" s="221"/>
      <c r="ADT124" s="221"/>
      <c r="ADU124" s="221"/>
      <c r="ADV124" s="221"/>
      <c r="ADW124" s="221"/>
      <c r="ADX124" s="221"/>
      <c r="ADY124" s="221"/>
      <c r="ADZ124" s="221"/>
      <c r="AEA124" s="221"/>
      <c r="AEB124" s="221"/>
      <c r="AEC124" s="221"/>
      <c r="AED124" s="221"/>
      <c r="AEE124" s="221"/>
      <c r="AEF124" s="221"/>
      <c r="AEG124" s="221"/>
      <c r="AEH124" s="221"/>
      <c r="AEI124" s="221"/>
      <c r="AEJ124" s="221"/>
      <c r="AEK124" s="221"/>
      <c r="AEL124" s="221"/>
      <c r="AEM124" s="221"/>
      <c r="AEN124" s="221"/>
      <c r="AEO124" s="221"/>
      <c r="AEP124" s="221"/>
      <c r="AEQ124" s="221"/>
      <c r="AER124" s="221"/>
      <c r="AES124" s="221"/>
      <c r="AET124" s="221"/>
      <c r="AEU124" s="221"/>
      <c r="AEV124" s="221"/>
      <c r="AEW124" s="221"/>
      <c r="AEX124" s="221"/>
      <c r="AEY124" s="221"/>
      <c r="AEZ124" s="221"/>
      <c r="AFA124" s="221"/>
      <c r="AFB124" s="221"/>
      <c r="AFC124" s="221"/>
      <c r="AFD124" s="221"/>
      <c r="AFE124" s="221"/>
      <c r="AFF124" s="221"/>
      <c r="AFG124" s="221"/>
      <c r="AFH124" s="221"/>
      <c r="AFI124" s="221"/>
      <c r="AFJ124" s="221"/>
      <c r="AFK124" s="221"/>
      <c r="AFL124" s="221"/>
      <c r="AFM124" s="221"/>
      <c r="AFN124" s="221"/>
      <c r="AFO124" s="221"/>
      <c r="AFP124" s="221"/>
      <c r="AFQ124" s="221"/>
      <c r="AFR124" s="221"/>
      <c r="AFS124" s="221"/>
      <c r="AFT124" s="221"/>
      <c r="AFU124" s="221"/>
      <c r="AFV124" s="221"/>
      <c r="AFW124" s="221"/>
      <c r="AFX124" s="221"/>
      <c r="AFY124" s="221"/>
      <c r="AFZ124" s="221"/>
      <c r="AGA124" s="221"/>
      <c r="AGB124" s="221"/>
      <c r="AGC124" s="221"/>
      <c r="AGD124" s="221"/>
      <c r="AGE124" s="221"/>
      <c r="AGF124" s="221"/>
      <c r="AGG124" s="221"/>
      <c r="AGH124" s="221"/>
      <c r="AGI124" s="221"/>
      <c r="AGJ124" s="221"/>
      <c r="AGK124" s="221"/>
      <c r="AGL124" s="221"/>
      <c r="AGM124" s="221"/>
      <c r="AGN124" s="221"/>
      <c r="AGO124" s="221"/>
      <c r="AGP124" s="221"/>
      <c r="AGQ124" s="221"/>
      <c r="AGR124" s="221"/>
      <c r="AGS124" s="221"/>
      <c r="AGT124" s="221"/>
      <c r="AGU124" s="221"/>
      <c r="AGV124" s="221"/>
      <c r="AGW124" s="221"/>
      <c r="AGX124" s="221"/>
      <c r="AGY124" s="221"/>
      <c r="AGZ124" s="221"/>
      <c r="AHA124" s="221"/>
      <c r="AHB124" s="221"/>
      <c r="AHC124" s="221"/>
      <c r="AHD124" s="221"/>
      <c r="AHE124" s="221"/>
      <c r="AHF124" s="221"/>
      <c r="AHG124" s="221"/>
      <c r="AHH124" s="221"/>
      <c r="AHI124" s="221"/>
      <c r="AHJ124" s="221"/>
      <c r="AHK124" s="221"/>
      <c r="AHL124" s="221"/>
      <c r="AHM124" s="221"/>
      <c r="AHN124" s="221"/>
      <c r="AHO124" s="221"/>
      <c r="AHP124" s="221"/>
      <c r="AHQ124" s="221"/>
      <c r="AHR124" s="221"/>
      <c r="AHS124" s="221"/>
      <c r="AHT124" s="221"/>
      <c r="AHU124" s="221"/>
      <c r="AHV124" s="221"/>
      <c r="AHW124" s="221"/>
      <c r="AHX124" s="221"/>
      <c r="AHY124" s="221"/>
      <c r="AHZ124" s="221"/>
      <c r="AIA124" s="221"/>
      <c r="AIB124" s="221"/>
      <c r="AIC124" s="221"/>
      <c r="AID124" s="221"/>
      <c r="AIE124" s="221"/>
      <c r="AIF124" s="221"/>
      <c r="AIG124" s="221"/>
      <c r="AIH124" s="221"/>
      <c r="AII124" s="221"/>
      <c r="AIJ124" s="221"/>
      <c r="AIK124" s="221"/>
      <c r="AIL124" s="221"/>
      <c r="AIM124" s="221"/>
      <c r="AIN124" s="221"/>
      <c r="AIO124" s="221"/>
      <c r="AIP124" s="221"/>
      <c r="AIQ124" s="221"/>
      <c r="AIR124" s="221"/>
      <c r="AIS124" s="221"/>
      <c r="AIT124" s="221"/>
      <c r="AIU124" s="221"/>
      <c r="AIV124" s="221"/>
      <c r="AIW124" s="221"/>
      <c r="AIX124" s="221"/>
      <c r="AIY124" s="221"/>
      <c r="AIZ124" s="221"/>
      <c r="AJA124" s="221"/>
      <c r="AJB124" s="221"/>
      <c r="AJC124" s="221"/>
      <c r="AJD124" s="221"/>
      <c r="AJE124" s="221"/>
      <c r="AJF124" s="221"/>
      <c r="AJG124" s="221"/>
      <c r="AJH124" s="221"/>
      <c r="AJI124" s="221"/>
      <c r="AJJ124" s="221"/>
      <c r="AJK124" s="221"/>
      <c r="AJL124" s="221"/>
      <c r="AJM124" s="221"/>
      <c r="AJN124" s="221"/>
      <c r="AJO124" s="221"/>
      <c r="AJP124" s="221"/>
      <c r="AJQ124" s="221"/>
      <c r="AJR124" s="221"/>
      <c r="AJS124" s="221"/>
      <c r="AJT124" s="221"/>
      <c r="AJU124" s="221"/>
      <c r="AJV124" s="221"/>
      <c r="AJW124" s="221"/>
      <c r="AJX124" s="221"/>
      <c r="AJY124" s="221"/>
      <c r="AJZ124" s="221"/>
      <c r="AKA124" s="221"/>
      <c r="AKB124" s="221"/>
      <c r="AKC124" s="221"/>
      <c r="AKD124" s="221"/>
      <c r="AKE124" s="221"/>
      <c r="AKF124" s="221"/>
      <c r="AKG124" s="221"/>
      <c r="AKH124" s="221"/>
      <c r="AKI124" s="221"/>
      <c r="AKJ124" s="221"/>
      <c r="AKK124" s="221"/>
      <c r="AKL124" s="221"/>
      <c r="AKM124" s="221"/>
      <c r="AKN124" s="221"/>
      <c r="AKO124" s="221"/>
      <c r="AKP124" s="221"/>
      <c r="AKQ124" s="221"/>
      <c r="AKR124" s="221"/>
      <c r="AKS124" s="221"/>
      <c r="AKT124" s="221"/>
      <c r="AKU124" s="221"/>
      <c r="AKV124" s="221"/>
      <c r="AKW124" s="221"/>
      <c r="AKX124" s="221"/>
      <c r="AKY124" s="221"/>
      <c r="AKZ124" s="221"/>
      <c r="ALA124" s="221"/>
      <c r="ALB124" s="221"/>
      <c r="ALC124" s="221"/>
      <c r="ALD124" s="221"/>
      <c r="ALE124" s="221"/>
      <c r="ALF124" s="221"/>
      <c r="ALG124" s="221"/>
      <c r="ALH124" s="221"/>
      <c r="ALI124" s="221"/>
      <c r="ALJ124" s="221"/>
      <c r="ALK124" s="221"/>
      <c r="ALL124" s="221"/>
      <c r="ALM124" s="221"/>
      <c r="ALN124" s="221"/>
      <c r="ALO124" s="221"/>
      <c r="ALP124" s="221"/>
      <c r="ALQ124" s="221"/>
      <c r="ALR124" s="221"/>
      <c r="ALS124" s="221"/>
      <c r="ALT124" s="221"/>
      <c r="ALU124" s="221"/>
      <c r="ALV124" s="221"/>
      <c r="ALW124" s="221"/>
      <c r="ALX124" s="221"/>
      <c r="ALY124" s="221"/>
      <c r="ALZ124" s="221"/>
      <c r="AMA124" s="221"/>
      <c r="AMB124" s="221"/>
      <c r="AMC124" s="221"/>
      <c r="AMD124" s="221"/>
      <c r="AME124" s="221"/>
      <c r="AMF124" s="221"/>
      <c r="AMG124" s="221"/>
      <c r="AMH124" s="221"/>
      <c r="AMI124" s="221"/>
      <c r="AMJ124" s="221"/>
      <c r="AMK124" s="221"/>
      <c r="AML124" s="221"/>
      <c r="AMM124" s="221"/>
      <c r="AMN124" s="221"/>
      <c r="AMO124" s="221"/>
      <c r="AMP124" s="221"/>
      <c r="AMQ124" s="221"/>
      <c r="AMR124" s="221"/>
      <c r="AMS124" s="221"/>
      <c r="AMT124" s="221"/>
      <c r="AMU124" s="221"/>
      <c r="AMV124" s="221"/>
      <c r="AMW124" s="221"/>
      <c r="AMX124" s="221"/>
      <c r="AMY124" s="221"/>
      <c r="AMZ124" s="221"/>
      <c r="ANA124" s="221"/>
      <c r="ANB124" s="221"/>
      <c r="ANC124" s="221"/>
      <c r="AND124" s="221"/>
      <c r="ANE124" s="221"/>
      <c r="ANF124" s="221"/>
      <c r="ANG124" s="221"/>
      <c r="ANH124" s="221"/>
      <c r="ANI124" s="221"/>
      <c r="ANJ124" s="221"/>
      <c r="ANK124" s="221"/>
      <c r="ANL124" s="221"/>
      <c r="ANM124" s="221"/>
      <c r="ANN124" s="221"/>
      <c r="ANO124" s="221"/>
      <c r="ANP124" s="221"/>
      <c r="ANQ124" s="221"/>
      <c r="ANR124" s="221"/>
      <c r="ANS124" s="221"/>
      <c r="ANT124" s="221"/>
      <c r="ANU124" s="221"/>
      <c r="ANV124" s="221"/>
      <c r="ANW124" s="221"/>
      <c r="ANX124" s="221"/>
      <c r="ANY124" s="221"/>
      <c r="ANZ124" s="221"/>
      <c r="AOA124" s="221"/>
      <c r="AOB124" s="221"/>
      <c r="AOC124" s="221"/>
      <c r="AOD124" s="221"/>
      <c r="AOE124" s="221"/>
      <c r="AOF124" s="221"/>
      <c r="AOG124" s="221"/>
      <c r="AOH124" s="221"/>
      <c r="AOI124" s="221"/>
      <c r="AOJ124" s="221"/>
      <c r="AOK124" s="221"/>
      <c r="AOL124" s="221"/>
      <c r="AOM124" s="221"/>
      <c r="AON124" s="221"/>
      <c r="AOO124" s="221"/>
      <c r="AOP124" s="221"/>
      <c r="AOQ124" s="221"/>
      <c r="AOR124" s="221"/>
      <c r="AOS124" s="221"/>
      <c r="AOT124" s="221"/>
      <c r="AOU124" s="221"/>
      <c r="AOV124" s="221"/>
      <c r="AOW124" s="221"/>
      <c r="AOX124" s="221"/>
      <c r="AOY124" s="221"/>
      <c r="AOZ124" s="221"/>
      <c r="APA124" s="221"/>
      <c r="APB124" s="221"/>
      <c r="APC124" s="221"/>
      <c r="APD124" s="221"/>
    </row>
    <row r="125" spans="1:1096" s="221" customFormat="1" x14ac:dyDescent="0.25">
      <c r="A125" s="216" t="s">
        <v>27</v>
      </c>
      <c r="B125" s="454">
        <v>1</v>
      </c>
      <c r="C125" s="454">
        <f>D125+E125</f>
        <v>216</v>
      </c>
      <c r="D125" s="454">
        <v>181</v>
      </c>
      <c r="E125" s="454">
        <v>35</v>
      </c>
      <c r="F125" s="217"/>
      <c r="G125" s="326">
        <v>4.4870000000000001</v>
      </c>
      <c r="H125" s="249">
        <f t="shared" si="46"/>
        <v>314.08999999999997</v>
      </c>
      <c r="I125" s="249">
        <f t="shared" si="47"/>
        <v>388.18</v>
      </c>
    </row>
    <row r="126" spans="1:1096" ht="33" x14ac:dyDescent="0.25">
      <c r="A126" s="355" t="s">
        <v>431</v>
      </c>
      <c r="B126" s="455">
        <f>SUM(B127:B129)</f>
        <v>3</v>
      </c>
      <c r="C126" s="455"/>
      <c r="D126" s="455"/>
      <c r="E126" s="455">
        <f t="shared" ref="E126:I126" si="53">SUM(E127:E129)</f>
        <v>91</v>
      </c>
      <c r="F126" s="449"/>
      <c r="G126" s="457"/>
      <c r="H126" s="457">
        <f t="shared" si="53"/>
        <v>762.40000000000009</v>
      </c>
      <c r="I126" s="457">
        <f t="shared" si="53"/>
        <v>942.25</v>
      </c>
    </row>
    <row r="127" spans="1:1096" x14ac:dyDescent="0.25">
      <c r="A127" s="216" t="s">
        <v>28</v>
      </c>
      <c r="B127" s="454">
        <v>1</v>
      </c>
      <c r="C127" s="454">
        <f t="shared" ref="C127:C129" si="54">D127+E127</f>
        <v>214</v>
      </c>
      <c r="D127" s="454">
        <v>181</v>
      </c>
      <c r="E127" s="454">
        <v>33</v>
      </c>
      <c r="F127" s="217"/>
      <c r="G127" s="326">
        <v>4.1890000000000001</v>
      </c>
      <c r="H127" s="249">
        <f t="shared" si="46"/>
        <v>276.47000000000003</v>
      </c>
      <c r="I127" s="249">
        <f t="shared" si="47"/>
        <v>341.69</v>
      </c>
    </row>
    <row r="128" spans="1:1096" x14ac:dyDescent="0.25">
      <c r="A128" s="218" t="s">
        <v>28</v>
      </c>
      <c r="B128" s="454">
        <v>1</v>
      </c>
      <c r="C128" s="454">
        <f t="shared" si="54"/>
        <v>208</v>
      </c>
      <c r="D128" s="454">
        <v>181</v>
      </c>
      <c r="E128" s="454">
        <v>27</v>
      </c>
      <c r="F128" s="217"/>
      <c r="G128" s="326">
        <v>4.1890000000000001</v>
      </c>
      <c r="H128" s="249">
        <f t="shared" si="46"/>
        <v>226.21</v>
      </c>
      <c r="I128" s="249">
        <f t="shared" si="47"/>
        <v>279.57</v>
      </c>
    </row>
    <row r="129" spans="1:9" x14ac:dyDescent="0.25">
      <c r="A129" s="218" t="s">
        <v>28</v>
      </c>
      <c r="B129" s="454">
        <v>1</v>
      </c>
      <c r="C129" s="454">
        <f t="shared" si="54"/>
        <v>212</v>
      </c>
      <c r="D129" s="454">
        <v>181</v>
      </c>
      <c r="E129" s="454">
        <v>31</v>
      </c>
      <c r="F129" s="217"/>
      <c r="G129" s="326">
        <v>4.1890000000000001</v>
      </c>
      <c r="H129" s="249">
        <f t="shared" si="46"/>
        <v>259.72000000000003</v>
      </c>
      <c r="I129" s="249">
        <f t="shared" si="47"/>
        <v>320.99</v>
      </c>
    </row>
    <row r="130" spans="1:9" x14ac:dyDescent="0.25">
      <c r="A130" s="353" t="s">
        <v>112</v>
      </c>
      <c r="B130" s="453">
        <f>B131+B137+B144+B148</f>
        <v>16</v>
      </c>
      <c r="C130" s="453"/>
      <c r="D130" s="453"/>
      <c r="E130" s="453">
        <f t="shared" ref="E130:I130" si="55">E131+E137+E144+E148</f>
        <v>390.75</v>
      </c>
      <c r="F130" s="452"/>
      <c r="G130" s="456"/>
      <c r="H130" s="456">
        <f t="shared" si="55"/>
        <v>6320.5599999999995</v>
      </c>
      <c r="I130" s="456">
        <f t="shared" si="55"/>
        <v>7785.44</v>
      </c>
    </row>
    <row r="131" spans="1:9" x14ac:dyDescent="0.25">
      <c r="A131" s="317" t="s">
        <v>434</v>
      </c>
      <c r="B131" s="455">
        <f>SUM(B132:B136)</f>
        <v>5</v>
      </c>
      <c r="C131" s="455"/>
      <c r="D131" s="455"/>
      <c r="E131" s="455">
        <f t="shared" ref="E131:I131" si="56">SUM(E132:E136)</f>
        <v>250.75</v>
      </c>
      <c r="F131" s="449"/>
      <c r="G131" s="457"/>
      <c r="H131" s="457">
        <f t="shared" si="56"/>
        <v>4868.32</v>
      </c>
      <c r="I131" s="457">
        <f t="shared" si="56"/>
        <v>5990.63</v>
      </c>
    </row>
    <row r="132" spans="1:9" x14ac:dyDescent="0.25">
      <c r="A132" s="216" t="s">
        <v>113</v>
      </c>
      <c r="B132" s="454">
        <v>1</v>
      </c>
      <c r="C132" s="454">
        <f>D132+E132</f>
        <v>229</v>
      </c>
      <c r="D132" s="454">
        <v>181</v>
      </c>
      <c r="E132" s="454">
        <v>48</v>
      </c>
      <c r="F132" s="217"/>
      <c r="G132" s="249">
        <v>9.6460000000000008</v>
      </c>
      <c r="H132" s="249">
        <f t="shared" si="46"/>
        <v>926.02</v>
      </c>
      <c r="I132" s="271">
        <f>ROUND(H132*1.2077,2)</f>
        <v>1118.3499999999999</v>
      </c>
    </row>
    <row r="133" spans="1:9" x14ac:dyDescent="0.25">
      <c r="A133" s="216" t="s">
        <v>113</v>
      </c>
      <c r="B133" s="454">
        <v>1</v>
      </c>
      <c r="C133" s="454">
        <f>D133+E133</f>
        <v>196</v>
      </c>
      <c r="D133" s="454">
        <v>181</v>
      </c>
      <c r="E133" s="454">
        <v>15</v>
      </c>
      <c r="F133" s="217"/>
      <c r="G133" s="249">
        <v>9.6460000000000008</v>
      </c>
      <c r="H133" s="249">
        <f t="shared" si="46"/>
        <v>289.38</v>
      </c>
      <c r="I133" s="249">
        <f t="shared" si="47"/>
        <v>357.64</v>
      </c>
    </row>
    <row r="134" spans="1:9" x14ac:dyDescent="0.25">
      <c r="A134" s="216" t="s">
        <v>113</v>
      </c>
      <c r="B134" s="454">
        <v>1</v>
      </c>
      <c r="C134" s="454">
        <f t="shared" ref="C134:C136" si="57">D134+E134</f>
        <v>230.75</v>
      </c>
      <c r="D134" s="454">
        <v>181</v>
      </c>
      <c r="E134" s="454">
        <v>49.75</v>
      </c>
      <c r="F134" s="217"/>
      <c r="G134" s="249">
        <v>9.9559999999999995</v>
      </c>
      <c r="H134" s="249">
        <f t="shared" si="46"/>
        <v>990.62</v>
      </c>
      <c r="I134" s="249">
        <f t="shared" si="47"/>
        <v>1224.31</v>
      </c>
    </row>
    <row r="135" spans="1:9" x14ac:dyDescent="0.25">
      <c r="A135" s="216" t="s">
        <v>113</v>
      </c>
      <c r="B135" s="454">
        <v>1</v>
      </c>
      <c r="C135" s="454">
        <f t="shared" si="57"/>
        <v>254</v>
      </c>
      <c r="D135" s="454">
        <v>181</v>
      </c>
      <c r="E135" s="454">
        <v>73</v>
      </c>
      <c r="F135" s="217"/>
      <c r="G135" s="249">
        <v>9.6460000000000008</v>
      </c>
      <c r="H135" s="249">
        <f t="shared" si="46"/>
        <v>1408.32</v>
      </c>
      <c r="I135" s="249">
        <f t="shared" si="47"/>
        <v>1740.54</v>
      </c>
    </row>
    <row r="136" spans="1:9" x14ac:dyDescent="0.25">
      <c r="A136" s="216" t="s">
        <v>113</v>
      </c>
      <c r="B136" s="454">
        <v>1</v>
      </c>
      <c r="C136" s="454">
        <f t="shared" si="57"/>
        <v>246</v>
      </c>
      <c r="D136" s="454">
        <v>181</v>
      </c>
      <c r="E136" s="454">
        <v>65</v>
      </c>
      <c r="F136" s="217"/>
      <c r="G136" s="249">
        <v>9.6460000000000008</v>
      </c>
      <c r="H136" s="249">
        <f t="shared" si="46"/>
        <v>1253.98</v>
      </c>
      <c r="I136" s="249">
        <f t="shared" si="47"/>
        <v>1549.79</v>
      </c>
    </row>
    <row r="137" spans="1:9" ht="33" x14ac:dyDescent="0.25">
      <c r="A137" s="317" t="s">
        <v>433</v>
      </c>
      <c r="B137" s="455">
        <f>SUM(B138:B143)</f>
        <v>6</v>
      </c>
      <c r="C137" s="455"/>
      <c r="D137" s="455"/>
      <c r="E137" s="455">
        <f t="shared" ref="E137:I137" si="58">SUM(E138:E143)</f>
        <v>50</v>
      </c>
      <c r="F137" s="449"/>
      <c r="G137" s="457"/>
      <c r="H137" s="457">
        <f t="shared" si="58"/>
        <v>667.22</v>
      </c>
      <c r="I137" s="457">
        <f t="shared" si="58"/>
        <v>824.6099999999999</v>
      </c>
    </row>
    <row r="138" spans="1:9" x14ac:dyDescent="0.25">
      <c r="A138" s="218" t="s">
        <v>108</v>
      </c>
      <c r="B138" s="454">
        <v>1</v>
      </c>
      <c r="C138" s="454">
        <f t="shared" ref="C138:C143" si="59">D138+E138</f>
        <v>188</v>
      </c>
      <c r="D138" s="454">
        <v>181</v>
      </c>
      <c r="E138" s="454">
        <v>7</v>
      </c>
      <c r="F138" s="217"/>
      <c r="G138" s="249">
        <v>6.8109999999999999</v>
      </c>
      <c r="H138" s="249">
        <f t="shared" si="46"/>
        <v>95.35</v>
      </c>
      <c r="I138" s="249">
        <f t="shared" si="47"/>
        <v>117.84</v>
      </c>
    </row>
    <row r="139" spans="1:9" x14ac:dyDescent="0.25">
      <c r="A139" s="218" t="s">
        <v>108</v>
      </c>
      <c r="B139" s="454">
        <v>1</v>
      </c>
      <c r="C139" s="454">
        <f t="shared" si="59"/>
        <v>183</v>
      </c>
      <c r="D139" s="454">
        <v>181</v>
      </c>
      <c r="E139" s="454">
        <v>2</v>
      </c>
      <c r="F139" s="217"/>
      <c r="G139" s="249">
        <v>6.4020000000000001</v>
      </c>
      <c r="H139" s="249">
        <f t="shared" si="46"/>
        <v>25.61</v>
      </c>
      <c r="I139" s="249">
        <f t="shared" si="47"/>
        <v>31.65</v>
      </c>
    </row>
    <row r="140" spans="1:9" x14ac:dyDescent="0.25">
      <c r="A140" s="216" t="s">
        <v>111</v>
      </c>
      <c r="B140" s="454">
        <v>1</v>
      </c>
      <c r="C140" s="454">
        <f t="shared" si="59"/>
        <v>191</v>
      </c>
      <c r="D140" s="454">
        <v>181</v>
      </c>
      <c r="E140" s="454">
        <v>10</v>
      </c>
      <c r="F140" s="217"/>
      <c r="G140" s="249">
        <v>6.8109999999999999</v>
      </c>
      <c r="H140" s="249">
        <f t="shared" si="46"/>
        <v>136.22</v>
      </c>
      <c r="I140" s="249">
        <f t="shared" si="47"/>
        <v>168.35</v>
      </c>
    </row>
    <row r="141" spans="1:9" x14ac:dyDescent="0.25">
      <c r="A141" s="216" t="s">
        <v>111</v>
      </c>
      <c r="B141" s="454">
        <v>1</v>
      </c>
      <c r="C141" s="454">
        <f t="shared" si="59"/>
        <v>197</v>
      </c>
      <c r="D141" s="454">
        <v>181</v>
      </c>
      <c r="E141" s="454">
        <v>16</v>
      </c>
      <c r="F141" s="217"/>
      <c r="G141" s="249">
        <v>6.4020000000000001</v>
      </c>
      <c r="H141" s="249">
        <f t="shared" si="46"/>
        <v>204.86</v>
      </c>
      <c r="I141" s="249">
        <f t="shared" si="47"/>
        <v>253.19</v>
      </c>
    </row>
    <row r="142" spans="1:9" x14ac:dyDescent="0.25">
      <c r="A142" s="216" t="s">
        <v>111</v>
      </c>
      <c r="B142" s="454">
        <v>1</v>
      </c>
      <c r="C142" s="454">
        <f t="shared" si="59"/>
        <v>184</v>
      </c>
      <c r="D142" s="454">
        <v>181</v>
      </c>
      <c r="E142" s="454">
        <v>3</v>
      </c>
      <c r="F142" s="217"/>
      <c r="G142" s="249">
        <v>6.9539999999999997</v>
      </c>
      <c r="H142" s="249">
        <f t="shared" si="46"/>
        <v>41.72</v>
      </c>
      <c r="I142" s="249">
        <f t="shared" si="47"/>
        <v>51.56</v>
      </c>
    </row>
    <row r="143" spans="1:9" x14ac:dyDescent="0.25">
      <c r="A143" s="218" t="s">
        <v>108</v>
      </c>
      <c r="B143" s="454">
        <v>1</v>
      </c>
      <c r="C143" s="454">
        <f t="shared" si="59"/>
        <v>193</v>
      </c>
      <c r="D143" s="454">
        <v>181</v>
      </c>
      <c r="E143" s="454">
        <v>12</v>
      </c>
      <c r="F143" s="217"/>
      <c r="G143" s="249">
        <v>6.8109999999999999</v>
      </c>
      <c r="H143" s="249">
        <f t="shared" si="46"/>
        <v>163.46</v>
      </c>
      <c r="I143" s="249">
        <f t="shared" si="47"/>
        <v>202.02</v>
      </c>
    </row>
    <row r="144" spans="1:9" ht="33" x14ac:dyDescent="0.25">
      <c r="A144" s="317" t="s">
        <v>432</v>
      </c>
      <c r="B144" s="455">
        <f>SUM(B145:B147)</f>
        <v>3</v>
      </c>
      <c r="C144" s="455"/>
      <c r="D144" s="455"/>
      <c r="E144" s="455">
        <f t="shared" ref="E144:I144" si="60">SUM(E145:E147)</f>
        <v>52</v>
      </c>
      <c r="F144" s="449"/>
      <c r="G144" s="457"/>
      <c r="H144" s="457">
        <f t="shared" si="60"/>
        <v>466.65</v>
      </c>
      <c r="I144" s="457">
        <f t="shared" si="60"/>
        <v>576.73</v>
      </c>
    </row>
    <row r="145" spans="1:9" x14ac:dyDescent="0.25">
      <c r="A145" s="216" t="s">
        <v>27</v>
      </c>
      <c r="B145" s="454">
        <v>1</v>
      </c>
      <c r="C145" s="454">
        <f t="shared" ref="C145:C147" si="61">D145+E145</f>
        <v>203</v>
      </c>
      <c r="D145" s="454">
        <v>181</v>
      </c>
      <c r="E145" s="454">
        <v>22</v>
      </c>
      <c r="F145" s="217"/>
      <c r="G145" s="326">
        <v>4.4870000000000001</v>
      </c>
      <c r="H145" s="249">
        <f t="shared" si="46"/>
        <v>197.43</v>
      </c>
      <c r="I145" s="249">
        <f t="shared" si="47"/>
        <v>244</v>
      </c>
    </row>
    <row r="146" spans="1:9" x14ac:dyDescent="0.25">
      <c r="A146" s="216" t="s">
        <v>27</v>
      </c>
      <c r="B146" s="454">
        <v>1</v>
      </c>
      <c r="C146" s="454">
        <f t="shared" si="61"/>
        <v>188</v>
      </c>
      <c r="D146" s="454">
        <v>181</v>
      </c>
      <c r="E146" s="454">
        <v>7</v>
      </c>
      <c r="F146" s="217"/>
      <c r="G146" s="326">
        <v>4.4870000000000001</v>
      </c>
      <c r="H146" s="249">
        <f t="shared" si="46"/>
        <v>62.82</v>
      </c>
      <c r="I146" s="249">
        <f t="shared" si="47"/>
        <v>77.64</v>
      </c>
    </row>
    <row r="147" spans="1:9" x14ac:dyDescent="0.25">
      <c r="A147" s="218" t="s">
        <v>27</v>
      </c>
      <c r="B147" s="454">
        <v>1</v>
      </c>
      <c r="C147" s="454">
        <f t="shared" si="61"/>
        <v>204</v>
      </c>
      <c r="D147" s="454">
        <v>181</v>
      </c>
      <c r="E147" s="454">
        <v>23</v>
      </c>
      <c r="F147" s="217"/>
      <c r="G147" s="326">
        <v>4.4870000000000001</v>
      </c>
      <c r="H147" s="249">
        <f t="shared" si="46"/>
        <v>206.4</v>
      </c>
      <c r="I147" s="249">
        <f t="shared" si="47"/>
        <v>255.09</v>
      </c>
    </row>
    <row r="148" spans="1:9" ht="33" x14ac:dyDescent="0.25">
      <c r="A148" s="317" t="s">
        <v>431</v>
      </c>
      <c r="B148" s="455">
        <f>SUM(B149:B150)</f>
        <v>2</v>
      </c>
      <c r="C148" s="455"/>
      <c r="D148" s="455"/>
      <c r="E148" s="455">
        <f t="shared" ref="E148:I148" si="62">SUM(E149:E150)</f>
        <v>38</v>
      </c>
      <c r="F148" s="449"/>
      <c r="G148" s="457"/>
      <c r="H148" s="457">
        <f t="shared" si="62"/>
        <v>318.37</v>
      </c>
      <c r="I148" s="457">
        <f t="shared" si="62"/>
        <v>393.47</v>
      </c>
    </row>
    <row r="149" spans="1:9" x14ac:dyDescent="0.25">
      <c r="A149" s="216" t="s">
        <v>28</v>
      </c>
      <c r="B149" s="454">
        <v>1</v>
      </c>
      <c r="C149" s="454">
        <f t="shared" ref="C149:C150" si="63">D149+E149</f>
        <v>208</v>
      </c>
      <c r="D149" s="454">
        <v>181</v>
      </c>
      <c r="E149" s="454">
        <v>27</v>
      </c>
      <c r="F149" s="217"/>
      <c r="G149" s="326">
        <v>4.1890000000000001</v>
      </c>
      <c r="H149" s="249">
        <f t="shared" ref="H149:H164" si="64">ROUND(G149*E149*2,2)</f>
        <v>226.21</v>
      </c>
      <c r="I149" s="249">
        <f t="shared" ref="I149:I164" si="65">ROUND(H149*1.2359,2)</f>
        <v>279.57</v>
      </c>
    </row>
    <row r="150" spans="1:9" x14ac:dyDescent="0.25">
      <c r="A150" s="218" t="s">
        <v>28</v>
      </c>
      <c r="B150" s="454">
        <v>1</v>
      </c>
      <c r="C150" s="454">
        <f t="shared" si="63"/>
        <v>192</v>
      </c>
      <c r="D150" s="454">
        <v>181</v>
      </c>
      <c r="E150" s="454">
        <v>11</v>
      </c>
      <c r="F150" s="217"/>
      <c r="G150" s="326">
        <v>4.1890000000000001</v>
      </c>
      <c r="H150" s="249">
        <f t="shared" si="64"/>
        <v>92.16</v>
      </c>
      <c r="I150" s="249">
        <f t="shared" si="65"/>
        <v>113.9</v>
      </c>
    </row>
    <row r="151" spans="1:9" x14ac:dyDescent="0.25">
      <c r="A151" s="458" t="s">
        <v>114</v>
      </c>
      <c r="B151" s="453">
        <f>B152+B160+B163</f>
        <v>10</v>
      </c>
      <c r="C151" s="453"/>
      <c r="D151" s="453"/>
      <c r="E151" s="453">
        <f t="shared" ref="E151:I151" si="66">E152+E160+E163</f>
        <v>156</v>
      </c>
      <c r="F151" s="452"/>
      <c r="G151" s="456"/>
      <c r="H151" s="456">
        <f t="shared" si="66"/>
        <v>1903.0200000000002</v>
      </c>
      <c r="I151" s="456">
        <f t="shared" si="66"/>
        <v>2349.58</v>
      </c>
    </row>
    <row r="152" spans="1:9" ht="33" x14ac:dyDescent="0.25">
      <c r="A152" s="317" t="s">
        <v>433</v>
      </c>
      <c r="B152" s="455">
        <f>SUM(B153:B159)</f>
        <v>7</v>
      </c>
      <c r="C152" s="455"/>
      <c r="D152" s="455"/>
      <c r="E152" s="455">
        <f t="shared" ref="E152:I152" si="67">SUM(E153:E159)</f>
        <v>127</v>
      </c>
      <c r="F152" s="449"/>
      <c r="G152" s="457"/>
      <c r="H152" s="457">
        <f t="shared" si="67"/>
        <v>1646.94</v>
      </c>
      <c r="I152" s="457">
        <f t="shared" si="67"/>
        <v>2033.09</v>
      </c>
    </row>
    <row r="153" spans="1:9" x14ac:dyDescent="0.25">
      <c r="A153" s="216" t="s">
        <v>115</v>
      </c>
      <c r="B153" s="454">
        <v>1</v>
      </c>
      <c r="C153" s="454">
        <f t="shared" ref="C153:C159" si="68">D153+E153</f>
        <v>200</v>
      </c>
      <c r="D153" s="454">
        <v>181</v>
      </c>
      <c r="E153" s="454">
        <v>19</v>
      </c>
      <c r="F153" s="217"/>
      <c r="G153" s="249">
        <v>6.5190000000000001</v>
      </c>
      <c r="H153" s="249">
        <f t="shared" si="64"/>
        <v>247.72</v>
      </c>
      <c r="I153" s="249">
        <f t="shared" si="65"/>
        <v>306.16000000000003</v>
      </c>
    </row>
    <row r="154" spans="1:9" x14ac:dyDescent="0.25">
      <c r="A154" s="216" t="s">
        <v>115</v>
      </c>
      <c r="B154" s="454">
        <v>1</v>
      </c>
      <c r="C154" s="454">
        <f t="shared" si="68"/>
        <v>192</v>
      </c>
      <c r="D154" s="454">
        <v>181</v>
      </c>
      <c r="E154" s="454">
        <v>11</v>
      </c>
      <c r="F154" s="217"/>
      <c r="G154" s="249">
        <v>6.5190000000000001</v>
      </c>
      <c r="H154" s="249">
        <f t="shared" si="64"/>
        <v>143.41999999999999</v>
      </c>
      <c r="I154" s="249">
        <f t="shared" si="65"/>
        <v>177.25</v>
      </c>
    </row>
    <row r="155" spans="1:9" x14ac:dyDescent="0.25">
      <c r="A155" s="223" t="s">
        <v>116</v>
      </c>
      <c r="B155" s="454">
        <v>1</v>
      </c>
      <c r="C155" s="454">
        <f t="shared" si="68"/>
        <v>192</v>
      </c>
      <c r="D155" s="454">
        <v>181</v>
      </c>
      <c r="E155" s="454">
        <v>11</v>
      </c>
      <c r="F155" s="217"/>
      <c r="G155" s="249">
        <v>6.5190000000000001</v>
      </c>
      <c r="H155" s="249">
        <f t="shared" si="64"/>
        <v>143.41999999999999</v>
      </c>
      <c r="I155" s="271">
        <f>ROUND(H155*1.2194,2)</f>
        <v>174.89</v>
      </c>
    </row>
    <row r="156" spans="1:9" x14ac:dyDescent="0.25">
      <c r="A156" s="216" t="s">
        <v>117</v>
      </c>
      <c r="B156" s="454">
        <v>1</v>
      </c>
      <c r="C156" s="454">
        <f t="shared" si="68"/>
        <v>193</v>
      </c>
      <c r="D156" s="454">
        <v>181</v>
      </c>
      <c r="E156" s="454">
        <v>12</v>
      </c>
      <c r="F156" s="217"/>
      <c r="G156" s="249">
        <v>6.4020000000000001</v>
      </c>
      <c r="H156" s="249">
        <f t="shared" si="64"/>
        <v>153.65</v>
      </c>
      <c r="I156" s="249">
        <f t="shared" si="65"/>
        <v>189.9</v>
      </c>
    </row>
    <row r="157" spans="1:9" x14ac:dyDescent="0.25">
      <c r="A157" s="216" t="s">
        <v>117</v>
      </c>
      <c r="B157" s="454">
        <v>1</v>
      </c>
      <c r="C157" s="454">
        <f t="shared" si="68"/>
        <v>188</v>
      </c>
      <c r="D157" s="454">
        <v>181</v>
      </c>
      <c r="E157" s="454">
        <v>7</v>
      </c>
      <c r="F157" s="217"/>
      <c r="G157" s="249">
        <v>6.4020000000000001</v>
      </c>
      <c r="H157" s="249">
        <f t="shared" si="64"/>
        <v>89.63</v>
      </c>
      <c r="I157" s="249">
        <f t="shared" si="65"/>
        <v>110.77</v>
      </c>
    </row>
    <row r="158" spans="1:9" x14ac:dyDescent="0.25">
      <c r="A158" s="216" t="s">
        <v>117</v>
      </c>
      <c r="B158" s="454">
        <v>1</v>
      </c>
      <c r="C158" s="454">
        <f t="shared" si="68"/>
        <v>200</v>
      </c>
      <c r="D158" s="454">
        <v>181</v>
      </c>
      <c r="E158" s="454">
        <v>19</v>
      </c>
      <c r="F158" s="217"/>
      <c r="G158" s="249">
        <v>6.4020000000000001</v>
      </c>
      <c r="H158" s="249">
        <f t="shared" si="64"/>
        <v>243.28</v>
      </c>
      <c r="I158" s="249">
        <f t="shared" si="65"/>
        <v>300.67</v>
      </c>
    </row>
    <row r="159" spans="1:9" x14ac:dyDescent="0.25">
      <c r="A159" s="216" t="s">
        <v>117</v>
      </c>
      <c r="B159" s="454">
        <v>1</v>
      </c>
      <c r="C159" s="454">
        <f t="shared" si="68"/>
        <v>229</v>
      </c>
      <c r="D159" s="454">
        <v>181</v>
      </c>
      <c r="E159" s="454">
        <v>48</v>
      </c>
      <c r="F159" s="217"/>
      <c r="G159" s="249">
        <v>6.5190000000000001</v>
      </c>
      <c r="H159" s="249">
        <f t="shared" si="64"/>
        <v>625.82000000000005</v>
      </c>
      <c r="I159" s="249">
        <f t="shared" si="65"/>
        <v>773.45</v>
      </c>
    </row>
    <row r="160" spans="1:9" ht="33" x14ac:dyDescent="0.25">
      <c r="A160" s="317" t="s">
        <v>432</v>
      </c>
      <c r="B160" s="455">
        <f>SUM(B161:B162)</f>
        <v>2</v>
      </c>
      <c r="C160" s="455"/>
      <c r="D160" s="455"/>
      <c r="E160" s="455">
        <f t="shared" ref="E160:I160" si="69">SUM(E161:E162)</f>
        <v>22</v>
      </c>
      <c r="F160" s="449"/>
      <c r="G160" s="457"/>
      <c r="H160" s="457">
        <f t="shared" si="69"/>
        <v>197.42999999999998</v>
      </c>
      <c r="I160" s="457">
        <f t="shared" si="69"/>
        <v>244</v>
      </c>
    </row>
    <row r="161" spans="1:9" x14ac:dyDescent="0.25">
      <c r="A161" s="218" t="s">
        <v>27</v>
      </c>
      <c r="B161" s="454">
        <v>1</v>
      </c>
      <c r="C161" s="454">
        <f t="shared" ref="C161:C162" si="70">D161+E161</f>
        <v>183</v>
      </c>
      <c r="D161" s="454">
        <v>181</v>
      </c>
      <c r="E161" s="454">
        <v>2</v>
      </c>
      <c r="F161" s="217"/>
      <c r="G161" s="249">
        <v>4.4870000000000001</v>
      </c>
      <c r="H161" s="249">
        <f t="shared" si="64"/>
        <v>17.95</v>
      </c>
      <c r="I161" s="249">
        <f t="shared" si="65"/>
        <v>22.18</v>
      </c>
    </row>
    <row r="162" spans="1:9" x14ac:dyDescent="0.25">
      <c r="A162" s="216" t="s">
        <v>27</v>
      </c>
      <c r="B162" s="454">
        <v>1</v>
      </c>
      <c r="C162" s="454">
        <f t="shared" si="70"/>
        <v>201</v>
      </c>
      <c r="D162" s="454">
        <v>181</v>
      </c>
      <c r="E162" s="454">
        <v>20</v>
      </c>
      <c r="F162" s="217"/>
      <c r="G162" s="249">
        <v>4.4870000000000001</v>
      </c>
      <c r="H162" s="249">
        <f t="shared" si="64"/>
        <v>179.48</v>
      </c>
      <c r="I162" s="249">
        <f t="shared" si="65"/>
        <v>221.82</v>
      </c>
    </row>
    <row r="163" spans="1:9" ht="33" x14ac:dyDescent="0.25">
      <c r="A163" s="317" t="s">
        <v>431</v>
      </c>
      <c r="B163" s="455">
        <f>SUM(B164:B164)</f>
        <v>1</v>
      </c>
      <c r="C163" s="455"/>
      <c r="D163" s="455"/>
      <c r="E163" s="455">
        <f t="shared" ref="E163:I163" si="71">SUM(E164:E164)</f>
        <v>7</v>
      </c>
      <c r="F163" s="449"/>
      <c r="G163" s="457"/>
      <c r="H163" s="457">
        <f t="shared" si="71"/>
        <v>58.65</v>
      </c>
      <c r="I163" s="457">
        <f t="shared" si="71"/>
        <v>72.489999999999995</v>
      </c>
    </row>
    <row r="164" spans="1:9" x14ac:dyDescent="0.25">
      <c r="A164" s="218" t="s">
        <v>28</v>
      </c>
      <c r="B164" s="454">
        <v>1</v>
      </c>
      <c r="C164" s="454">
        <f t="shared" ref="C164" si="72">D164+E164</f>
        <v>188</v>
      </c>
      <c r="D164" s="454">
        <v>181</v>
      </c>
      <c r="E164" s="454">
        <v>7</v>
      </c>
      <c r="F164" s="217"/>
      <c r="G164" s="326">
        <v>4.1890000000000001</v>
      </c>
      <c r="H164" s="249">
        <f t="shared" si="64"/>
        <v>58.65</v>
      </c>
      <c r="I164" s="249">
        <f t="shared" si="65"/>
        <v>72.489999999999995</v>
      </c>
    </row>
    <row r="165" spans="1:9" x14ac:dyDescent="0.25">
      <c r="A165" s="353" t="s">
        <v>118</v>
      </c>
      <c r="B165" s="453">
        <f>B166+B173+B179+B181</f>
        <v>14</v>
      </c>
      <c r="C165" s="453"/>
      <c r="D165" s="453"/>
      <c r="E165" s="453">
        <f t="shared" ref="E165:I165" si="73">E166+E173+E179+E181</f>
        <v>813</v>
      </c>
      <c r="F165" s="452"/>
      <c r="G165" s="456"/>
      <c r="H165" s="456">
        <f t="shared" si="73"/>
        <v>11753.119999999999</v>
      </c>
      <c r="I165" s="456">
        <f t="shared" si="73"/>
        <v>14491.2</v>
      </c>
    </row>
    <row r="166" spans="1:9" x14ac:dyDescent="0.25">
      <c r="A166" s="317" t="s">
        <v>434</v>
      </c>
      <c r="B166" s="455">
        <f>SUM(B167:B172)</f>
        <v>6</v>
      </c>
      <c r="C166" s="455"/>
      <c r="D166" s="455"/>
      <c r="E166" s="455">
        <f t="shared" ref="E166:I166" si="74">SUM(E167:E172)</f>
        <v>256</v>
      </c>
      <c r="F166" s="449"/>
      <c r="G166" s="457"/>
      <c r="H166" s="457">
        <f t="shared" si="74"/>
        <v>4904.8799999999992</v>
      </c>
      <c r="I166" s="457">
        <f t="shared" si="74"/>
        <v>6035.75</v>
      </c>
    </row>
    <row r="167" spans="1:9" x14ac:dyDescent="0.25">
      <c r="A167" s="216" t="s">
        <v>119</v>
      </c>
      <c r="B167" s="454">
        <v>1</v>
      </c>
      <c r="C167" s="454">
        <f t="shared" ref="C167:C171" si="75">D167+E167</f>
        <v>192</v>
      </c>
      <c r="D167" s="454">
        <v>181</v>
      </c>
      <c r="E167" s="454">
        <v>11</v>
      </c>
      <c r="F167" s="217"/>
      <c r="G167" s="249">
        <v>9.9559999999999995</v>
      </c>
      <c r="H167" s="249">
        <f t="shared" ref="H167:H198" si="76">ROUND(G167*E167*2,2)</f>
        <v>219.03</v>
      </c>
      <c r="I167" s="249">
        <f t="shared" ref="I167:I198" si="77">ROUND(H167*1.2359,2)</f>
        <v>270.7</v>
      </c>
    </row>
    <row r="168" spans="1:9" x14ac:dyDescent="0.25">
      <c r="A168" s="216" t="s">
        <v>119</v>
      </c>
      <c r="B168" s="454">
        <v>1</v>
      </c>
      <c r="C168" s="454">
        <f t="shared" si="75"/>
        <v>251</v>
      </c>
      <c r="D168" s="454">
        <v>181</v>
      </c>
      <c r="E168" s="454">
        <v>70</v>
      </c>
      <c r="F168" s="217"/>
      <c r="G168" s="249">
        <v>9.6460000000000008</v>
      </c>
      <c r="H168" s="249">
        <f t="shared" si="76"/>
        <v>1350.44</v>
      </c>
      <c r="I168" s="249">
        <f t="shared" si="77"/>
        <v>1669.01</v>
      </c>
    </row>
    <row r="169" spans="1:9" x14ac:dyDescent="0.25">
      <c r="A169" s="216" t="s">
        <v>119</v>
      </c>
      <c r="B169" s="454">
        <v>1</v>
      </c>
      <c r="C169" s="454">
        <f t="shared" si="75"/>
        <v>234</v>
      </c>
      <c r="D169" s="454">
        <v>181</v>
      </c>
      <c r="E169" s="454">
        <v>53</v>
      </c>
      <c r="F169" s="217"/>
      <c r="G169" s="249">
        <v>8.7650000000000006</v>
      </c>
      <c r="H169" s="249">
        <f t="shared" si="76"/>
        <v>929.09</v>
      </c>
      <c r="I169" s="271">
        <f>ROUND(H169*1.2077,2)</f>
        <v>1122.06</v>
      </c>
    </row>
    <row r="170" spans="1:9" x14ac:dyDescent="0.25">
      <c r="A170" s="216" t="s">
        <v>119</v>
      </c>
      <c r="B170" s="454">
        <v>1</v>
      </c>
      <c r="C170" s="454">
        <f t="shared" si="75"/>
        <v>200</v>
      </c>
      <c r="D170" s="454">
        <v>181</v>
      </c>
      <c r="E170" s="454">
        <v>19</v>
      </c>
      <c r="F170" s="217"/>
      <c r="G170" s="249">
        <v>9.9559999999999995</v>
      </c>
      <c r="H170" s="249">
        <f t="shared" si="76"/>
        <v>378.33</v>
      </c>
      <c r="I170" s="249">
        <f t="shared" si="77"/>
        <v>467.58</v>
      </c>
    </row>
    <row r="171" spans="1:9" x14ac:dyDescent="0.25">
      <c r="A171" s="216" t="s">
        <v>119</v>
      </c>
      <c r="B171" s="454">
        <v>1</v>
      </c>
      <c r="C171" s="454">
        <f t="shared" si="75"/>
        <v>218</v>
      </c>
      <c r="D171" s="454">
        <v>181</v>
      </c>
      <c r="E171" s="454">
        <v>37</v>
      </c>
      <c r="F171" s="217"/>
      <c r="G171" s="249">
        <v>9.6460000000000008</v>
      </c>
      <c r="H171" s="249">
        <f t="shared" si="76"/>
        <v>713.8</v>
      </c>
      <c r="I171" s="249">
        <f t="shared" si="77"/>
        <v>882.19</v>
      </c>
    </row>
    <row r="172" spans="1:9" x14ac:dyDescent="0.25">
      <c r="A172" s="216" t="s">
        <v>119</v>
      </c>
      <c r="B172" s="454">
        <v>1</v>
      </c>
      <c r="C172" s="454">
        <f>D172+E172</f>
        <v>247</v>
      </c>
      <c r="D172" s="454">
        <v>181</v>
      </c>
      <c r="E172" s="454">
        <v>66</v>
      </c>
      <c r="F172" s="217"/>
      <c r="G172" s="249">
        <v>9.9559999999999995</v>
      </c>
      <c r="H172" s="249">
        <f t="shared" si="76"/>
        <v>1314.19</v>
      </c>
      <c r="I172" s="249">
        <f t="shared" si="77"/>
        <v>1624.21</v>
      </c>
    </row>
    <row r="173" spans="1:9" ht="33" x14ac:dyDescent="0.25">
      <c r="A173" s="317" t="s">
        <v>433</v>
      </c>
      <c r="B173" s="455">
        <f>SUM(B174:B178)</f>
        <v>5</v>
      </c>
      <c r="C173" s="455"/>
      <c r="D173" s="455"/>
      <c r="E173" s="455">
        <f t="shared" ref="E173:I173" si="78">SUM(E174:E178)</f>
        <v>476</v>
      </c>
      <c r="F173" s="449"/>
      <c r="G173" s="457"/>
      <c r="H173" s="457">
        <f t="shared" si="78"/>
        <v>6148.76</v>
      </c>
      <c r="I173" s="457">
        <f t="shared" si="78"/>
        <v>7599.24</v>
      </c>
    </row>
    <row r="174" spans="1:9" x14ac:dyDescent="0.25">
      <c r="A174" s="218" t="s">
        <v>121</v>
      </c>
      <c r="B174" s="454">
        <v>1</v>
      </c>
      <c r="C174" s="454">
        <f t="shared" ref="C174:C178" si="79">D174+E174</f>
        <v>329</v>
      </c>
      <c r="D174" s="454">
        <v>181</v>
      </c>
      <c r="E174" s="454">
        <v>148</v>
      </c>
      <c r="F174" s="217"/>
      <c r="G174" s="249">
        <v>6.4020000000000001</v>
      </c>
      <c r="H174" s="249">
        <f t="shared" si="76"/>
        <v>1894.99</v>
      </c>
      <c r="I174" s="249">
        <f t="shared" si="77"/>
        <v>2342.02</v>
      </c>
    </row>
    <row r="175" spans="1:9" x14ac:dyDescent="0.25">
      <c r="A175" s="218" t="s">
        <v>121</v>
      </c>
      <c r="B175" s="454">
        <v>1</v>
      </c>
      <c r="C175" s="454">
        <f t="shared" si="79"/>
        <v>294</v>
      </c>
      <c r="D175" s="454">
        <v>181</v>
      </c>
      <c r="E175" s="454">
        <v>113</v>
      </c>
      <c r="F175" s="217"/>
      <c r="G175" s="249">
        <v>6.4020000000000001</v>
      </c>
      <c r="H175" s="249">
        <f t="shared" si="76"/>
        <v>1446.85</v>
      </c>
      <c r="I175" s="249">
        <f t="shared" si="77"/>
        <v>1788.16</v>
      </c>
    </row>
    <row r="176" spans="1:9" x14ac:dyDescent="0.25">
      <c r="A176" s="218" t="s">
        <v>121</v>
      </c>
      <c r="B176" s="454">
        <v>1</v>
      </c>
      <c r="C176" s="454">
        <f t="shared" si="79"/>
        <v>272</v>
      </c>
      <c r="D176" s="454">
        <v>181</v>
      </c>
      <c r="E176" s="454">
        <v>91</v>
      </c>
      <c r="F176" s="217"/>
      <c r="G176" s="249">
        <v>6.6989999999999998</v>
      </c>
      <c r="H176" s="249">
        <f t="shared" si="76"/>
        <v>1219.22</v>
      </c>
      <c r="I176" s="249">
        <f t="shared" si="77"/>
        <v>1506.83</v>
      </c>
    </row>
    <row r="177" spans="1:9" x14ac:dyDescent="0.25">
      <c r="A177" s="218" t="s">
        <v>121</v>
      </c>
      <c r="B177" s="454">
        <v>1</v>
      </c>
      <c r="C177" s="454">
        <f t="shared" si="79"/>
        <v>210</v>
      </c>
      <c r="D177" s="454">
        <v>181</v>
      </c>
      <c r="E177" s="454">
        <v>29</v>
      </c>
      <c r="F177" s="217"/>
      <c r="G177" s="249">
        <v>6.4020000000000001</v>
      </c>
      <c r="H177" s="249">
        <f t="shared" si="76"/>
        <v>371.32</v>
      </c>
      <c r="I177" s="249">
        <f t="shared" si="77"/>
        <v>458.91</v>
      </c>
    </row>
    <row r="178" spans="1:9" x14ac:dyDescent="0.25">
      <c r="A178" s="218" t="s">
        <v>111</v>
      </c>
      <c r="B178" s="454">
        <v>1</v>
      </c>
      <c r="C178" s="454">
        <f t="shared" si="79"/>
        <v>276</v>
      </c>
      <c r="D178" s="454">
        <v>181</v>
      </c>
      <c r="E178" s="454">
        <v>95</v>
      </c>
      <c r="F178" s="217"/>
      <c r="G178" s="249">
        <v>6.4020000000000001</v>
      </c>
      <c r="H178" s="249">
        <f t="shared" si="76"/>
        <v>1216.3800000000001</v>
      </c>
      <c r="I178" s="249">
        <f t="shared" si="77"/>
        <v>1503.32</v>
      </c>
    </row>
    <row r="179" spans="1:9" ht="33" x14ac:dyDescent="0.25">
      <c r="A179" s="317" t="s">
        <v>432</v>
      </c>
      <c r="B179" s="455">
        <f>SUM(B180:B180)</f>
        <v>1</v>
      </c>
      <c r="C179" s="455"/>
      <c r="D179" s="455"/>
      <c r="E179" s="455">
        <f t="shared" ref="E179:I179" si="80">SUM(E180:E180)</f>
        <v>35</v>
      </c>
      <c r="F179" s="449"/>
      <c r="G179" s="457"/>
      <c r="H179" s="457">
        <f t="shared" si="80"/>
        <v>314.08999999999997</v>
      </c>
      <c r="I179" s="457">
        <f t="shared" si="80"/>
        <v>388.18</v>
      </c>
    </row>
    <row r="180" spans="1:9" x14ac:dyDescent="0.25">
      <c r="A180" s="218" t="s">
        <v>27</v>
      </c>
      <c r="B180" s="454">
        <v>1</v>
      </c>
      <c r="C180" s="454">
        <f>D180+E180</f>
        <v>216</v>
      </c>
      <c r="D180" s="454">
        <v>181</v>
      </c>
      <c r="E180" s="454">
        <v>35</v>
      </c>
      <c r="F180" s="217"/>
      <c r="G180" s="326">
        <v>4.4870000000000001</v>
      </c>
      <c r="H180" s="249">
        <f t="shared" si="76"/>
        <v>314.08999999999997</v>
      </c>
      <c r="I180" s="249">
        <f t="shared" si="77"/>
        <v>388.18</v>
      </c>
    </row>
    <row r="181" spans="1:9" ht="33" x14ac:dyDescent="0.25">
      <c r="A181" s="317" t="s">
        <v>431</v>
      </c>
      <c r="B181" s="455">
        <f>SUM(B182:B183)</f>
        <v>2</v>
      </c>
      <c r="C181" s="455"/>
      <c r="D181" s="455"/>
      <c r="E181" s="455">
        <f t="shared" ref="E181:I181" si="81">SUM(E182:E183)</f>
        <v>46</v>
      </c>
      <c r="F181" s="449"/>
      <c r="G181" s="457"/>
      <c r="H181" s="457">
        <f t="shared" si="81"/>
        <v>385.39</v>
      </c>
      <c r="I181" s="457">
        <f t="shared" si="81"/>
        <v>468.03</v>
      </c>
    </row>
    <row r="182" spans="1:9" x14ac:dyDescent="0.25">
      <c r="A182" s="218" t="s">
        <v>28</v>
      </c>
      <c r="B182" s="454">
        <v>1</v>
      </c>
      <c r="C182" s="454">
        <f t="shared" ref="C182" si="82">D182+E182</f>
        <v>216</v>
      </c>
      <c r="D182" s="454">
        <v>181</v>
      </c>
      <c r="E182" s="454">
        <v>35</v>
      </c>
      <c r="F182" s="217"/>
      <c r="G182" s="326">
        <v>4.1890000000000001</v>
      </c>
      <c r="H182" s="249">
        <f t="shared" si="76"/>
        <v>293.23</v>
      </c>
      <c r="I182" s="271">
        <f>ROUND(H182*1.2077,2)</f>
        <v>354.13</v>
      </c>
    </row>
    <row r="183" spans="1:9" x14ac:dyDescent="0.25">
      <c r="A183" s="218" t="s">
        <v>28</v>
      </c>
      <c r="B183" s="454">
        <v>1</v>
      </c>
      <c r="C183" s="454">
        <f>D183+E183</f>
        <v>192</v>
      </c>
      <c r="D183" s="454">
        <v>181</v>
      </c>
      <c r="E183" s="454">
        <v>11</v>
      </c>
      <c r="F183" s="217"/>
      <c r="G183" s="326">
        <v>4.1890000000000001</v>
      </c>
      <c r="H183" s="249">
        <f t="shared" si="76"/>
        <v>92.16</v>
      </c>
      <c r="I183" s="249">
        <f t="shared" si="77"/>
        <v>113.9</v>
      </c>
    </row>
    <row r="184" spans="1:9" x14ac:dyDescent="0.25">
      <c r="A184" s="353" t="s">
        <v>122</v>
      </c>
      <c r="B184" s="453">
        <f>B185+B188+B196</f>
        <v>11</v>
      </c>
      <c r="C184" s="453"/>
      <c r="D184" s="453"/>
      <c r="E184" s="453">
        <f t="shared" ref="E184:I184" si="83">E185+E188+E196</f>
        <v>170.75</v>
      </c>
      <c r="F184" s="452"/>
      <c r="G184" s="456"/>
      <c r="H184" s="456">
        <f t="shared" si="83"/>
        <v>2500.3000000000002</v>
      </c>
      <c r="I184" s="456">
        <f t="shared" si="83"/>
        <v>3090.11</v>
      </c>
    </row>
    <row r="185" spans="1:9" x14ac:dyDescent="0.25">
      <c r="A185" s="317" t="s">
        <v>434</v>
      </c>
      <c r="B185" s="455">
        <f>SUM(B186:B187)</f>
        <v>2</v>
      </c>
      <c r="C185" s="455"/>
      <c r="D185" s="455"/>
      <c r="E185" s="455">
        <f t="shared" ref="E185:I185" si="84">SUM(E186:E187)</f>
        <v>51.75</v>
      </c>
      <c r="F185" s="449"/>
      <c r="G185" s="457"/>
      <c r="H185" s="457">
        <f t="shared" si="84"/>
        <v>999.6</v>
      </c>
      <c r="I185" s="457">
        <f t="shared" si="84"/>
        <v>1235.4000000000001</v>
      </c>
    </row>
    <row r="186" spans="1:9" x14ac:dyDescent="0.25">
      <c r="A186" s="216" t="s">
        <v>123</v>
      </c>
      <c r="B186" s="454">
        <v>1</v>
      </c>
      <c r="C186" s="454">
        <f t="shared" ref="C186:C187" si="85">D186+E186</f>
        <v>183</v>
      </c>
      <c r="D186" s="454">
        <v>181</v>
      </c>
      <c r="E186" s="454">
        <v>2</v>
      </c>
      <c r="F186" s="217"/>
      <c r="G186" s="249">
        <v>9.9559999999999995</v>
      </c>
      <c r="H186" s="249">
        <f t="shared" si="76"/>
        <v>39.82</v>
      </c>
      <c r="I186" s="249">
        <f t="shared" si="77"/>
        <v>49.21</v>
      </c>
    </row>
    <row r="187" spans="1:9" x14ac:dyDescent="0.25">
      <c r="A187" s="216" t="s">
        <v>123</v>
      </c>
      <c r="B187" s="454">
        <v>1</v>
      </c>
      <c r="C187" s="454">
        <f t="shared" si="85"/>
        <v>230.75</v>
      </c>
      <c r="D187" s="454">
        <v>181</v>
      </c>
      <c r="E187" s="454">
        <v>49.75</v>
      </c>
      <c r="F187" s="217"/>
      <c r="G187" s="249">
        <v>9.6460000000000008</v>
      </c>
      <c r="H187" s="249">
        <f t="shared" si="76"/>
        <v>959.78</v>
      </c>
      <c r="I187" s="249">
        <f t="shared" si="77"/>
        <v>1186.19</v>
      </c>
    </row>
    <row r="188" spans="1:9" ht="33" x14ac:dyDescent="0.25">
      <c r="A188" s="317" t="s">
        <v>433</v>
      </c>
      <c r="B188" s="455">
        <f>SUM(B189:B195)</f>
        <v>7</v>
      </c>
      <c r="C188" s="455"/>
      <c r="D188" s="455"/>
      <c r="E188" s="455">
        <f t="shared" ref="E188:I188" si="86">SUM(E189:E195)</f>
        <v>113</v>
      </c>
      <c r="F188" s="449"/>
      <c r="G188" s="457"/>
      <c r="H188" s="457">
        <f t="shared" si="86"/>
        <v>1446.86</v>
      </c>
      <c r="I188" s="457">
        <f t="shared" si="86"/>
        <v>1788.17</v>
      </c>
    </row>
    <row r="189" spans="1:9" x14ac:dyDescent="0.25">
      <c r="A189" s="216" t="s">
        <v>124</v>
      </c>
      <c r="B189" s="454">
        <v>1</v>
      </c>
      <c r="C189" s="454">
        <f t="shared" ref="C189:C195" si="87">D189+E189</f>
        <v>192</v>
      </c>
      <c r="D189" s="454">
        <v>181</v>
      </c>
      <c r="E189" s="454">
        <v>11</v>
      </c>
      <c r="F189" s="217"/>
      <c r="G189" s="249">
        <v>6.4020000000000001</v>
      </c>
      <c r="H189" s="249">
        <f t="shared" si="76"/>
        <v>140.84</v>
      </c>
      <c r="I189" s="249">
        <f t="shared" si="77"/>
        <v>174.06</v>
      </c>
    </row>
    <row r="190" spans="1:9" x14ac:dyDescent="0.25">
      <c r="A190" s="216" t="s">
        <v>124</v>
      </c>
      <c r="B190" s="454">
        <v>1</v>
      </c>
      <c r="C190" s="454">
        <f t="shared" si="87"/>
        <v>208</v>
      </c>
      <c r="D190" s="454">
        <v>181</v>
      </c>
      <c r="E190" s="454">
        <v>27</v>
      </c>
      <c r="F190" s="217"/>
      <c r="G190" s="249">
        <v>6.4020000000000001</v>
      </c>
      <c r="H190" s="249">
        <f t="shared" si="76"/>
        <v>345.71</v>
      </c>
      <c r="I190" s="249">
        <f t="shared" si="77"/>
        <v>427.26</v>
      </c>
    </row>
    <row r="191" spans="1:9" x14ac:dyDescent="0.25">
      <c r="A191" s="216" t="s">
        <v>124</v>
      </c>
      <c r="B191" s="454">
        <v>1</v>
      </c>
      <c r="C191" s="454">
        <f t="shared" si="87"/>
        <v>186</v>
      </c>
      <c r="D191" s="454">
        <v>181</v>
      </c>
      <c r="E191" s="454">
        <v>5</v>
      </c>
      <c r="F191" s="217"/>
      <c r="G191" s="249">
        <v>6.4020000000000001</v>
      </c>
      <c r="H191" s="249">
        <f t="shared" si="76"/>
        <v>64.02</v>
      </c>
      <c r="I191" s="249">
        <f t="shared" si="77"/>
        <v>79.12</v>
      </c>
    </row>
    <row r="192" spans="1:9" x14ac:dyDescent="0.25">
      <c r="A192" s="216" t="s">
        <v>124</v>
      </c>
      <c r="B192" s="454">
        <v>1</v>
      </c>
      <c r="C192" s="454">
        <f t="shared" si="87"/>
        <v>185</v>
      </c>
      <c r="D192" s="454">
        <v>181</v>
      </c>
      <c r="E192" s="454">
        <v>4</v>
      </c>
      <c r="F192" s="217"/>
      <c r="G192" s="249">
        <v>6.4020000000000001</v>
      </c>
      <c r="H192" s="249">
        <f t="shared" si="76"/>
        <v>51.22</v>
      </c>
      <c r="I192" s="249">
        <f t="shared" si="77"/>
        <v>63.3</v>
      </c>
    </row>
    <row r="193" spans="1:9" x14ac:dyDescent="0.25">
      <c r="A193" s="216" t="s">
        <v>124</v>
      </c>
      <c r="B193" s="454">
        <v>1</v>
      </c>
      <c r="C193" s="454">
        <f t="shared" si="87"/>
        <v>200</v>
      </c>
      <c r="D193" s="454">
        <v>181</v>
      </c>
      <c r="E193" s="454">
        <v>19</v>
      </c>
      <c r="F193" s="217"/>
      <c r="G193" s="249">
        <v>6.4020000000000001</v>
      </c>
      <c r="H193" s="249">
        <f t="shared" si="76"/>
        <v>243.28</v>
      </c>
      <c r="I193" s="249">
        <f t="shared" si="77"/>
        <v>300.67</v>
      </c>
    </row>
    <row r="194" spans="1:9" x14ac:dyDescent="0.25">
      <c r="A194" s="216" t="s">
        <v>124</v>
      </c>
      <c r="B194" s="454">
        <v>1</v>
      </c>
      <c r="C194" s="454">
        <f t="shared" si="87"/>
        <v>193</v>
      </c>
      <c r="D194" s="454">
        <v>181</v>
      </c>
      <c r="E194" s="454">
        <v>12</v>
      </c>
      <c r="F194" s="217"/>
      <c r="G194" s="249">
        <v>6.4020000000000001</v>
      </c>
      <c r="H194" s="249">
        <f t="shared" si="76"/>
        <v>153.65</v>
      </c>
      <c r="I194" s="249">
        <f t="shared" si="77"/>
        <v>189.9</v>
      </c>
    </row>
    <row r="195" spans="1:9" x14ac:dyDescent="0.25">
      <c r="A195" s="216" t="s">
        <v>124</v>
      </c>
      <c r="B195" s="454">
        <v>1</v>
      </c>
      <c r="C195" s="454">
        <f t="shared" si="87"/>
        <v>216</v>
      </c>
      <c r="D195" s="454">
        <v>181</v>
      </c>
      <c r="E195" s="454">
        <v>35</v>
      </c>
      <c r="F195" s="217"/>
      <c r="G195" s="249">
        <v>6.4020000000000001</v>
      </c>
      <c r="H195" s="249">
        <f t="shared" si="76"/>
        <v>448.14</v>
      </c>
      <c r="I195" s="249">
        <f t="shared" si="77"/>
        <v>553.86</v>
      </c>
    </row>
    <row r="196" spans="1:9" ht="33" x14ac:dyDescent="0.25">
      <c r="A196" s="317" t="s">
        <v>432</v>
      </c>
      <c r="B196" s="455">
        <f>SUM(B197:B198)</f>
        <v>2</v>
      </c>
      <c r="C196" s="455"/>
      <c r="D196" s="455"/>
      <c r="E196" s="455">
        <f t="shared" ref="E196:I196" si="88">SUM(E197:E198)</f>
        <v>6</v>
      </c>
      <c r="F196" s="449"/>
      <c r="G196" s="457"/>
      <c r="H196" s="457">
        <f t="shared" si="88"/>
        <v>53.84</v>
      </c>
      <c r="I196" s="457">
        <f t="shared" si="88"/>
        <v>66.540000000000006</v>
      </c>
    </row>
    <row r="197" spans="1:9" x14ac:dyDescent="0.25">
      <c r="A197" s="218" t="s">
        <v>27</v>
      </c>
      <c r="B197" s="454">
        <v>1</v>
      </c>
      <c r="C197" s="454">
        <f t="shared" ref="C197:C198" si="89">D197+E197</f>
        <v>184</v>
      </c>
      <c r="D197" s="454">
        <v>181</v>
      </c>
      <c r="E197" s="454">
        <v>3</v>
      </c>
      <c r="F197" s="217"/>
      <c r="G197" s="249">
        <v>4.4870000000000001</v>
      </c>
      <c r="H197" s="249">
        <f t="shared" si="76"/>
        <v>26.92</v>
      </c>
      <c r="I197" s="249">
        <f t="shared" si="77"/>
        <v>33.270000000000003</v>
      </c>
    </row>
    <row r="198" spans="1:9" x14ac:dyDescent="0.25">
      <c r="A198" s="218" t="s">
        <v>27</v>
      </c>
      <c r="B198" s="454">
        <v>1</v>
      </c>
      <c r="C198" s="454">
        <f t="shared" si="89"/>
        <v>184</v>
      </c>
      <c r="D198" s="454">
        <v>181</v>
      </c>
      <c r="E198" s="454">
        <v>3</v>
      </c>
      <c r="F198" s="217"/>
      <c r="G198" s="249">
        <v>4.4870000000000001</v>
      </c>
      <c r="H198" s="249">
        <f t="shared" si="76"/>
        <v>26.92</v>
      </c>
      <c r="I198" s="249">
        <f t="shared" si="77"/>
        <v>33.270000000000003</v>
      </c>
    </row>
    <row r="199" spans="1:9" x14ac:dyDescent="0.25">
      <c r="A199" s="353" t="s">
        <v>125</v>
      </c>
      <c r="B199" s="453">
        <f>B200+B204+B209</f>
        <v>8</v>
      </c>
      <c r="C199" s="453"/>
      <c r="D199" s="453"/>
      <c r="E199" s="453">
        <f t="shared" ref="E199:I199" si="90">E200+E204+E209</f>
        <v>463</v>
      </c>
      <c r="F199" s="452"/>
      <c r="G199" s="456"/>
      <c r="H199" s="456">
        <f t="shared" si="90"/>
        <v>7323.3600000000006</v>
      </c>
      <c r="I199" s="456">
        <f t="shared" si="90"/>
        <v>9050.9399999999987</v>
      </c>
    </row>
    <row r="200" spans="1:9" x14ac:dyDescent="0.25">
      <c r="A200" s="317" t="s">
        <v>434</v>
      </c>
      <c r="B200" s="455">
        <f>SUM(B201:B203)</f>
        <v>3</v>
      </c>
      <c r="C200" s="455"/>
      <c r="D200" s="455"/>
      <c r="E200" s="455">
        <f t="shared" ref="E200:I200" si="91">SUM(E201:E203)</f>
        <v>201</v>
      </c>
      <c r="F200" s="449"/>
      <c r="G200" s="457"/>
      <c r="H200" s="457">
        <f t="shared" si="91"/>
        <v>4002.31</v>
      </c>
      <c r="I200" s="457">
        <f t="shared" si="91"/>
        <v>4946.46</v>
      </c>
    </row>
    <row r="201" spans="1:9" x14ac:dyDescent="0.25">
      <c r="A201" s="220" t="s">
        <v>126</v>
      </c>
      <c r="B201" s="454">
        <v>1</v>
      </c>
      <c r="C201" s="454">
        <f t="shared" ref="C201:C203" si="92">D201+E201</f>
        <v>263</v>
      </c>
      <c r="D201" s="454">
        <v>181</v>
      </c>
      <c r="E201" s="454">
        <v>82</v>
      </c>
      <c r="F201" s="217"/>
      <c r="G201" s="249">
        <v>9.9559999999999995</v>
      </c>
      <c r="H201" s="249">
        <f t="shared" ref="H201:H235" si="93">ROUND(G201*E201*2,2)</f>
        <v>1632.78</v>
      </c>
      <c r="I201" s="249">
        <f t="shared" ref="I201:I235" si="94">ROUND(H201*1.2359,2)</f>
        <v>2017.95</v>
      </c>
    </row>
    <row r="202" spans="1:9" x14ac:dyDescent="0.25">
      <c r="A202" s="220" t="s">
        <v>126</v>
      </c>
      <c r="B202" s="454">
        <v>1</v>
      </c>
      <c r="C202" s="454">
        <f t="shared" si="92"/>
        <v>237</v>
      </c>
      <c r="D202" s="454">
        <v>181</v>
      </c>
      <c r="E202" s="454">
        <v>56</v>
      </c>
      <c r="F202" s="217"/>
      <c r="G202" s="249">
        <v>9.9559999999999995</v>
      </c>
      <c r="H202" s="249">
        <f t="shared" si="93"/>
        <v>1115.07</v>
      </c>
      <c r="I202" s="249">
        <f t="shared" si="94"/>
        <v>1378.12</v>
      </c>
    </row>
    <row r="203" spans="1:9" x14ac:dyDescent="0.25">
      <c r="A203" s="218" t="s">
        <v>126</v>
      </c>
      <c r="B203" s="454">
        <v>1</v>
      </c>
      <c r="C203" s="454">
        <f t="shared" si="92"/>
        <v>244</v>
      </c>
      <c r="D203" s="454">
        <v>181</v>
      </c>
      <c r="E203" s="454">
        <v>63</v>
      </c>
      <c r="F203" s="217"/>
      <c r="G203" s="249">
        <v>9.9559999999999995</v>
      </c>
      <c r="H203" s="249">
        <f t="shared" si="93"/>
        <v>1254.46</v>
      </c>
      <c r="I203" s="249">
        <f t="shared" si="94"/>
        <v>1550.39</v>
      </c>
    </row>
    <row r="204" spans="1:9" ht="33" x14ac:dyDescent="0.25">
      <c r="A204" s="317" t="s">
        <v>433</v>
      </c>
      <c r="B204" s="455">
        <f>SUM(B205:B208)</f>
        <v>4</v>
      </c>
      <c r="C204" s="455"/>
      <c r="D204" s="455"/>
      <c r="E204" s="455">
        <f t="shared" ref="E204:I204" si="95">SUM(E205:E208)</f>
        <v>253</v>
      </c>
      <c r="F204" s="449"/>
      <c r="G204" s="457"/>
      <c r="H204" s="457">
        <f t="shared" si="95"/>
        <v>3240.2799999999997</v>
      </c>
      <c r="I204" s="457">
        <f t="shared" si="95"/>
        <v>4004.66</v>
      </c>
    </row>
    <row r="205" spans="1:9" x14ac:dyDescent="0.25">
      <c r="A205" s="220" t="s">
        <v>127</v>
      </c>
      <c r="B205" s="454">
        <v>1</v>
      </c>
      <c r="C205" s="454">
        <f t="shared" ref="C205:C208" si="96">D205+E205</f>
        <v>205</v>
      </c>
      <c r="D205" s="454">
        <v>181</v>
      </c>
      <c r="E205" s="454">
        <v>24</v>
      </c>
      <c r="F205" s="217"/>
      <c r="G205" s="249">
        <v>6.42</v>
      </c>
      <c r="H205" s="249">
        <f t="shared" si="93"/>
        <v>308.16000000000003</v>
      </c>
      <c r="I205" s="249">
        <f t="shared" si="94"/>
        <v>380.85</v>
      </c>
    </row>
    <row r="206" spans="1:9" x14ac:dyDescent="0.25">
      <c r="A206" s="220" t="s">
        <v>127</v>
      </c>
      <c r="B206" s="454">
        <v>1</v>
      </c>
      <c r="C206" s="454">
        <f t="shared" si="96"/>
        <v>239</v>
      </c>
      <c r="D206" s="454">
        <v>181</v>
      </c>
      <c r="E206" s="454">
        <v>58</v>
      </c>
      <c r="F206" s="217"/>
      <c r="G206" s="249">
        <v>6.4020000000000001</v>
      </c>
      <c r="H206" s="249">
        <f t="shared" si="93"/>
        <v>742.63</v>
      </c>
      <c r="I206" s="249">
        <f t="shared" si="94"/>
        <v>917.82</v>
      </c>
    </row>
    <row r="207" spans="1:9" x14ac:dyDescent="0.25">
      <c r="A207" s="220" t="s">
        <v>127</v>
      </c>
      <c r="B207" s="454">
        <v>1</v>
      </c>
      <c r="C207" s="454">
        <f t="shared" si="96"/>
        <v>233</v>
      </c>
      <c r="D207" s="454">
        <v>181</v>
      </c>
      <c r="E207" s="454">
        <v>52</v>
      </c>
      <c r="F207" s="217"/>
      <c r="G207" s="249">
        <v>6.4020000000000001</v>
      </c>
      <c r="H207" s="249">
        <f t="shared" si="93"/>
        <v>665.81</v>
      </c>
      <c r="I207" s="249">
        <f t="shared" si="94"/>
        <v>822.87</v>
      </c>
    </row>
    <row r="208" spans="1:9" x14ac:dyDescent="0.25">
      <c r="A208" s="220" t="s">
        <v>127</v>
      </c>
      <c r="B208" s="454">
        <v>1</v>
      </c>
      <c r="C208" s="454">
        <f t="shared" si="96"/>
        <v>300</v>
      </c>
      <c r="D208" s="454">
        <v>181</v>
      </c>
      <c r="E208" s="454">
        <v>119</v>
      </c>
      <c r="F208" s="217"/>
      <c r="G208" s="249">
        <v>6.4020000000000001</v>
      </c>
      <c r="H208" s="249">
        <f t="shared" si="93"/>
        <v>1523.68</v>
      </c>
      <c r="I208" s="249">
        <f t="shared" si="94"/>
        <v>1883.12</v>
      </c>
    </row>
    <row r="209" spans="1:9" ht="33" x14ac:dyDescent="0.25">
      <c r="A209" s="317" t="s">
        <v>432</v>
      </c>
      <c r="B209" s="455">
        <f>SUM(B210:B210)</f>
        <v>1</v>
      </c>
      <c r="C209" s="455"/>
      <c r="D209" s="455"/>
      <c r="E209" s="455">
        <f t="shared" ref="E209:I209" si="97">SUM(E210:E210)</f>
        <v>9</v>
      </c>
      <c r="F209" s="449"/>
      <c r="G209" s="457"/>
      <c r="H209" s="457">
        <f t="shared" si="97"/>
        <v>80.77</v>
      </c>
      <c r="I209" s="457">
        <f t="shared" si="97"/>
        <v>99.82</v>
      </c>
    </row>
    <row r="210" spans="1:9" x14ac:dyDescent="0.25">
      <c r="A210" s="220" t="s">
        <v>27</v>
      </c>
      <c r="B210" s="454">
        <v>1</v>
      </c>
      <c r="C210" s="454">
        <f t="shared" ref="C210" si="98">D210+E210</f>
        <v>190</v>
      </c>
      <c r="D210" s="454">
        <v>181</v>
      </c>
      <c r="E210" s="454">
        <v>9</v>
      </c>
      <c r="F210" s="217"/>
      <c r="G210" s="326">
        <v>4.4870000000000001</v>
      </c>
      <c r="H210" s="249">
        <f t="shared" si="93"/>
        <v>80.77</v>
      </c>
      <c r="I210" s="249">
        <f t="shared" si="94"/>
        <v>99.82</v>
      </c>
    </row>
    <row r="211" spans="1:9" x14ac:dyDescent="0.25">
      <c r="A211" s="318" t="s">
        <v>260</v>
      </c>
      <c r="B211" s="453">
        <f>B212+B214+B217+B220</f>
        <v>6</v>
      </c>
      <c r="C211" s="453"/>
      <c r="D211" s="453"/>
      <c r="E211" s="453">
        <f>E212+E214+E217+E220</f>
        <v>119</v>
      </c>
      <c r="F211" s="452"/>
      <c r="G211" s="456"/>
      <c r="H211" s="456">
        <f>H212+H214+H217+H220</f>
        <v>1796.4699999999998</v>
      </c>
      <c r="I211" s="456">
        <f>I212+I214+I217+I220</f>
        <v>2220.25</v>
      </c>
    </row>
    <row r="212" spans="1:9" ht="33" x14ac:dyDescent="0.25">
      <c r="A212" s="317" t="s">
        <v>129</v>
      </c>
      <c r="B212" s="455">
        <f>SUM(B213)</f>
        <v>1</v>
      </c>
      <c r="C212" s="455"/>
      <c r="D212" s="455"/>
      <c r="E212" s="455">
        <f t="shared" ref="E212:I212" si="99">SUM(E213)</f>
        <v>62</v>
      </c>
      <c r="F212" s="449"/>
      <c r="G212" s="457"/>
      <c r="H212" s="457">
        <f t="shared" si="99"/>
        <v>1196.0999999999999</v>
      </c>
      <c r="I212" s="457">
        <f t="shared" si="99"/>
        <v>1478.26</v>
      </c>
    </row>
    <row r="213" spans="1:9" x14ac:dyDescent="0.25">
      <c r="A213" s="218" t="s">
        <v>103</v>
      </c>
      <c r="B213" s="454">
        <v>1</v>
      </c>
      <c r="C213" s="454">
        <f t="shared" ref="C213:C216" si="100">D213+E213</f>
        <v>243</v>
      </c>
      <c r="D213" s="454">
        <v>181</v>
      </c>
      <c r="E213" s="454">
        <v>62</v>
      </c>
      <c r="F213" s="217"/>
      <c r="G213" s="357">
        <v>9.6460000000000008</v>
      </c>
      <c r="H213" s="249">
        <f t="shared" si="93"/>
        <v>1196.0999999999999</v>
      </c>
      <c r="I213" s="249">
        <f t="shared" si="94"/>
        <v>1478.26</v>
      </c>
    </row>
    <row r="214" spans="1:9" ht="33" x14ac:dyDescent="0.25">
      <c r="A214" s="317" t="s">
        <v>130</v>
      </c>
      <c r="B214" s="455">
        <f>SUM(B215:B216)</f>
        <v>2</v>
      </c>
      <c r="C214" s="455"/>
      <c r="D214" s="455"/>
      <c r="E214" s="455">
        <f t="shared" ref="E214:I214" si="101">SUM(E215:E216)</f>
        <v>26</v>
      </c>
      <c r="F214" s="449"/>
      <c r="G214" s="457"/>
      <c r="H214" s="457">
        <f t="shared" si="101"/>
        <v>332.90999999999997</v>
      </c>
      <c r="I214" s="457">
        <f t="shared" si="101"/>
        <v>411.44</v>
      </c>
    </row>
    <row r="215" spans="1:9" x14ac:dyDescent="0.25">
      <c r="A215" s="218" t="s">
        <v>111</v>
      </c>
      <c r="B215" s="454">
        <v>1</v>
      </c>
      <c r="C215" s="454">
        <f t="shared" si="100"/>
        <v>200</v>
      </c>
      <c r="D215" s="454">
        <v>181</v>
      </c>
      <c r="E215" s="454">
        <v>19</v>
      </c>
      <c r="F215" s="217"/>
      <c r="G215" s="249">
        <v>6.4020000000000001</v>
      </c>
      <c r="H215" s="249">
        <f t="shared" si="93"/>
        <v>243.28</v>
      </c>
      <c r="I215" s="249">
        <f t="shared" si="94"/>
        <v>300.67</v>
      </c>
    </row>
    <row r="216" spans="1:9" x14ac:dyDescent="0.25">
      <c r="A216" s="218" t="s">
        <v>111</v>
      </c>
      <c r="B216" s="454">
        <v>1</v>
      </c>
      <c r="C216" s="454">
        <f t="shared" si="100"/>
        <v>188</v>
      </c>
      <c r="D216" s="454">
        <v>181</v>
      </c>
      <c r="E216" s="454">
        <v>7</v>
      </c>
      <c r="F216" s="217"/>
      <c r="G216" s="249">
        <v>6.4020000000000001</v>
      </c>
      <c r="H216" s="249">
        <f t="shared" si="93"/>
        <v>89.63</v>
      </c>
      <c r="I216" s="249">
        <f t="shared" si="94"/>
        <v>110.77</v>
      </c>
    </row>
    <row r="217" spans="1:9" ht="33" x14ac:dyDescent="0.25">
      <c r="A217" s="317" t="s">
        <v>131</v>
      </c>
      <c r="B217" s="455">
        <f>SUM(B218:B219)</f>
        <v>2</v>
      </c>
      <c r="C217" s="455"/>
      <c r="D217" s="455"/>
      <c r="E217" s="455">
        <f>SUM(E218:E219)</f>
        <v>13</v>
      </c>
      <c r="F217" s="449"/>
      <c r="G217" s="457"/>
      <c r="H217" s="457">
        <f>SUM(H218:H219)</f>
        <v>116.66</v>
      </c>
      <c r="I217" s="457">
        <f>SUM(I218:I219)</f>
        <v>144.18</v>
      </c>
    </row>
    <row r="218" spans="1:9" x14ac:dyDescent="0.25">
      <c r="A218" s="216" t="s">
        <v>27</v>
      </c>
      <c r="B218" s="454">
        <v>1</v>
      </c>
      <c r="C218" s="454">
        <f t="shared" ref="C218:C219" si="102">D218+E218</f>
        <v>187</v>
      </c>
      <c r="D218" s="454">
        <v>181</v>
      </c>
      <c r="E218" s="454">
        <v>6</v>
      </c>
      <c r="F218" s="217"/>
      <c r="G218" s="249">
        <v>4.4870000000000001</v>
      </c>
      <c r="H218" s="249">
        <f t="shared" si="93"/>
        <v>53.84</v>
      </c>
      <c r="I218" s="249">
        <f t="shared" si="94"/>
        <v>66.540000000000006</v>
      </c>
    </row>
    <row r="219" spans="1:9" x14ac:dyDescent="0.25">
      <c r="A219" s="216" t="s">
        <v>27</v>
      </c>
      <c r="B219" s="454">
        <v>1</v>
      </c>
      <c r="C219" s="454">
        <f t="shared" si="102"/>
        <v>188</v>
      </c>
      <c r="D219" s="454">
        <v>181</v>
      </c>
      <c r="E219" s="454">
        <v>7</v>
      </c>
      <c r="F219" s="217"/>
      <c r="G219" s="326">
        <v>4.4870000000000001</v>
      </c>
      <c r="H219" s="249">
        <f t="shared" si="93"/>
        <v>62.82</v>
      </c>
      <c r="I219" s="249">
        <f t="shared" si="94"/>
        <v>77.64</v>
      </c>
    </row>
    <row r="220" spans="1:9" x14ac:dyDescent="0.25">
      <c r="A220" s="317" t="s">
        <v>132</v>
      </c>
      <c r="B220" s="455">
        <f>SUM(B221:B221)</f>
        <v>1</v>
      </c>
      <c r="C220" s="455"/>
      <c r="D220" s="455"/>
      <c r="E220" s="455">
        <f t="shared" ref="E220:I220" si="103">SUM(E221:E221)</f>
        <v>18</v>
      </c>
      <c r="F220" s="449"/>
      <c r="G220" s="457"/>
      <c r="H220" s="457">
        <f t="shared" si="103"/>
        <v>150.80000000000001</v>
      </c>
      <c r="I220" s="457">
        <f t="shared" si="103"/>
        <v>186.37</v>
      </c>
    </row>
    <row r="221" spans="1:9" x14ac:dyDescent="0.25">
      <c r="A221" s="218" t="s">
        <v>28</v>
      </c>
      <c r="B221" s="454">
        <v>1</v>
      </c>
      <c r="C221" s="454">
        <f t="shared" ref="C221" si="104">D221+E221</f>
        <v>199</v>
      </c>
      <c r="D221" s="454">
        <v>181</v>
      </c>
      <c r="E221" s="454">
        <v>18</v>
      </c>
      <c r="F221" s="217"/>
      <c r="G221" s="249">
        <v>4.1890000000000001</v>
      </c>
      <c r="H221" s="249">
        <f t="shared" si="93"/>
        <v>150.80000000000001</v>
      </c>
      <c r="I221" s="249">
        <f t="shared" si="94"/>
        <v>186.37</v>
      </c>
    </row>
    <row r="222" spans="1:9" x14ac:dyDescent="0.25">
      <c r="A222" s="356" t="s">
        <v>261</v>
      </c>
      <c r="B222" s="453">
        <f>B223+B225</f>
        <v>7</v>
      </c>
      <c r="C222" s="453"/>
      <c r="D222" s="453"/>
      <c r="E222" s="453">
        <f t="shared" ref="E222:I222" si="105">E223+E225</f>
        <v>260</v>
      </c>
      <c r="F222" s="452"/>
      <c r="G222" s="456"/>
      <c r="H222" s="456">
        <f t="shared" si="105"/>
        <v>4231.0899999999992</v>
      </c>
      <c r="I222" s="456">
        <f t="shared" si="105"/>
        <v>5229.21</v>
      </c>
    </row>
    <row r="223" spans="1:9" ht="33" x14ac:dyDescent="0.25">
      <c r="A223" s="317" t="s">
        <v>130</v>
      </c>
      <c r="B223" s="455">
        <f>SUM(B224:B224)</f>
        <v>1</v>
      </c>
      <c r="C223" s="455"/>
      <c r="D223" s="455"/>
      <c r="E223" s="455">
        <f t="shared" ref="E223:I223" si="106">SUM(E224:E224)</f>
        <v>22</v>
      </c>
      <c r="F223" s="449"/>
      <c r="G223" s="457"/>
      <c r="H223" s="457">
        <f t="shared" si="106"/>
        <v>424.42</v>
      </c>
      <c r="I223" s="457">
        <f t="shared" si="106"/>
        <v>524.54</v>
      </c>
    </row>
    <row r="224" spans="1:9" x14ac:dyDescent="0.25">
      <c r="A224" s="218" t="s">
        <v>135</v>
      </c>
      <c r="B224" s="454">
        <v>1</v>
      </c>
      <c r="C224" s="454">
        <f t="shared" ref="C224" si="107">D224+E224</f>
        <v>189</v>
      </c>
      <c r="D224" s="454">
        <v>167</v>
      </c>
      <c r="E224" s="454">
        <v>22</v>
      </c>
      <c r="F224" s="217"/>
      <c r="G224" s="249">
        <v>9.6460000000000008</v>
      </c>
      <c r="H224" s="249">
        <f t="shared" si="93"/>
        <v>424.42</v>
      </c>
      <c r="I224" s="249">
        <f t="shared" si="94"/>
        <v>524.54</v>
      </c>
    </row>
    <row r="225" spans="1:9" ht="33" x14ac:dyDescent="0.25">
      <c r="A225" s="317" t="s">
        <v>433</v>
      </c>
      <c r="B225" s="455">
        <f>SUM(B226:B231)</f>
        <v>6</v>
      </c>
      <c r="C225" s="455"/>
      <c r="D225" s="455"/>
      <c r="E225" s="455">
        <f t="shared" ref="E225:I225" si="108">SUM(E226:E231)</f>
        <v>238</v>
      </c>
      <c r="F225" s="449"/>
      <c r="G225" s="457"/>
      <c r="H225" s="457">
        <f t="shared" si="108"/>
        <v>3806.6699999999996</v>
      </c>
      <c r="I225" s="457">
        <f t="shared" si="108"/>
        <v>4704.67</v>
      </c>
    </row>
    <row r="226" spans="1:9" x14ac:dyDescent="0.25">
      <c r="A226" s="216" t="s">
        <v>136</v>
      </c>
      <c r="B226" s="454">
        <v>1</v>
      </c>
      <c r="C226" s="454">
        <f t="shared" ref="C226:C231" si="109">D226+E226</f>
        <v>221</v>
      </c>
      <c r="D226" s="454">
        <v>158</v>
      </c>
      <c r="E226" s="454">
        <v>63</v>
      </c>
      <c r="F226" s="217"/>
      <c r="G226" s="249">
        <v>7.37</v>
      </c>
      <c r="H226" s="249">
        <f t="shared" si="93"/>
        <v>928.62</v>
      </c>
      <c r="I226" s="249">
        <f t="shared" si="94"/>
        <v>1147.68</v>
      </c>
    </row>
    <row r="227" spans="1:9" x14ac:dyDescent="0.25">
      <c r="A227" s="216" t="s">
        <v>136</v>
      </c>
      <c r="B227" s="454">
        <v>1</v>
      </c>
      <c r="C227" s="454">
        <f t="shared" si="109"/>
        <v>164</v>
      </c>
      <c r="D227" s="454">
        <v>158</v>
      </c>
      <c r="E227" s="454">
        <v>6</v>
      </c>
      <c r="F227" s="217"/>
      <c r="G227" s="249">
        <v>8.2230000000000008</v>
      </c>
      <c r="H227" s="249">
        <f t="shared" si="93"/>
        <v>98.68</v>
      </c>
      <c r="I227" s="249">
        <f t="shared" si="94"/>
        <v>121.96</v>
      </c>
    </row>
    <row r="228" spans="1:9" x14ac:dyDescent="0.25">
      <c r="A228" s="216" t="s">
        <v>136</v>
      </c>
      <c r="B228" s="454">
        <v>1</v>
      </c>
      <c r="C228" s="454">
        <f t="shared" si="109"/>
        <v>238</v>
      </c>
      <c r="D228" s="454">
        <v>158</v>
      </c>
      <c r="E228" s="454">
        <v>80</v>
      </c>
      <c r="F228" s="217"/>
      <c r="G228" s="249">
        <v>8.2230000000000008</v>
      </c>
      <c r="H228" s="249">
        <f t="shared" si="93"/>
        <v>1315.68</v>
      </c>
      <c r="I228" s="249">
        <f t="shared" si="94"/>
        <v>1626.05</v>
      </c>
    </row>
    <row r="229" spans="1:9" x14ac:dyDescent="0.25">
      <c r="A229" s="216" t="s">
        <v>136</v>
      </c>
      <c r="B229" s="454">
        <v>1</v>
      </c>
      <c r="C229" s="454">
        <f t="shared" si="109"/>
        <v>212</v>
      </c>
      <c r="D229" s="454">
        <v>158</v>
      </c>
      <c r="E229" s="454">
        <v>54</v>
      </c>
      <c r="F229" s="217"/>
      <c r="G229" s="249">
        <v>8.2230000000000008</v>
      </c>
      <c r="H229" s="249">
        <f t="shared" si="93"/>
        <v>888.08</v>
      </c>
      <c r="I229" s="249">
        <f t="shared" si="94"/>
        <v>1097.58</v>
      </c>
    </row>
    <row r="230" spans="1:9" x14ac:dyDescent="0.25">
      <c r="A230" s="216" t="s">
        <v>136</v>
      </c>
      <c r="B230" s="454">
        <v>1</v>
      </c>
      <c r="C230" s="454">
        <f t="shared" si="109"/>
        <v>169</v>
      </c>
      <c r="D230" s="454">
        <v>158</v>
      </c>
      <c r="E230" s="454">
        <v>11</v>
      </c>
      <c r="F230" s="217"/>
      <c r="G230" s="249">
        <v>8.2230000000000008</v>
      </c>
      <c r="H230" s="249">
        <f t="shared" si="93"/>
        <v>180.91</v>
      </c>
      <c r="I230" s="249">
        <f t="shared" si="94"/>
        <v>223.59</v>
      </c>
    </row>
    <row r="231" spans="1:9" x14ac:dyDescent="0.25">
      <c r="A231" s="216" t="s">
        <v>136</v>
      </c>
      <c r="B231" s="454">
        <v>1</v>
      </c>
      <c r="C231" s="454">
        <f t="shared" si="109"/>
        <v>182</v>
      </c>
      <c r="D231" s="454">
        <v>158</v>
      </c>
      <c r="E231" s="454">
        <v>24</v>
      </c>
      <c r="F231" s="217"/>
      <c r="G231" s="249">
        <v>8.2230000000000008</v>
      </c>
      <c r="H231" s="249">
        <f t="shared" si="93"/>
        <v>394.7</v>
      </c>
      <c r="I231" s="249">
        <f t="shared" si="94"/>
        <v>487.81</v>
      </c>
    </row>
    <row r="232" spans="1:9" x14ac:dyDescent="0.25">
      <c r="A232" s="356" t="s">
        <v>739</v>
      </c>
      <c r="B232" s="453">
        <f>B233</f>
        <v>3</v>
      </c>
      <c r="C232" s="453"/>
      <c r="D232" s="453"/>
      <c r="E232" s="453">
        <f t="shared" ref="E232:I232" si="110">E233</f>
        <v>34</v>
      </c>
      <c r="F232" s="452"/>
      <c r="G232" s="456"/>
      <c r="H232" s="456">
        <f t="shared" si="110"/>
        <v>449.78999999999996</v>
      </c>
      <c r="I232" s="456">
        <f t="shared" si="110"/>
        <v>555.9</v>
      </c>
    </row>
    <row r="233" spans="1:9" ht="33" x14ac:dyDescent="0.25">
      <c r="A233" s="317" t="s">
        <v>433</v>
      </c>
      <c r="B233" s="455">
        <f>SUM(B234:B236)</f>
        <v>3</v>
      </c>
      <c r="C233" s="455"/>
      <c r="D233" s="455"/>
      <c r="E233" s="455">
        <f t="shared" ref="E233:I233" si="111">SUM(E234:E236)</f>
        <v>34</v>
      </c>
      <c r="F233" s="449"/>
      <c r="G233" s="457"/>
      <c r="H233" s="457">
        <f t="shared" si="111"/>
        <v>449.78999999999996</v>
      </c>
      <c r="I233" s="457">
        <f t="shared" si="111"/>
        <v>555.9</v>
      </c>
    </row>
    <row r="234" spans="1:9" x14ac:dyDescent="0.25">
      <c r="A234" s="225" t="s">
        <v>139</v>
      </c>
      <c r="B234" s="454">
        <v>1</v>
      </c>
      <c r="C234" s="454">
        <f t="shared" ref="C234:C236" si="112">D234+E234</f>
        <v>168</v>
      </c>
      <c r="D234" s="454">
        <v>158</v>
      </c>
      <c r="E234" s="454">
        <v>10</v>
      </c>
      <c r="F234" s="217"/>
      <c r="G234" s="249">
        <v>6.3140000000000001</v>
      </c>
      <c r="H234" s="249">
        <f t="shared" si="93"/>
        <v>126.28</v>
      </c>
      <c r="I234" s="249">
        <f t="shared" si="94"/>
        <v>156.07</v>
      </c>
    </row>
    <row r="235" spans="1:9" x14ac:dyDescent="0.25">
      <c r="A235" s="225" t="s">
        <v>139</v>
      </c>
      <c r="B235" s="454">
        <v>1</v>
      </c>
      <c r="C235" s="454">
        <f t="shared" si="112"/>
        <v>168</v>
      </c>
      <c r="D235" s="454">
        <v>158</v>
      </c>
      <c r="E235" s="454">
        <v>10</v>
      </c>
      <c r="F235" s="217"/>
      <c r="G235" s="249">
        <v>6.3140000000000001</v>
      </c>
      <c r="H235" s="249">
        <f t="shared" si="93"/>
        <v>126.28</v>
      </c>
      <c r="I235" s="249">
        <f t="shared" si="94"/>
        <v>156.07</v>
      </c>
    </row>
    <row r="236" spans="1:9" x14ac:dyDescent="0.25">
      <c r="A236" s="216" t="s">
        <v>136</v>
      </c>
      <c r="B236" s="454">
        <v>1</v>
      </c>
      <c r="C236" s="454">
        <f t="shared" si="112"/>
        <v>172</v>
      </c>
      <c r="D236" s="454">
        <v>158</v>
      </c>
      <c r="E236" s="454">
        <v>14</v>
      </c>
      <c r="F236" s="217"/>
      <c r="G236" s="249">
        <v>7.0439999999999996</v>
      </c>
      <c r="H236" s="249">
        <f t="shared" ref="H236:H252" si="113">ROUND(G236*E236*2,2)</f>
        <v>197.23</v>
      </c>
      <c r="I236" s="249">
        <f t="shared" ref="I236:I252" si="114">ROUND(H236*1.2359,2)</f>
        <v>243.76</v>
      </c>
    </row>
    <row r="237" spans="1:9" x14ac:dyDescent="0.25">
      <c r="A237" s="353" t="s">
        <v>262</v>
      </c>
      <c r="B237" s="453">
        <f>B238+B242+B246+B251</f>
        <v>11</v>
      </c>
      <c r="C237" s="453"/>
      <c r="D237" s="453"/>
      <c r="E237" s="453">
        <f t="shared" ref="E237:I237" si="115">E238+E242+E246+E251</f>
        <v>430</v>
      </c>
      <c r="F237" s="452"/>
      <c r="G237" s="456"/>
      <c r="H237" s="456">
        <f t="shared" si="115"/>
        <v>6668.03</v>
      </c>
      <c r="I237" s="456">
        <f t="shared" si="115"/>
        <v>8237.49</v>
      </c>
    </row>
    <row r="238" spans="1:9" x14ac:dyDescent="0.25">
      <c r="A238" s="317" t="s">
        <v>434</v>
      </c>
      <c r="B238" s="455">
        <f>SUM(B239:B241)</f>
        <v>3</v>
      </c>
      <c r="C238" s="455"/>
      <c r="D238" s="455"/>
      <c r="E238" s="455">
        <f t="shared" ref="E238:I238" si="116">SUM(E239:E241)</f>
        <v>205</v>
      </c>
      <c r="F238" s="449"/>
      <c r="G238" s="457"/>
      <c r="H238" s="457">
        <f t="shared" si="116"/>
        <v>3963.7299999999996</v>
      </c>
      <c r="I238" s="457">
        <f t="shared" si="116"/>
        <v>4898.7700000000004</v>
      </c>
    </row>
    <row r="239" spans="1:9" x14ac:dyDescent="0.25">
      <c r="A239" s="216" t="s">
        <v>141</v>
      </c>
      <c r="B239" s="454">
        <v>1</v>
      </c>
      <c r="C239" s="454">
        <f t="shared" ref="C239:C241" si="117">D239+E239</f>
        <v>235</v>
      </c>
      <c r="D239" s="454">
        <v>181</v>
      </c>
      <c r="E239" s="454">
        <v>54</v>
      </c>
      <c r="F239" s="217"/>
      <c r="G239" s="249">
        <v>9.6769999999999996</v>
      </c>
      <c r="H239" s="249">
        <f t="shared" si="113"/>
        <v>1045.1199999999999</v>
      </c>
      <c r="I239" s="249">
        <f t="shared" si="114"/>
        <v>1291.6600000000001</v>
      </c>
    </row>
    <row r="240" spans="1:9" x14ac:dyDescent="0.25">
      <c r="A240" s="225" t="s">
        <v>142</v>
      </c>
      <c r="B240" s="454">
        <v>1</v>
      </c>
      <c r="C240" s="454">
        <f t="shared" si="117"/>
        <v>243</v>
      </c>
      <c r="D240" s="454">
        <v>181</v>
      </c>
      <c r="E240" s="454">
        <v>62</v>
      </c>
      <c r="F240" s="217"/>
      <c r="G240" s="249">
        <v>9.6460000000000008</v>
      </c>
      <c r="H240" s="249">
        <f t="shared" si="113"/>
        <v>1196.0999999999999</v>
      </c>
      <c r="I240" s="249">
        <f t="shared" si="114"/>
        <v>1478.26</v>
      </c>
    </row>
    <row r="241" spans="1:9" x14ac:dyDescent="0.25">
      <c r="A241" s="216" t="s">
        <v>141</v>
      </c>
      <c r="B241" s="454">
        <v>1</v>
      </c>
      <c r="C241" s="454">
        <f t="shared" si="117"/>
        <v>270</v>
      </c>
      <c r="D241" s="454">
        <v>181</v>
      </c>
      <c r="E241" s="454">
        <v>89</v>
      </c>
      <c r="F241" s="217"/>
      <c r="G241" s="249">
        <v>9.6769999999999996</v>
      </c>
      <c r="H241" s="249">
        <f t="shared" si="113"/>
        <v>1722.51</v>
      </c>
      <c r="I241" s="249">
        <f t="shared" si="114"/>
        <v>2128.85</v>
      </c>
    </row>
    <row r="242" spans="1:9" ht="33" x14ac:dyDescent="0.25">
      <c r="A242" s="317" t="s">
        <v>433</v>
      </c>
      <c r="B242" s="455">
        <f>SUM(B243:B245)</f>
        <v>3</v>
      </c>
      <c r="C242" s="455"/>
      <c r="D242" s="455"/>
      <c r="E242" s="455">
        <f t="shared" ref="E242:I242" si="118">SUM(E243:E245)</f>
        <v>177</v>
      </c>
      <c r="F242" s="449"/>
      <c r="G242" s="457"/>
      <c r="H242" s="457">
        <f t="shared" si="118"/>
        <v>2280.11</v>
      </c>
      <c r="I242" s="457">
        <f t="shared" si="118"/>
        <v>2817.99</v>
      </c>
    </row>
    <row r="243" spans="1:9" x14ac:dyDescent="0.25">
      <c r="A243" s="216" t="s">
        <v>111</v>
      </c>
      <c r="B243" s="454">
        <v>1</v>
      </c>
      <c r="C243" s="454">
        <f t="shared" ref="C243:C245" si="119">D243+E243</f>
        <v>240</v>
      </c>
      <c r="D243" s="454">
        <v>181</v>
      </c>
      <c r="E243" s="454">
        <v>59</v>
      </c>
      <c r="F243" s="217"/>
      <c r="G243" s="249">
        <v>6.5190000000000001</v>
      </c>
      <c r="H243" s="249">
        <f t="shared" si="113"/>
        <v>769.24</v>
      </c>
      <c r="I243" s="249">
        <f t="shared" si="114"/>
        <v>950.7</v>
      </c>
    </row>
    <row r="244" spans="1:9" x14ac:dyDescent="0.25">
      <c r="A244" s="216" t="s">
        <v>111</v>
      </c>
      <c r="B244" s="454">
        <v>1</v>
      </c>
      <c r="C244" s="454">
        <f t="shared" si="119"/>
        <v>216</v>
      </c>
      <c r="D244" s="454">
        <v>181</v>
      </c>
      <c r="E244" s="454">
        <v>35</v>
      </c>
      <c r="F244" s="217"/>
      <c r="G244" s="249">
        <v>6.4020000000000001</v>
      </c>
      <c r="H244" s="249">
        <f t="shared" si="113"/>
        <v>448.14</v>
      </c>
      <c r="I244" s="249">
        <f t="shared" si="114"/>
        <v>553.86</v>
      </c>
    </row>
    <row r="245" spans="1:9" x14ac:dyDescent="0.25">
      <c r="A245" s="216" t="s">
        <v>111</v>
      </c>
      <c r="B245" s="454">
        <v>1</v>
      </c>
      <c r="C245" s="454">
        <f t="shared" si="119"/>
        <v>264</v>
      </c>
      <c r="D245" s="454">
        <v>181</v>
      </c>
      <c r="E245" s="454">
        <v>83</v>
      </c>
      <c r="F245" s="217"/>
      <c r="G245" s="326">
        <v>6.4020000000000001</v>
      </c>
      <c r="H245" s="249">
        <f t="shared" si="113"/>
        <v>1062.73</v>
      </c>
      <c r="I245" s="249">
        <f t="shared" si="114"/>
        <v>1313.43</v>
      </c>
    </row>
    <row r="246" spans="1:9" ht="33" x14ac:dyDescent="0.25">
      <c r="A246" s="317" t="s">
        <v>432</v>
      </c>
      <c r="B246" s="455">
        <f>SUM(B247:B250)</f>
        <v>4</v>
      </c>
      <c r="C246" s="455"/>
      <c r="D246" s="455"/>
      <c r="E246" s="455">
        <f t="shared" ref="E246:I246" si="120">SUM(E247:E250)</f>
        <v>37</v>
      </c>
      <c r="F246" s="449"/>
      <c r="G246" s="457"/>
      <c r="H246" s="457">
        <f t="shared" si="120"/>
        <v>332.03000000000003</v>
      </c>
      <c r="I246" s="457">
        <f t="shared" si="120"/>
        <v>406.83</v>
      </c>
    </row>
    <row r="247" spans="1:9" x14ac:dyDescent="0.25">
      <c r="A247" s="216" t="s">
        <v>27</v>
      </c>
      <c r="B247" s="454">
        <v>1</v>
      </c>
      <c r="C247" s="454">
        <f>D247+E247</f>
        <v>195</v>
      </c>
      <c r="D247" s="454">
        <v>181</v>
      </c>
      <c r="E247" s="454">
        <v>14</v>
      </c>
      <c r="F247" s="217"/>
      <c r="G247" s="326">
        <v>4.4870000000000001</v>
      </c>
      <c r="H247" s="249">
        <f t="shared" si="113"/>
        <v>125.64</v>
      </c>
      <c r="I247" s="271">
        <f>ROUND(H247*1.2077,2)</f>
        <v>151.74</v>
      </c>
    </row>
    <row r="248" spans="1:9" x14ac:dyDescent="0.25">
      <c r="A248" s="216" t="s">
        <v>27</v>
      </c>
      <c r="B248" s="315">
        <v>1</v>
      </c>
      <c r="C248" s="315">
        <f t="shared" ref="C248:C252" si="121">D248+E248</f>
        <v>192</v>
      </c>
      <c r="D248" s="454">
        <v>181</v>
      </c>
      <c r="E248" s="454">
        <v>11</v>
      </c>
      <c r="F248" s="217"/>
      <c r="G248" s="326">
        <v>4.4870000000000001</v>
      </c>
      <c r="H248" s="249">
        <f t="shared" si="113"/>
        <v>98.71</v>
      </c>
      <c r="I248" s="249">
        <f t="shared" si="114"/>
        <v>122</v>
      </c>
    </row>
    <row r="249" spans="1:9" x14ac:dyDescent="0.25">
      <c r="A249" s="216" t="s">
        <v>27</v>
      </c>
      <c r="B249" s="454">
        <v>1</v>
      </c>
      <c r="C249" s="454">
        <f t="shared" si="121"/>
        <v>192</v>
      </c>
      <c r="D249" s="454">
        <v>181</v>
      </c>
      <c r="E249" s="454">
        <v>11</v>
      </c>
      <c r="F249" s="217"/>
      <c r="G249" s="326">
        <v>4.4870000000000001</v>
      </c>
      <c r="H249" s="249">
        <f t="shared" si="113"/>
        <v>98.71</v>
      </c>
      <c r="I249" s="249">
        <f t="shared" si="114"/>
        <v>122</v>
      </c>
    </row>
    <row r="250" spans="1:9" x14ac:dyDescent="0.25">
      <c r="A250" s="218" t="s">
        <v>27</v>
      </c>
      <c r="B250" s="454">
        <v>1</v>
      </c>
      <c r="C250" s="454">
        <f t="shared" si="121"/>
        <v>182</v>
      </c>
      <c r="D250" s="454">
        <v>181</v>
      </c>
      <c r="E250" s="454">
        <v>1</v>
      </c>
      <c r="F250" s="217"/>
      <c r="G250" s="326">
        <v>4.4870000000000001</v>
      </c>
      <c r="H250" s="249">
        <f t="shared" si="113"/>
        <v>8.9700000000000006</v>
      </c>
      <c r="I250" s="249">
        <f t="shared" si="114"/>
        <v>11.09</v>
      </c>
    </row>
    <row r="251" spans="1:9" ht="33" x14ac:dyDescent="0.25">
      <c r="A251" s="317" t="s">
        <v>431</v>
      </c>
      <c r="B251" s="455">
        <f>SUM(B252)</f>
        <v>1</v>
      </c>
      <c r="C251" s="455"/>
      <c r="D251" s="455"/>
      <c r="E251" s="455">
        <f t="shared" ref="E251:I251" si="122">SUM(E252)</f>
        <v>11</v>
      </c>
      <c r="F251" s="449"/>
      <c r="G251" s="457"/>
      <c r="H251" s="457">
        <f t="shared" si="122"/>
        <v>92.16</v>
      </c>
      <c r="I251" s="457">
        <f t="shared" si="122"/>
        <v>113.9</v>
      </c>
    </row>
    <row r="252" spans="1:9" x14ac:dyDescent="0.25">
      <c r="A252" s="218" t="s">
        <v>28</v>
      </c>
      <c r="B252" s="454">
        <v>1</v>
      </c>
      <c r="C252" s="454">
        <f t="shared" si="121"/>
        <v>192</v>
      </c>
      <c r="D252" s="454">
        <v>181</v>
      </c>
      <c r="E252" s="454">
        <v>11</v>
      </c>
      <c r="F252" s="217"/>
      <c r="G252" s="249">
        <v>4.1890000000000001</v>
      </c>
      <c r="H252" s="249">
        <f t="shared" si="113"/>
        <v>92.16</v>
      </c>
      <c r="I252" s="249">
        <f t="shared" si="114"/>
        <v>113.9</v>
      </c>
    </row>
    <row r="254" spans="1:9" x14ac:dyDescent="0.25">
      <c r="A254" s="495" t="s">
        <v>773</v>
      </c>
      <c r="B254" s="495"/>
    </row>
  </sheetData>
  <mergeCells count="10">
    <mergeCell ref="H1:I1"/>
    <mergeCell ref="A2:I2"/>
    <mergeCell ref="A7:A8"/>
    <mergeCell ref="B7:B8"/>
    <mergeCell ref="C7:E7"/>
    <mergeCell ref="F7:F8"/>
    <mergeCell ref="G7:G8"/>
    <mergeCell ref="H7:H8"/>
    <mergeCell ref="I7:I8"/>
    <mergeCell ref="A254:B254"/>
  </mergeCells>
  <pageMargins left="0.31496062992125984" right="0.31496062992125984" top="0.74803149606299213" bottom="0.35433070866141736" header="0" footer="0"/>
  <pageSetup paperSize="9" scale="75" orientation="landscape" r:id="rId1"/>
  <headerFooter>
    <oddHeader>&amp;L&amp;D&amp;T&amp;C&amp;P&amp;R
&amp;Z&amp;F</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23930-EF44-46C2-B9DB-734F6C0504C7}">
  <sheetPr>
    <tabColor theme="9" tint="0.59999389629810485"/>
  </sheetPr>
  <dimension ref="A1:I219"/>
  <sheetViews>
    <sheetView zoomScale="80" zoomScaleNormal="80" workbookViewId="0">
      <selection activeCell="L5" sqref="L5"/>
    </sheetView>
  </sheetViews>
  <sheetFormatPr defaultColWidth="9.140625" defaultRowHeight="16.5" x14ac:dyDescent="0.25"/>
  <cols>
    <col min="1" max="1" width="75" style="205" customWidth="1"/>
    <col min="2" max="2" width="14.42578125" style="205" customWidth="1"/>
    <col min="3" max="3" width="13.7109375" style="205" customWidth="1"/>
    <col min="4" max="4" width="15.7109375" style="205" customWidth="1"/>
    <col min="5" max="5" width="18.85546875" style="205" customWidth="1"/>
    <col min="6" max="6" width="12.7109375" style="206" customWidth="1"/>
    <col min="7" max="7" width="16" style="207" customWidth="1"/>
    <col min="8" max="8" width="21.42578125" style="205" customWidth="1"/>
    <col min="9" max="9" width="20.42578125" style="205" customWidth="1"/>
    <col min="10" max="16384" width="9.140625" style="205"/>
  </cols>
  <sheetData>
    <row r="1" spans="1:9" x14ac:dyDescent="0.25">
      <c r="H1" s="401" t="s">
        <v>790</v>
      </c>
      <c r="I1" s="401"/>
    </row>
    <row r="2" spans="1:9" s="208" customFormat="1" ht="46.5" customHeight="1" x14ac:dyDescent="0.25">
      <c r="A2" s="402" t="s">
        <v>427</v>
      </c>
      <c r="B2" s="402"/>
      <c r="C2" s="402"/>
      <c r="D2" s="402"/>
      <c r="E2" s="402"/>
      <c r="F2" s="402"/>
      <c r="G2" s="402"/>
      <c r="H2" s="402"/>
      <c r="I2" s="402"/>
    </row>
    <row r="4" spans="1:9" x14ac:dyDescent="0.25">
      <c r="A4" s="208" t="s">
        <v>522</v>
      </c>
      <c r="C4" s="209"/>
      <c r="D4" s="209"/>
      <c r="E4" s="209"/>
    </row>
    <row r="5" spans="1:9" x14ac:dyDescent="0.25">
      <c r="A5" s="205" t="s">
        <v>732</v>
      </c>
      <c r="C5" s="209"/>
      <c r="D5" s="209"/>
      <c r="E5" s="209"/>
    </row>
    <row r="6" spans="1:9" ht="17.25" customHeight="1" x14ac:dyDescent="0.25">
      <c r="E6" s="210"/>
      <c r="H6" s="210"/>
    </row>
    <row r="7" spans="1:9" ht="45.75" customHeight="1" x14ac:dyDescent="0.25">
      <c r="A7" s="403"/>
      <c r="B7" s="403" t="s">
        <v>3</v>
      </c>
      <c r="C7" s="405" t="s">
        <v>4</v>
      </c>
      <c r="D7" s="406"/>
      <c r="E7" s="407"/>
      <c r="F7" s="408" t="s">
        <v>2</v>
      </c>
      <c r="G7" s="410" t="s">
        <v>438</v>
      </c>
      <c r="H7" s="412" t="s">
        <v>5</v>
      </c>
      <c r="I7" s="414" t="s">
        <v>1</v>
      </c>
    </row>
    <row r="8" spans="1:9" ht="59.25" customHeight="1" x14ac:dyDescent="0.25">
      <c r="A8" s="404"/>
      <c r="B8" s="404"/>
      <c r="C8" s="310" t="s">
        <v>143</v>
      </c>
      <c r="D8" s="310" t="s">
        <v>437</v>
      </c>
      <c r="E8" s="310"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252">
        <f>B11+B27+B49+B65+B79+B100+B110+B136+B161+B174+B186+B198+B204</f>
        <v>157</v>
      </c>
      <c r="C10" s="252"/>
      <c r="D10" s="252"/>
      <c r="E10" s="252">
        <f t="shared" ref="C10:I10" si="0">E11+E27+E49+E65+E79+E100+E110+E136+E161+E174+E186+E198+E204</f>
        <v>4724.01</v>
      </c>
      <c r="F10" s="447"/>
      <c r="G10" s="253"/>
      <c r="H10" s="253">
        <f t="shared" si="0"/>
        <v>64269.04</v>
      </c>
      <c r="I10" s="253">
        <f t="shared" si="0"/>
        <v>79359.380000000019</v>
      </c>
    </row>
    <row r="11" spans="1:9" s="208" customFormat="1" x14ac:dyDescent="0.25">
      <c r="A11" s="353" t="s">
        <v>257</v>
      </c>
      <c r="B11" s="453">
        <f>B12+B22+B19</f>
        <v>12</v>
      </c>
      <c r="C11" s="453"/>
      <c r="D11" s="453"/>
      <c r="E11" s="453">
        <f t="shared" ref="C11:I11" si="1">E12+E22+E19</f>
        <v>338</v>
      </c>
      <c r="F11" s="452"/>
      <c r="G11" s="456"/>
      <c r="H11" s="456">
        <f t="shared" si="1"/>
        <v>3877.9900000000002</v>
      </c>
      <c r="I11" s="456">
        <f t="shared" si="1"/>
        <v>4772.5</v>
      </c>
    </row>
    <row r="12" spans="1:9" ht="33" x14ac:dyDescent="0.25">
      <c r="A12" s="242" t="s">
        <v>433</v>
      </c>
      <c r="B12" s="243">
        <f>SUM(B13:B18)</f>
        <v>6</v>
      </c>
      <c r="C12" s="243"/>
      <c r="D12" s="243"/>
      <c r="E12" s="243">
        <f t="shared" ref="C12:I12" si="2">SUM(E13:E18)</f>
        <v>138</v>
      </c>
      <c r="F12" s="448"/>
      <c r="G12" s="245"/>
      <c r="H12" s="245">
        <f t="shared" si="2"/>
        <v>1944.1399999999999</v>
      </c>
      <c r="I12" s="245">
        <f t="shared" si="2"/>
        <v>2390.44</v>
      </c>
    </row>
    <row r="13" spans="1:9" x14ac:dyDescent="0.25">
      <c r="A13" s="216" t="s">
        <v>84</v>
      </c>
      <c r="B13" s="454">
        <v>1</v>
      </c>
      <c r="C13" s="454">
        <f>D13+E13</f>
        <v>149</v>
      </c>
      <c r="D13" s="454">
        <v>136</v>
      </c>
      <c r="E13" s="454">
        <v>13</v>
      </c>
      <c r="F13" s="217"/>
      <c r="G13" s="249">
        <v>7.0439999999999996</v>
      </c>
      <c r="H13" s="249">
        <f>ROUND(G13*E13*2,2)</f>
        <v>183.14</v>
      </c>
      <c r="I13" s="249">
        <f>ROUND(H13*1.2359,2)</f>
        <v>226.34</v>
      </c>
    </row>
    <row r="14" spans="1:9" x14ac:dyDescent="0.25">
      <c r="A14" s="218" t="s">
        <v>84</v>
      </c>
      <c r="B14" s="454">
        <v>1</v>
      </c>
      <c r="C14" s="454">
        <f>D14+E14</f>
        <v>168</v>
      </c>
      <c r="D14" s="454">
        <v>136</v>
      </c>
      <c r="E14" s="454">
        <v>32</v>
      </c>
      <c r="F14" s="217"/>
      <c r="G14" s="249">
        <v>7.0439999999999996</v>
      </c>
      <c r="H14" s="249">
        <f t="shared" ref="H14:H48" si="3">ROUND(G14*E14*2,2)</f>
        <v>450.82</v>
      </c>
      <c r="I14" s="249">
        <f t="shared" ref="I14:I48" si="4">ROUND(H14*1.2359,2)</f>
        <v>557.16999999999996</v>
      </c>
    </row>
    <row r="15" spans="1:9" x14ac:dyDescent="0.25">
      <c r="A15" s="218" t="s">
        <v>84</v>
      </c>
      <c r="B15" s="454">
        <v>1</v>
      </c>
      <c r="C15" s="454">
        <f>D15+E15</f>
        <v>184</v>
      </c>
      <c r="D15" s="454">
        <v>136</v>
      </c>
      <c r="E15" s="454">
        <v>48</v>
      </c>
      <c r="F15" s="217"/>
      <c r="G15" s="249">
        <v>7.0439999999999996</v>
      </c>
      <c r="H15" s="249">
        <f t="shared" si="3"/>
        <v>676.22</v>
      </c>
      <c r="I15" s="249">
        <f t="shared" si="4"/>
        <v>835.74</v>
      </c>
    </row>
    <row r="16" spans="1:9" x14ac:dyDescent="0.25">
      <c r="A16" s="218" t="s">
        <v>84</v>
      </c>
      <c r="B16" s="454">
        <v>1</v>
      </c>
      <c r="C16" s="454">
        <f t="shared" ref="C16:C20" si="5">D16+E16</f>
        <v>150</v>
      </c>
      <c r="D16" s="454">
        <v>136</v>
      </c>
      <c r="E16" s="454">
        <v>14</v>
      </c>
      <c r="F16" s="217"/>
      <c r="G16" s="249">
        <v>7.0439999999999996</v>
      </c>
      <c r="H16" s="249">
        <f t="shared" si="3"/>
        <v>197.23</v>
      </c>
      <c r="I16" s="249">
        <f t="shared" si="4"/>
        <v>243.76</v>
      </c>
    </row>
    <row r="17" spans="1:9" x14ac:dyDescent="0.25">
      <c r="A17" s="216" t="s">
        <v>84</v>
      </c>
      <c r="B17" s="454">
        <v>1</v>
      </c>
      <c r="C17" s="454">
        <f t="shared" si="5"/>
        <v>163</v>
      </c>
      <c r="D17" s="454">
        <v>136</v>
      </c>
      <c r="E17" s="454">
        <v>27</v>
      </c>
      <c r="F17" s="217"/>
      <c r="G17" s="249">
        <v>7.0439999999999996</v>
      </c>
      <c r="H17" s="249">
        <f t="shared" si="3"/>
        <v>380.38</v>
      </c>
      <c r="I17" s="271">
        <f>ROUND(H17*1.2077,2)</f>
        <v>459.38</v>
      </c>
    </row>
    <row r="18" spans="1:9" x14ac:dyDescent="0.25">
      <c r="A18" s="218" t="s">
        <v>84</v>
      </c>
      <c r="B18" s="454">
        <v>1</v>
      </c>
      <c r="C18" s="454">
        <f t="shared" si="5"/>
        <v>140</v>
      </c>
      <c r="D18" s="454">
        <v>136</v>
      </c>
      <c r="E18" s="454">
        <v>4</v>
      </c>
      <c r="F18" s="217"/>
      <c r="G18" s="249">
        <v>7.0439999999999996</v>
      </c>
      <c r="H18" s="249">
        <f t="shared" si="3"/>
        <v>56.35</v>
      </c>
      <c r="I18" s="271">
        <f>ROUND(H18*1.2077,2)</f>
        <v>68.05</v>
      </c>
    </row>
    <row r="19" spans="1:9" ht="33" x14ac:dyDescent="0.25">
      <c r="A19" s="317" t="s">
        <v>432</v>
      </c>
      <c r="B19" s="455">
        <f>SUM(B20:B21)</f>
        <v>2</v>
      </c>
      <c r="C19" s="455"/>
      <c r="D19" s="455"/>
      <c r="E19" s="455">
        <f>SUM(E20:E21)</f>
        <v>25</v>
      </c>
      <c r="F19" s="449"/>
      <c r="G19" s="457"/>
      <c r="H19" s="457">
        <f>SUM(H20:H21)</f>
        <v>256.64999999999998</v>
      </c>
      <c r="I19" s="457">
        <f>SUM(I20:I21)</f>
        <v>310.83</v>
      </c>
    </row>
    <row r="20" spans="1:9" x14ac:dyDescent="0.25">
      <c r="A20" s="216" t="s">
        <v>27</v>
      </c>
      <c r="B20" s="454">
        <v>1</v>
      </c>
      <c r="C20" s="454">
        <f t="shared" si="5"/>
        <v>158</v>
      </c>
      <c r="D20" s="454">
        <v>136</v>
      </c>
      <c r="E20" s="454">
        <v>22</v>
      </c>
      <c r="F20" s="217"/>
      <c r="G20" s="249">
        <v>5.133</v>
      </c>
      <c r="H20" s="249">
        <f t="shared" si="3"/>
        <v>225.85</v>
      </c>
      <c r="I20" s="271">
        <f>ROUND(H20*1.2077,2)</f>
        <v>272.76</v>
      </c>
    </row>
    <row r="21" spans="1:9" x14ac:dyDescent="0.25">
      <c r="A21" s="216" t="s">
        <v>27</v>
      </c>
      <c r="B21" s="454">
        <v>1</v>
      </c>
      <c r="C21" s="454">
        <f t="shared" ref="C21" si="6">D21+E21</f>
        <v>139</v>
      </c>
      <c r="D21" s="454">
        <v>136</v>
      </c>
      <c r="E21" s="454">
        <v>3</v>
      </c>
      <c r="F21" s="217"/>
      <c r="G21" s="249">
        <v>5.133</v>
      </c>
      <c r="H21" s="249">
        <f t="shared" ref="H21" si="7">ROUND(G21*E21*2,2)</f>
        <v>30.8</v>
      </c>
      <c r="I21" s="463">
        <f>ROUND(H21*1.2359,2)</f>
        <v>38.07</v>
      </c>
    </row>
    <row r="22" spans="1:9" ht="33" x14ac:dyDescent="0.25">
      <c r="A22" s="317" t="s">
        <v>431</v>
      </c>
      <c r="B22" s="455">
        <f>SUM(B23:B26)</f>
        <v>4</v>
      </c>
      <c r="C22" s="455"/>
      <c r="D22" s="455"/>
      <c r="E22" s="455">
        <f t="shared" ref="C22:I22" si="8">SUM(E23:E26)</f>
        <v>175</v>
      </c>
      <c r="F22" s="449"/>
      <c r="G22" s="457"/>
      <c r="H22" s="457">
        <f t="shared" si="8"/>
        <v>1677.2</v>
      </c>
      <c r="I22" s="457">
        <f t="shared" si="8"/>
        <v>2071.23</v>
      </c>
    </row>
    <row r="23" spans="1:9" x14ac:dyDescent="0.25">
      <c r="A23" s="218" t="s">
        <v>28</v>
      </c>
      <c r="B23" s="454">
        <v>1</v>
      </c>
      <c r="C23" s="454">
        <f>D23+E23</f>
        <v>142</v>
      </c>
      <c r="D23" s="454">
        <v>136</v>
      </c>
      <c r="E23" s="454">
        <v>6</v>
      </c>
      <c r="F23" s="217"/>
      <c r="G23" s="249">
        <v>4.7919999999999998</v>
      </c>
      <c r="H23" s="249">
        <f t="shared" si="3"/>
        <v>57.5</v>
      </c>
      <c r="I23" s="271">
        <f>ROUND(H23*1.2077,2)</f>
        <v>69.44</v>
      </c>
    </row>
    <row r="24" spans="1:9" x14ac:dyDescent="0.25">
      <c r="A24" s="216" t="s">
        <v>28</v>
      </c>
      <c r="B24" s="454">
        <v>1</v>
      </c>
      <c r="C24" s="454">
        <f t="shared" ref="C24:C26" si="9">D24+E24</f>
        <v>165</v>
      </c>
      <c r="D24" s="454">
        <v>136</v>
      </c>
      <c r="E24" s="454">
        <v>29</v>
      </c>
      <c r="F24" s="217"/>
      <c r="G24" s="249">
        <v>4.7919999999999998</v>
      </c>
      <c r="H24" s="249">
        <f t="shared" si="3"/>
        <v>277.94</v>
      </c>
      <c r="I24" s="249">
        <f t="shared" si="4"/>
        <v>343.51</v>
      </c>
    </row>
    <row r="25" spans="1:9" x14ac:dyDescent="0.25">
      <c r="A25" s="218" t="s">
        <v>28</v>
      </c>
      <c r="B25" s="454">
        <v>1</v>
      </c>
      <c r="C25" s="454">
        <f>D25+E25</f>
        <v>261</v>
      </c>
      <c r="D25" s="454">
        <v>136</v>
      </c>
      <c r="E25" s="454">
        <v>125</v>
      </c>
      <c r="F25" s="217"/>
      <c r="G25" s="249">
        <v>4.7919999999999998</v>
      </c>
      <c r="H25" s="249">
        <f t="shared" si="3"/>
        <v>1198</v>
      </c>
      <c r="I25" s="249">
        <f t="shared" si="4"/>
        <v>1480.61</v>
      </c>
    </row>
    <row r="26" spans="1:9" x14ac:dyDescent="0.25">
      <c r="A26" s="218" t="s">
        <v>28</v>
      </c>
      <c r="B26" s="454">
        <v>1</v>
      </c>
      <c r="C26" s="454">
        <f t="shared" si="9"/>
        <v>151</v>
      </c>
      <c r="D26" s="454">
        <v>136</v>
      </c>
      <c r="E26" s="454">
        <v>15</v>
      </c>
      <c r="F26" s="217"/>
      <c r="G26" s="249">
        <v>4.7919999999999998</v>
      </c>
      <c r="H26" s="249">
        <f t="shared" si="3"/>
        <v>143.76</v>
      </c>
      <c r="I26" s="249">
        <f t="shared" si="4"/>
        <v>177.67</v>
      </c>
    </row>
    <row r="27" spans="1:9" ht="33" x14ac:dyDescent="0.25">
      <c r="A27" s="356" t="s">
        <v>85</v>
      </c>
      <c r="B27" s="453">
        <f>B28+B32+B44</f>
        <v>18</v>
      </c>
      <c r="C27" s="453"/>
      <c r="D27" s="453"/>
      <c r="E27" s="453">
        <f t="shared" ref="C27:I27" si="10">E28+E32+E44</f>
        <v>875</v>
      </c>
      <c r="F27" s="452"/>
      <c r="G27" s="456"/>
      <c r="H27" s="456">
        <f t="shared" si="10"/>
        <v>11780.73</v>
      </c>
      <c r="I27" s="456">
        <f t="shared" si="10"/>
        <v>14559.800000000001</v>
      </c>
    </row>
    <row r="28" spans="1:9" x14ac:dyDescent="0.25">
      <c r="A28" s="242" t="s">
        <v>434</v>
      </c>
      <c r="B28" s="243">
        <f>SUM(B29:B31)</f>
        <v>3</v>
      </c>
      <c r="C28" s="243"/>
      <c r="D28" s="243"/>
      <c r="E28" s="243">
        <f t="shared" ref="C28:I28" si="11">SUM(E29:E31)</f>
        <v>80</v>
      </c>
      <c r="F28" s="448"/>
      <c r="G28" s="245"/>
      <c r="H28" s="245">
        <f t="shared" si="11"/>
        <v>1800.9699999999998</v>
      </c>
      <c r="I28" s="245">
        <f t="shared" si="11"/>
        <v>2225.8199999999997</v>
      </c>
    </row>
    <row r="29" spans="1:9" x14ac:dyDescent="0.25">
      <c r="A29" s="216" t="s">
        <v>86</v>
      </c>
      <c r="B29" s="454">
        <v>1</v>
      </c>
      <c r="C29" s="454">
        <f>D29+E29</f>
        <v>184</v>
      </c>
      <c r="D29" s="454">
        <v>136</v>
      </c>
      <c r="E29" s="454">
        <v>48</v>
      </c>
      <c r="F29" s="217"/>
      <c r="G29" s="249">
        <v>11.256</v>
      </c>
      <c r="H29" s="249">
        <f t="shared" si="3"/>
        <v>1080.58</v>
      </c>
      <c r="I29" s="249">
        <f t="shared" si="4"/>
        <v>1335.49</v>
      </c>
    </row>
    <row r="30" spans="1:9" x14ac:dyDescent="0.25">
      <c r="A30" s="216" t="s">
        <v>86</v>
      </c>
      <c r="B30" s="454">
        <v>1</v>
      </c>
      <c r="C30" s="454">
        <f t="shared" ref="C30:C31" si="12">D30+E30</f>
        <v>144</v>
      </c>
      <c r="D30" s="454">
        <v>136</v>
      </c>
      <c r="E30" s="454">
        <v>8</v>
      </c>
      <c r="F30" s="217"/>
      <c r="G30" s="249">
        <v>11.256</v>
      </c>
      <c r="H30" s="249">
        <f t="shared" si="3"/>
        <v>180.1</v>
      </c>
      <c r="I30" s="249">
        <f t="shared" si="4"/>
        <v>222.59</v>
      </c>
    </row>
    <row r="31" spans="1:9" x14ac:dyDescent="0.25">
      <c r="A31" s="216" t="s">
        <v>87</v>
      </c>
      <c r="B31" s="454">
        <v>1</v>
      </c>
      <c r="C31" s="454">
        <f t="shared" si="12"/>
        <v>160</v>
      </c>
      <c r="D31" s="454">
        <v>136</v>
      </c>
      <c r="E31" s="454">
        <v>24</v>
      </c>
      <c r="F31" s="217"/>
      <c r="G31" s="249">
        <v>11.256</v>
      </c>
      <c r="H31" s="249">
        <f t="shared" si="3"/>
        <v>540.29</v>
      </c>
      <c r="I31" s="249">
        <f t="shared" si="4"/>
        <v>667.74</v>
      </c>
    </row>
    <row r="32" spans="1:9" ht="33" x14ac:dyDescent="0.25">
      <c r="A32" s="317" t="s">
        <v>433</v>
      </c>
      <c r="B32" s="455">
        <f>SUM(B33:B43)</f>
        <v>11</v>
      </c>
      <c r="C32" s="455"/>
      <c r="D32" s="455"/>
      <c r="E32" s="455">
        <f t="shared" ref="C32:I32" si="13">SUM(E33:E43)</f>
        <v>644</v>
      </c>
      <c r="F32" s="449"/>
      <c r="G32" s="457"/>
      <c r="H32" s="457">
        <f t="shared" si="13"/>
        <v>8429.6</v>
      </c>
      <c r="I32" s="457">
        <f t="shared" si="13"/>
        <v>10418.140000000001</v>
      </c>
    </row>
    <row r="33" spans="1:9" x14ac:dyDescent="0.25">
      <c r="A33" s="216" t="s">
        <v>89</v>
      </c>
      <c r="B33" s="454">
        <v>1</v>
      </c>
      <c r="C33" s="454">
        <f t="shared" ref="C33:C43" si="14">D33+E33</f>
        <v>228</v>
      </c>
      <c r="D33" s="454">
        <v>136</v>
      </c>
      <c r="E33" s="454">
        <v>92</v>
      </c>
      <c r="F33" s="217"/>
      <c r="G33" s="249">
        <v>6.6989999999999998</v>
      </c>
      <c r="H33" s="249">
        <f t="shared" si="3"/>
        <v>1232.6199999999999</v>
      </c>
      <c r="I33" s="249">
        <f t="shared" si="4"/>
        <v>1523.4</v>
      </c>
    </row>
    <row r="34" spans="1:9" x14ac:dyDescent="0.25">
      <c r="A34" s="216" t="s">
        <v>89</v>
      </c>
      <c r="B34" s="454">
        <v>1</v>
      </c>
      <c r="C34" s="454">
        <f t="shared" si="14"/>
        <v>202</v>
      </c>
      <c r="D34" s="454">
        <v>136</v>
      </c>
      <c r="E34" s="454">
        <v>66</v>
      </c>
      <c r="F34" s="217"/>
      <c r="G34" s="249">
        <v>6.5190000000000001</v>
      </c>
      <c r="H34" s="249">
        <f t="shared" si="3"/>
        <v>860.51</v>
      </c>
      <c r="I34" s="249">
        <f t="shared" si="4"/>
        <v>1063.5</v>
      </c>
    </row>
    <row r="35" spans="1:9" x14ac:dyDescent="0.25">
      <c r="A35" s="216" t="s">
        <v>89</v>
      </c>
      <c r="B35" s="454">
        <v>1</v>
      </c>
      <c r="C35" s="454">
        <f t="shared" si="14"/>
        <v>171</v>
      </c>
      <c r="D35" s="454">
        <v>136</v>
      </c>
      <c r="E35" s="454">
        <v>35</v>
      </c>
      <c r="F35" s="217"/>
      <c r="G35" s="249">
        <v>6.5190000000000001</v>
      </c>
      <c r="H35" s="249">
        <f t="shared" si="3"/>
        <v>456.33</v>
      </c>
      <c r="I35" s="249">
        <f t="shared" si="4"/>
        <v>563.98</v>
      </c>
    </row>
    <row r="36" spans="1:9" x14ac:dyDescent="0.25">
      <c r="A36" s="216" t="s">
        <v>89</v>
      </c>
      <c r="B36" s="454">
        <v>1</v>
      </c>
      <c r="C36" s="454">
        <f t="shared" si="14"/>
        <v>205</v>
      </c>
      <c r="D36" s="454">
        <v>136</v>
      </c>
      <c r="E36" s="454">
        <v>69</v>
      </c>
      <c r="F36" s="217"/>
      <c r="G36" s="249">
        <v>6.5190000000000001</v>
      </c>
      <c r="H36" s="249">
        <f t="shared" si="3"/>
        <v>899.62</v>
      </c>
      <c r="I36" s="249">
        <f t="shared" si="4"/>
        <v>1111.8399999999999</v>
      </c>
    </row>
    <row r="37" spans="1:9" x14ac:dyDescent="0.25">
      <c r="A37" s="216" t="s">
        <v>89</v>
      </c>
      <c r="B37" s="454">
        <v>1</v>
      </c>
      <c r="C37" s="454">
        <f t="shared" si="14"/>
        <v>142</v>
      </c>
      <c r="D37" s="454">
        <v>136</v>
      </c>
      <c r="E37" s="454">
        <v>6</v>
      </c>
      <c r="F37" s="217"/>
      <c r="G37" s="249">
        <v>6.5190000000000001</v>
      </c>
      <c r="H37" s="249">
        <f t="shared" si="3"/>
        <v>78.23</v>
      </c>
      <c r="I37" s="249">
        <f t="shared" si="4"/>
        <v>96.68</v>
      </c>
    </row>
    <row r="38" spans="1:9" x14ac:dyDescent="0.25">
      <c r="A38" s="216" t="s">
        <v>89</v>
      </c>
      <c r="B38" s="454">
        <v>1</v>
      </c>
      <c r="C38" s="454">
        <f t="shared" si="14"/>
        <v>212</v>
      </c>
      <c r="D38" s="454">
        <v>136</v>
      </c>
      <c r="E38" s="454">
        <v>76</v>
      </c>
      <c r="F38" s="217"/>
      <c r="G38" s="249">
        <v>6.5190000000000001</v>
      </c>
      <c r="H38" s="249">
        <f t="shared" si="3"/>
        <v>990.89</v>
      </c>
      <c r="I38" s="249">
        <f t="shared" si="4"/>
        <v>1224.6400000000001</v>
      </c>
    </row>
    <row r="39" spans="1:9" x14ac:dyDescent="0.25">
      <c r="A39" s="216" t="s">
        <v>89</v>
      </c>
      <c r="B39" s="454">
        <v>1</v>
      </c>
      <c r="C39" s="454">
        <f t="shared" si="14"/>
        <v>195</v>
      </c>
      <c r="D39" s="454">
        <v>136</v>
      </c>
      <c r="E39" s="454">
        <v>59</v>
      </c>
      <c r="F39" s="217"/>
      <c r="G39" s="249">
        <v>6.5190000000000001</v>
      </c>
      <c r="H39" s="249">
        <f t="shared" si="3"/>
        <v>769.24</v>
      </c>
      <c r="I39" s="249">
        <f t="shared" si="4"/>
        <v>950.7</v>
      </c>
    </row>
    <row r="40" spans="1:9" x14ac:dyDescent="0.25">
      <c r="A40" s="216" t="s">
        <v>89</v>
      </c>
      <c r="B40" s="454">
        <v>1</v>
      </c>
      <c r="C40" s="454">
        <f t="shared" si="14"/>
        <v>188</v>
      </c>
      <c r="D40" s="454">
        <v>136</v>
      </c>
      <c r="E40" s="454">
        <v>52</v>
      </c>
      <c r="F40" s="217"/>
      <c r="G40" s="249">
        <v>6.5190000000000001</v>
      </c>
      <c r="H40" s="249">
        <f t="shared" si="3"/>
        <v>677.98</v>
      </c>
      <c r="I40" s="249">
        <f t="shared" si="4"/>
        <v>837.92</v>
      </c>
    </row>
    <row r="41" spans="1:9" x14ac:dyDescent="0.25">
      <c r="A41" s="216" t="s">
        <v>89</v>
      </c>
      <c r="B41" s="454">
        <v>1</v>
      </c>
      <c r="C41" s="454">
        <f t="shared" si="14"/>
        <v>197</v>
      </c>
      <c r="D41" s="454">
        <v>136</v>
      </c>
      <c r="E41" s="454">
        <v>61</v>
      </c>
      <c r="F41" s="217"/>
      <c r="G41" s="249">
        <v>6.5190000000000001</v>
      </c>
      <c r="H41" s="249">
        <f t="shared" si="3"/>
        <v>795.32</v>
      </c>
      <c r="I41" s="249">
        <f t="shared" si="4"/>
        <v>982.94</v>
      </c>
    </row>
    <row r="42" spans="1:9" x14ac:dyDescent="0.25">
      <c r="A42" s="216" t="s">
        <v>89</v>
      </c>
      <c r="B42" s="454">
        <v>1</v>
      </c>
      <c r="C42" s="454">
        <f t="shared" si="14"/>
        <v>211</v>
      </c>
      <c r="D42" s="454">
        <v>136</v>
      </c>
      <c r="E42" s="454">
        <v>75</v>
      </c>
      <c r="F42" s="217"/>
      <c r="G42" s="249">
        <v>6.5190000000000001</v>
      </c>
      <c r="H42" s="249">
        <f t="shared" si="3"/>
        <v>977.85</v>
      </c>
      <c r="I42" s="249">
        <f t="shared" si="4"/>
        <v>1208.52</v>
      </c>
    </row>
    <row r="43" spans="1:9" x14ac:dyDescent="0.25">
      <c r="A43" s="216" t="s">
        <v>89</v>
      </c>
      <c r="B43" s="454">
        <v>1</v>
      </c>
      <c r="C43" s="454">
        <f t="shared" si="14"/>
        <v>189</v>
      </c>
      <c r="D43" s="454">
        <v>136</v>
      </c>
      <c r="E43" s="454">
        <v>53</v>
      </c>
      <c r="F43" s="217"/>
      <c r="G43" s="249">
        <v>6.5190000000000001</v>
      </c>
      <c r="H43" s="249">
        <f t="shared" si="3"/>
        <v>691.01</v>
      </c>
      <c r="I43" s="249">
        <f t="shared" si="4"/>
        <v>854.02</v>
      </c>
    </row>
    <row r="44" spans="1:9" ht="33" x14ac:dyDescent="0.25">
      <c r="A44" s="317" t="s">
        <v>432</v>
      </c>
      <c r="B44" s="455">
        <f>SUM(B45:B48)</f>
        <v>4</v>
      </c>
      <c r="C44" s="455"/>
      <c r="D44" s="455"/>
      <c r="E44" s="455">
        <f t="shared" ref="C44:I44" si="15">SUM(E45:E48)</f>
        <v>151</v>
      </c>
      <c r="F44" s="449"/>
      <c r="G44" s="457"/>
      <c r="H44" s="457">
        <f t="shared" si="15"/>
        <v>1550.16</v>
      </c>
      <c r="I44" s="457">
        <f t="shared" si="15"/>
        <v>1915.8400000000001</v>
      </c>
    </row>
    <row r="45" spans="1:9" x14ac:dyDescent="0.25">
      <c r="A45" s="216" t="s">
        <v>27</v>
      </c>
      <c r="B45" s="454">
        <v>1</v>
      </c>
      <c r="C45" s="454">
        <f t="shared" ref="C45:C48" si="16">D45+E45</f>
        <v>171</v>
      </c>
      <c r="D45" s="454">
        <v>136</v>
      </c>
      <c r="E45" s="454">
        <v>35</v>
      </c>
      <c r="F45" s="217"/>
      <c r="G45" s="326">
        <v>5.133</v>
      </c>
      <c r="H45" s="249">
        <f t="shared" si="3"/>
        <v>359.31</v>
      </c>
      <c r="I45" s="249">
        <f t="shared" si="4"/>
        <v>444.07</v>
      </c>
    </row>
    <row r="46" spans="1:9" x14ac:dyDescent="0.25">
      <c r="A46" s="216" t="s">
        <v>27</v>
      </c>
      <c r="B46" s="454">
        <v>1</v>
      </c>
      <c r="C46" s="454">
        <f t="shared" si="16"/>
        <v>178</v>
      </c>
      <c r="D46" s="454">
        <v>136</v>
      </c>
      <c r="E46" s="454">
        <v>42</v>
      </c>
      <c r="F46" s="217"/>
      <c r="G46" s="326">
        <v>5.133</v>
      </c>
      <c r="H46" s="249">
        <f t="shared" si="3"/>
        <v>431.17</v>
      </c>
      <c r="I46" s="249">
        <f t="shared" si="4"/>
        <v>532.88</v>
      </c>
    </row>
    <row r="47" spans="1:9" x14ac:dyDescent="0.25">
      <c r="A47" s="216" t="s">
        <v>27</v>
      </c>
      <c r="B47" s="454">
        <v>1</v>
      </c>
      <c r="C47" s="454">
        <f t="shared" si="16"/>
        <v>168</v>
      </c>
      <c r="D47" s="454">
        <v>136</v>
      </c>
      <c r="E47" s="454">
        <v>32</v>
      </c>
      <c r="F47" s="217"/>
      <c r="G47" s="326">
        <v>5.133</v>
      </c>
      <c r="H47" s="249">
        <f t="shared" si="3"/>
        <v>328.51</v>
      </c>
      <c r="I47" s="249">
        <f t="shared" si="4"/>
        <v>406.01</v>
      </c>
    </row>
    <row r="48" spans="1:9" x14ac:dyDescent="0.25">
      <c r="A48" s="216" t="s">
        <v>27</v>
      </c>
      <c r="B48" s="454">
        <v>1</v>
      </c>
      <c r="C48" s="454">
        <f t="shared" si="16"/>
        <v>178</v>
      </c>
      <c r="D48" s="454">
        <v>136</v>
      </c>
      <c r="E48" s="454">
        <v>42</v>
      </c>
      <c r="F48" s="217"/>
      <c r="G48" s="326">
        <v>5.133</v>
      </c>
      <c r="H48" s="249">
        <f t="shared" si="3"/>
        <v>431.17</v>
      </c>
      <c r="I48" s="249">
        <f t="shared" si="4"/>
        <v>532.88</v>
      </c>
    </row>
    <row r="49" spans="1:9" x14ac:dyDescent="0.25">
      <c r="A49" s="353" t="s">
        <v>92</v>
      </c>
      <c r="B49" s="453">
        <f>B50+B53+B61</f>
        <v>12</v>
      </c>
      <c r="C49" s="453"/>
      <c r="D49" s="453"/>
      <c r="E49" s="453">
        <f t="shared" ref="C49:I49" si="17">E50+E53+E61</f>
        <v>274</v>
      </c>
      <c r="F49" s="452"/>
      <c r="G49" s="456"/>
      <c r="H49" s="456">
        <f t="shared" si="17"/>
        <v>4021.2599999999998</v>
      </c>
      <c r="I49" s="456">
        <f t="shared" si="17"/>
        <v>4969.87</v>
      </c>
    </row>
    <row r="50" spans="1:9" x14ac:dyDescent="0.25">
      <c r="A50" s="242" t="s">
        <v>434</v>
      </c>
      <c r="B50" s="243">
        <f>SUM(B51:B52)</f>
        <v>2</v>
      </c>
      <c r="C50" s="243"/>
      <c r="D50" s="243"/>
      <c r="E50" s="243">
        <f t="shared" ref="C50:I50" si="18">SUM(E51:E52)</f>
        <v>66</v>
      </c>
      <c r="F50" s="448"/>
      <c r="G50" s="245"/>
      <c r="H50" s="245">
        <f t="shared" si="18"/>
        <v>1493.1799999999998</v>
      </c>
      <c r="I50" s="245">
        <f t="shared" si="18"/>
        <v>1845.4199999999998</v>
      </c>
    </row>
    <row r="51" spans="1:9" x14ac:dyDescent="0.25">
      <c r="A51" s="219" t="s">
        <v>94</v>
      </c>
      <c r="B51" s="254">
        <v>1</v>
      </c>
      <c r="C51" s="254">
        <f>D51+E51</f>
        <v>164</v>
      </c>
      <c r="D51" s="254">
        <v>155</v>
      </c>
      <c r="E51" s="454">
        <v>9</v>
      </c>
      <c r="F51" s="450"/>
      <c r="G51" s="281">
        <v>9.6460000000000008</v>
      </c>
      <c r="H51" s="249">
        <f t="shared" ref="H51:H78" si="19">ROUND(G51*E51*2,2)</f>
        <v>173.63</v>
      </c>
      <c r="I51" s="249">
        <f t="shared" ref="I51:I78" si="20">ROUND(H51*1.2359,2)</f>
        <v>214.59</v>
      </c>
    </row>
    <row r="52" spans="1:9" x14ac:dyDescent="0.25">
      <c r="A52" s="219" t="s">
        <v>93</v>
      </c>
      <c r="B52" s="254">
        <v>1</v>
      </c>
      <c r="C52" s="254">
        <f>D52+E52</f>
        <v>212</v>
      </c>
      <c r="D52" s="254">
        <v>155</v>
      </c>
      <c r="E52" s="454">
        <v>57</v>
      </c>
      <c r="F52" s="450"/>
      <c r="G52" s="281">
        <v>11.574999999999999</v>
      </c>
      <c r="H52" s="249">
        <f t="shared" si="19"/>
        <v>1319.55</v>
      </c>
      <c r="I52" s="249">
        <f t="shared" si="20"/>
        <v>1630.83</v>
      </c>
    </row>
    <row r="53" spans="1:9" ht="33" x14ac:dyDescent="0.25">
      <c r="A53" s="242" t="s">
        <v>433</v>
      </c>
      <c r="B53" s="243">
        <f>SUM(B54:B60)</f>
        <v>7</v>
      </c>
      <c r="C53" s="243"/>
      <c r="D53" s="243"/>
      <c r="E53" s="243">
        <f t="shared" ref="C53:I53" si="21">SUM(E54:E60)</f>
        <v>166</v>
      </c>
      <c r="F53" s="448"/>
      <c r="G53" s="245"/>
      <c r="H53" s="245">
        <f t="shared" si="21"/>
        <v>2151.17</v>
      </c>
      <c r="I53" s="245">
        <f t="shared" si="21"/>
        <v>2658.63</v>
      </c>
    </row>
    <row r="54" spans="1:9" x14ac:dyDescent="0.25">
      <c r="A54" s="213" t="s">
        <v>95</v>
      </c>
      <c r="B54" s="254">
        <v>1</v>
      </c>
      <c r="C54" s="254">
        <f t="shared" ref="C54:C60" si="22">D54+E54</f>
        <v>168</v>
      </c>
      <c r="D54" s="254">
        <v>155</v>
      </c>
      <c r="E54" s="454">
        <v>13</v>
      </c>
      <c r="F54" s="450"/>
      <c r="G54" s="281">
        <v>6.5629999999999997</v>
      </c>
      <c r="H54" s="249">
        <f t="shared" si="19"/>
        <v>170.64</v>
      </c>
      <c r="I54" s="249">
        <f t="shared" si="20"/>
        <v>210.89</v>
      </c>
    </row>
    <row r="55" spans="1:9" x14ac:dyDescent="0.25">
      <c r="A55" s="213" t="s">
        <v>95</v>
      </c>
      <c r="B55" s="254">
        <v>1</v>
      </c>
      <c r="C55" s="254">
        <f t="shared" si="22"/>
        <v>168</v>
      </c>
      <c r="D55" s="254">
        <v>155</v>
      </c>
      <c r="E55" s="454">
        <v>13</v>
      </c>
      <c r="F55" s="450"/>
      <c r="G55" s="281">
        <v>6.5190000000000001</v>
      </c>
      <c r="H55" s="249">
        <f t="shared" si="19"/>
        <v>169.49</v>
      </c>
      <c r="I55" s="249">
        <f t="shared" si="20"/>
        <v>209.47</v>
      </c>
    </row>
    <row r="56" spans="1:9" x14ac:dyDescent="0.25">
      <c r="A56" s="213" t="s">
        <v>95</v>
      </c>
      <c r="B56" s="254">
        <v>1</v>
      </c>
      <c r="C56" s="254">
        <f t="shared" si="22"/>
        <v>168</v>
      </c>
      <c r="D56" s="254">
        <v>155</v>
      </c>
      <c r="E56" s="454">
        <v>13</v>
      </c>
      <c r="F56" s="450"/>
      <c r="G56" s="281">
        <v>6.5190000000000001</v>
      </c>
      <c r="H56" s="249">
        <f t="shared" si="19"/>
        <v>169.49</v>
      </c>
      <c r="I56" s="249">
        <f t="shared" si="20"/>
        <v>209.47</v>
      </c>
    </row>
    <row r="57" spans="1:9" x14ac:dyDescent="0.25">
      <c r="A57" s="213" t="s">
        <v>95</v>
      </c>
      <c r="B57" s="254">
        <v>1</v>
      </c>
      <c r="C57" s="254">
        <f t="shared" si="22"/>
        <v>160</v>
      </c>
      <c r="D57" s="254">
        <v>155</v>
      </c>
      <c r="E57" s="454">
        <v>5</v>
      </c>
      <c r="F57" s="450"/>
      <c r="G57" s="281">
        <v>6.5190000000000001</v>
      </c>
      <c r="H57" s="249">
        <f t="shared" si="19"/>
        <v>65.19</v>
      </c>
      <c r="I57" s="249">
        <f t="shared" si="20"/>
        <v>80.569999999999993</v>
      </c>
    </row>
    <row r="58" spans="1:9" x14ac:dyDescent="0.25">
      <c r="A58" s="213" t="s">
        <v>96</v>
      </c>
      <c r="B58" s="254">
        <v>1</v>
      </c>
      <c r="C58" s="254">
        <f t="shared" si="22"/>
        <v>203</v>
      </c>
      <c r="D58" s="254">
        <v>155</v>
      </c>
      <c r="E58" s="454">
        <v>48</v>
      </c>
      <c r="F58" s="450"/>
      <c r="G58" s="281">
        <v>6.4020000000000001</v>
      </c>
      <c r="H58" s="249">
        <f t="shared" si="19"/>
        <v>614.59</v>
      </c>
      <c r="I58" s="249">
        <f t="shared" si="20"/>
        <v>759.57</v>
      </c>
    </row>
    <row r="59" spans="1:9" x14ac:dyDescent="0.25">
      <c r="A59" s="213" t="s">
        <v>97</v>
      </c>
      <c r="B59" s="254">
        <v>1</v>
      </c>
      <c r="C59" s="254">
        <f t="shared" si="22"/>
        <v>168</v>
      </c>
      <c r="D59" s="254">
        <v>155</v>
      </c>
      <c r="E59" s="454">
        <v>13</v>
      </c>
      <c r="F59" s="450"/>
      <c r="G59" s="281">
        <v>6.4020000000000001</v>
      </c>
      <c r="H59" s="249">
        <f t="shared" si="19"/>
        <v>166.45</v>
      </c>
      <c r="I59" s="249">
        <f t="shared" si="20"/>
        <v>205.72</v>
      </c>
    </row>
    <row r="60" spans="1:9" x14ac:dyDescent="0.25">
      <c r="A60" s="213" t="s">
        <v>96</v>
      </c>
      <c r="B60" s="254">
        <v>1</v>
      </c>
      <c r="C60" s="254">
        <f t="shared" si="22"/>
        <v>216</v>
      </c>
      <c r="D60" s="254">
        <v>155</v>
      </c>
      <c r="E60" s="454">
        <v>61</v>
      </c>
      <c r="F60" s="450"/>
      <c r="G60" s="281">
        <v>6.5190000000000001</v>
      </c>
      <c r="H60" s="249">
        <f t="shared" si="19"/>
        <v>795.32</v>
      </c>
      <c r="I60" s="249">
        <f t="shared" si="20"/>
        <v>982.94</v>
      </c>
    </row>
    <row r="61" spans="1:9" ht="33" x14ac:dyDescent="0.25">
      <c r="A61" s="242" t="s">
        <v>432</v>
      </c>
      <c r="B61" s="243">
        <f>SUM(B62:B64)</f>
        <v>3</v>
      </c>
      <c r="C61" s="243"/>
      <c r="D61" s="243"/>
      <c r="E61" s="243">
        <f t="shared" ref="C61:I61" si="23">SUM(E62:E64)</f>
        <v>42</v>
      </c>
      <c r="F61" s="448"/>
      <c r="G61" s="245"/>
      <c r="H61" s="245">
        <f t="shared" si="23"/>
        <v>376.90999999999997</v>
      </c>
      <c r="I61" s="245">
        <f t="shared" si="23"/>
        <v>465.82</v>
      </c>
    </row>
    <row r="62" spans="1:9" x14ac:dyDescent="0.25">
      <c r="A62" s="213" t="s">
        <v>27</v>
      </c>
      <c r="B62" s="254">
        <v>1</v>
      </c>
      <c r="C62" s="254">
        <f t="shared" ref="C62:C64" si="24">D62+E62</f>
        <v>160</v>
      </c>
      <c r="D62" s="254">
        <v>155</v>
      </c>
      <c r="E62" s="454">
        <v>5</v>
      </c>
      <c r="F62" s="450"/>
      <c r="G62" s="281">
        <v>4.4870000000000001</v>
      </c>
      <c r="H62" s="249">
        <f t="shared" si="19"/>
        <v>44.87</v>
      </c>
      <c r="I62" s="249">
        <f t="shared" si="20"/>
        <v>55.45</v>
      </c>
    </row>
    <row r="63" spans="1:9" x14ac:dyDescent="0.25">
      <c r="A63" s="213" t="s">
        <v>27</v>
      </c>
      <c r="B63" s="254">
        <v>1</v>
      </c>
      <c r="C63" s="254">
        <f t="shared" si="24"/>
        <v>168</v>
      </c>
      <c r="D63" s="254">
        <v>155</v>
      </c>
      <c r="E63" s="454">
        <v>13</v>
      </c>
      <c r="F63" s="450"/>
      <c r="G63" s="281">
        <v>4.4870000000000001</v>
      </c>
      <c r="H63" s="249">
        <f t="shared" si="19"/>
        <v>116.66</v>
      </c>
      <c r="I63" s="249">
        <f t="shared" si="20"/>
        <v>144.18</v>
      </c>
    </row>
    <row r="64" spans="1:9" x14ac:dyDescent="0.25">
      <c r="A64" s="213" t="s">
        <v>27</v>
      </c>
      <c r="B64" s="254">
        <v>1</v>
      </c>
      <c r="C64" s="254">
        <f t="shared" si="24"/>
        <v>179</v>
      </c>
      <c r="D64" s="254">
        <v>155</v>
      </c>
      <c r="E64" s="454">
        <v>24</v>
      </c>
      <c r="F64" s="450"/>
      <c r="G64" s="281">
        <v>4.4870000000000001</v>
      </c>
      <c r="H64" s="249">
        <f t="shared" si="19"/>
        <v>215.38</v>
      </c>
      <c r="I64" s="249">
        <f t="shared" si="20"/>
        <v>266.19</v>
      </c>
    </row>
    <row r="65" spans="1:9" x14ac:dyDescent="0.25">
      <c r="A65" s="353" t="s">
        <v>258</v>
      </c>
      <c r="B65" s="453">
        <f>B66+B68+B73+B76</f>
        <v>9</v>
      </c>
      <c r="C65" s="453"/>
      <c r="D65" s="453"/>
      <c r="E65" s="453">
        <f t="shared" ref="C65:I65" si="25">E66+E68+E73+E76</f>
        <v>300.63</v>
      </c>
      <c r="F65" s="452"/>
      <c r="G65" s="456"/>
      <c r="H65" s="456">
        <f t="shared" si="25"/>
        <v>4007.92</v>
      </c>
      <c r="I65" s="456">
        <f t="shared" si="25"/>
        <v>4950.1100000000006</v>
      </c>
    </row>
    <row r="66" spans="1:9" x14ac:dyDescent="0.25">
      <c r="A66" s="242" t="s">
        <v>434</v>
      </c>
      <c r="B66" s="243">
        <f>SUM(B67:B67)</f>
        <v>1</v>
      </c>
      <c r="C66" s="243"/>
      <c r="D66" s="243"/>
      <c r="E66" s="243">
        <f t="shared" ref="C66:I66" si="26">SUM(E67:E67)</f>
        <v>77.5</v>
      </c>
      <c r="F66" s="448"/>
      <c r="G66" s="245"/>
      <c r="H66" s="245">
        <f t="shared" si="26"/>
        <v>1540.55</v>
      </c>
      <c r="I66" s="245">
        <f t="shared" si="26"/>
        <v>1903.97</v>
      </c>
    </row>
    <row r="67" spans="1:9" x14ac:dyDescent="0.25">
      <c r="A67" s="213" t="s">
        <v>99</v>
      </c>
      <c r="B67" s="254">
        <v>1</v>
      </c>
      <c r="C67" s="254">
        <f>D67+E67</f>
        <v>213.5</v>
      </c>
      <c r="D67" s="254">
        <v>136</v>
      </c>
      <c r="E67" s="454">
        <v>77.5</v>
      </c>
      <c r="F67" s="450"/>
      <c r="G67" s="281">
        <v>9.9390000000000001</v>
      </c>
      <c r="H67" s="249">
        <f t="shared" si="19"/>
        <v>1540.55</v>
      </c>
      <c r="I67" s="249">
        <f t="shared" si="20"/>
        <v>1903.97</v>
      </c>
    </row>
    <row r="68" spans="1:9" ht="33" x14ac:dyDescent="0.25">
      <c r="A68" s="242" t="s">
        <v>433</v>
      </c>
      <c r="B68" s="243">
        <f>SUM(B69:B72)</f>
        <v>4</v>
      </c>
      <c r="C68" s="243"/>
      <c r="D68" s="243"/>
      <c r="E68" s="243">
        <f t="shared" ref="C68:I68" si="27">SUM(E69:E72)</f>
        <v>125.63</v>
      </c>
      <c r="F68" s="448"/>
      <c r="G68" s="245"/>
      <c r="H68" s="245">
        <f t="shared" si="27"/>
        <v>1620.41</v>
      </c>
      <c r="I68" s="245">
        <f t="shared" si="27"/>
        <v>2002.67</v>
      </c>
    </row>
    <row r="69" spans="1:9" x14ac:dyDescent="0.25">
      <c r="A69" s="219" t="s">
        <v>100</v>
      </c>
      <c r="B69" s="254">
        <v>1</v>
      </c>
      <c r="C69" s="254">
        <f t="shared" ref="C69:C72" si="28">D69+E69</f>
        <v>186.63</v>
      </c>
      <c r="D69" s="254">
        <v>136</v>
      </c>
      <c r="E69" s="454">
        <v>50.63</v>
      </c>
      <c r="F69" s="450"/>
      <c r="G69" s="281">
        <v>6.5190000000000001</v>
      </c>
      <c r="H69" s="249">
        <f t="shared" si="19"/>
        <v>660.11</v>
      </c>
      <c r="I69" s="249">
        <f t="shared" si="20"/>
        <v>815.83</v>
      </c>
    </row>
    <row r="70" spans="1:9" x14ac:dyDescent="0.25">
      <c r="A70" s="219" t="s">
        <v>100</v>
      </c>
      <c r="B70" s="254">
        <v>1</v>
      </c>
      <c r="C70" s="254">
        <f t="shared" si="28"/>
        <v>173</v>
      </c>
      <c r="D70" s="254">
        <v>136</v>
      </c>
      <c r="E70" s="454">
        <v>37</v>
      </c>
      <c r="F70" s="450"/>
      <c r="G70" s="281">
        <v>6.4020000000000001</v>
      </c>
      <c r="H70" s="249">
        <f t="shared" si="19"/>
        <v>473.75</v>
      </c>
      <c r="I70" s="249">
        <f t="shared" si="20"/>
        <v>585.51</v>
      </c>
    </row>
    <row r="71" spans="1:9" x14ac:dyDescent="0.25">
      <c r="A71" s="219" t="s">
        <v>100</v>
      </c>
      <c r="B71" s="254">
        <v>1</v>
      </c>
      <c r="C71" s="254">
        <f t="shared" si="28"/>
        <v>173</v>
      </c>
      <c r="D71" s="254">
        <v>136</v>
      </c>
      <c r="E71" s="454">
        <v>37</v>
      </c>
      <c r="F71" s="450"/>
      <c r="G71" s="281">
        <v>6.4020000000000001</v>
      </c>
      <c r="H71" s="249">
        <f t="shared" si="19"/>
        <v>473.75</v>
      </c>
      <c r="I71" s="249">
        <f t="shared" si="20"/>
        <v>585.51</v>
      </c>
    </row>
    <row r="72" spans="1:9" x14ac:dyDescent="0.25">
      <c r="A72" s="219" t="s">
        <v>100</v>
      </c>
      <c r="B72" s="254">
        <v>1</v>
      </c>
      <c r="C72" s="254">
        <f t="shared" si="28"/>
        <v>137</v>
      </c>
      <c r="D72" s="254">
        <v>136</v>
      </c>
      <c r="E72" s="454">
        <v>1</v>
      </c>
      <c r="F72" s="450"/>
      <c r="G72" s="281">
        <v>6.4020000000000001</v>
      </c>
      <c r="H72" s="249">
        <f t="shared" si="19"/>
        <v>12.8</v>
      </c>
      <c r="I72" s="249">
        <f t="shared" si="20"/>
        <v>15.82</v>
      </c>
    </row>
    <row r="73" spans="1:9" ht="33" x14ac:dyDescent="0.25">
      <c r="A73" s="242" t="s">
        <v>432</v>
      </c>
      <c r="B73" s="243">
        <f>SUM(B74:B75)</f>
        <v>2</v>
      </c>
      <c r="C73" s="243"/>
      <c r="D73" s="243"/>
      <c r="E73" s="243">
        <f t="shared" ref="C73:I73" si="29">SUM(E74:E75)</f>
        <v>50.5</v>
      </c>
      <c r="F73" s="448"/>
      <c r="G73" s="245"/>
      <c r="H73" s="245">
        <f t="shared" si="29"/>
        <v>453.18999999999994</v>
      </c>
      <c r="I73" s="245">
        <f t="shared" si="29"/>
        <v>556.80999999999995</v>
      </c>
    </row>
    <row r="74" spans="1:9" x14ac:dyDescent="0.25">
      <c r="A74" s="219" t="s">
        <v>27</v>
      </c>
      <c r="B74" s="254">
        <v>1</v>
      </c>
      <c r="C74" s="254">
        <f>D74+E74</f>
        <v>173.5</v>
      </c>
      <c r="D74" s="254">
        <v>136</v>
      </c>
      <c r="E74" s="454">
        <v>37.5</v>
      </c>
      <c r="F74" s="450"/>
      <c r="G74" s="281">
        <v>4.4870000000000001</v>
      </c>
      <c r="H74" s="249">
        <f t="shared" si="19"/>
        <v>336.53</v>
      </c>
      <c r="I74" s="249">
        <f t="shared" si="20"/>
        <v>415.92</v>
      </c>
    </row>
    <row r="75" spans="1:9" x14ac:dyDescent="0.25">
      <c r="A75" s="218" t="s">
        <v>27</v>
      </c>
      <c r="B75" s="454">
        <v>1</v>
      </c>
      <c r="C75" s="454">
        <f>D75+E75</f>
        <v>149</v>
      </c>
      <c r="D75" s="454">
        <v>136</v>
      </c>
      <c r="E75" s="454">
        <v>13</v>
      </c>
      <c r="F75" s="217"/>
      <c r="G75" s="326">
        <v>4.4870000000000001</v>
      </c>
      <c r="H75" s="249">
        <f t="shared" si="19"/>
        <v>116.66</v>
      </c>
      <c r="I75" s="271">
        <f>ROUND(H75*1.2077,2)</f>
        <v>140.88999999999999</v>
      </c>
    </row>
    <row r="76" spans="1:9" ht="33" x14ac:dyDescent="0.25">
      <c r="A76" s="242" t="s">
        <v>431</v>
      </c>
      <c r="B76" s="243">
        <f>SUM(B77:B78)</f>
        <v>2</v>
      </c>
      <c r="C76" s="243"/>
      <c r="D76" s="243"/>
      <c r="E76" s="243">
        <f t="shared" ref="E76:I76" si="30">SUM(E77:E78)</f>
        <v>47</v>
      </c>
      <c r="F76" s="448"/>
      <c r="G76" s="245"/>
      <c r="H76" s="245">
        <f t="shared" si="30"/>
        <v>393.77000000000004</v>
      </c>
      <c r="I76" s="245">
        <f t="shared" si="30"/>
        <v>486.65999999999997</v>
      </c>
    </row>
    <row r="77" spans="1:9" x14ac:dyDescent="0.25">
      <c r="A77" s="219" t="s">
        <v>28</v>
      </c>
      <c r="B77" s="254">
        <v>1</v>
      </c>
      <c r="C77" s="254">
        <f t="shared" ref="C77" si="31">D77+E77</f>
        <v>148</v>
      </c>
      <c r="D77" s="254">
        <v>136</v>
      </c>
      <c r="E77" s="454">
        <v>12</v>
      </c>
      <c r="F77" s="450"/>
      <c r="G77" s="281">
        <v>4.1890000000000001</v>
      </c>
      <c r="H77" s="249">
        <f t="shared" si="19"/>
        <v>100.54</v>
      </c>
      <c r="I77" s="249">
        <f t="shared" si="20"/>
        <v>124.26</v>
      </c>
    </row>
    <row r="78" spans="1:9" x14ac:dyDescent="0.25">
      <c r="A78" s="219" t="s">
        <v>28</v>
      </c>
      <c r="B78" s="254">
        <v>1</v>
      </c>
      <c r="C78" s="254">
        <f>D78+E78</f>
        <v>171</v>
      </c>
      <c r="D78" s="254">
        <v>136</v>
      </c>
      <c r="E78" s="454">
        <v>35</v>
      </c>
      <c r="F78" s="450"/>
      <c r="G78" s="281">
        <v>4.1890000000000001</v>
      </c>
      <c r="H78" s="249">
        <f t="shared" si="19"/>
        <v>293.23</v>
      </c>
      <c r="I78" s="249">
        <f t="shared" si="20"/>
        <v>362.4</v>
      </c>
    </row>
    <row r="79" spans="1:9" x14ac:dyDescent="0.25">
      <c r="A79" s="353" t="s">
        <v>101</v>
      </c>
      <c r="B79" s="453">
        <f>B80+B85+B94+B98</f>
        <v>16</v>
      </c>
      <c r="C79" s="453"/>
      <c r="D79" s="453"/>
      <c r="E79" s="453">
        <f t="shared" ref="E79:I79" si="32">E80+E85+E94+E98</f>
        <v>514.75</v>
      </c>
      <c r="F79" s="452"/>
      <c r="G79" s="456"/>
      <c r="H79" s="456">
        <f t="shared" si="32"/>
        <v>8204.909999999998</v>
      </c>
      <c r="I79" s="456">
        <f t="shared" si="32"/>
        <v>10140.450000000001</v>
      </c>
    </row>
    <row r="80" spans="1:9" x14ac:dyDescent="0.25">
      <c r="A80" s="242" t="s">
        <v>434</v>
      </c>
      <c r="B80" s="243">
        <f>SUM(B81:B84)</f>
        <v>4</v>
      </c>
      <c r="C80" s="243"/>
      <c r="D80" s="243"/>
      <c r="E80" s="243">
        <f t="shared" ref="E80:I80" si="33">SUM(E81:E84)</f>
        <v>241.25</v>
      </c>
      <c r="F80" s="448"/>
      <c r="G80" s="245"/>
      <c r="H80" s="245">
        <f t="shared" si="33"/>
        <v>4689.07</v>
      </c>
      <c r="I80" s="245">
        <f t="shared" si="33"/>
        <v>5795.22</v>
      </c>
    </row>
    <row r="81" spans="1:9" x14ac:dyDescent="0.25">
      <c r="A81" s="213" t="s">
        <v>99</v>
      </c>
      <c r="B81" s="254">
        <v>1</v>
      </c>
      <c r="C81" s="254">
        <f>D81+E81</f>
        <v>306</v>
      </c>
      <c r="D81" s="254">
        <v>155</v>
      </c>
      <c r="E81" s="454">
        <v>151</v>
      </c>
      <c r="F81" s="450"/>
      <c r="G81" s="250">
        <v>9.6460000000000008</v>
      </c>
      <c r="H81" s="249">
        <f t="shared" ref="H81:H109" si="34">ROUND(G81*E81*2,2)</f>
        <v>2913.09</v>
      </c>
      <c r="I81" s="249">
        <f t="shared" ref="I81:I109" si="35">ROUND(H81*1.2359,2)</f>
        <v>3600.29</v>
      </c>
    </row>
    <row r="82" spans="1:9" x14ac:dyDescent="0.25">
      <c r="A82" s="213" t="s">
        <v>99</v>
      </c>
      <c r="B82" s="254">
        <v>1</v>
      </c>
      <c r="C82" s="254">
        <f t="shared" ref="C82:C84" si="36">D82+E82</f>
        <v>171.25</v>
      </c>
      <c r="D82" s="254">
        <v>155</v>
      </c>
      <c r="E82" s="454">
        <v>16.25</v>
      </c>
      <c r="F82" s="450"/>
      <c r="G82" s="250">
        <v>9.9559999999999995</v>
      </c>
      <c r="H82" s="249">
        <f t="shared" si="34"/>
        <v>323.57</v>
      </c>
      <c r="I82" s="249">
        <f t="shared" si="35"/>
        <v>399.9</v>
      </c>
    </row>
    <row r="83" spans="1:9" x14ac:dyDescent="0.25">
      <c r="A83" s="219" t="s">
        <v>99</v>
      </c>
      <c r="B83" s="254">
        <v>1</v>
      </c>
      <c r="C83" s="254">
        <f t="shared" si="36"/>
        <v>189</v>
      </c>
      <c r="D83" s="254">
        <v>155</v>
      </c>
      <c r="E83" s="454">
        <v>34</v>
      </c>
      <c r="F83" s="450"/>
      <c r="G83" s="250">
        <v>9.6460000000000008</v>
      </c>
      <c r="H83" s="249">
        <f t="shared" si="34"/>
        <v>655.93</v>
      </c>
      <c r="I83" s="249">
        <f t="shared" si="35"/>
        <v>810.66</v>
      </c>
    </row>
    <row r="84" spans="1:9" x14ac:dyDescent="0.25">
      <c r="A84" s="213" t="s">
        <v>99</v>
      </c>
      <c r="B84" s="254">
        <v>1</v>
      </c>
      <c r="C84" s="254">
        <f t="shared" si="36"/>
        <v>195</v>
      </c>
      <c r="D84" s="254">
        <v>155</v>
      </c>
      <c r="E84" s="454">
        <v>40</v>
      </c>
      <c r="F84" s="450"/>
      <c r="G84" s="250">
        <v>9.9559999999999995</v>
      </c>
      <c r="H84" s="249">
        <f t="shared" si="34"/>
        <v>796.48</v>
      </c>
      <c r="I84" s="249">
        <f t="shared" si="35"/>
        <v>984.37</v>
      </c>
    </row>
    <row r="85" spans="1:9" ht="33" x14ac:dyDescent="0.25">
      <c r="A85" s="242" t="s">
        <v>433</v>
      </c>
      <c r="B85" s="243">
        <f>SUM(B86:B93)</f>
        <v>8</v>
      </c>
      <c r="C85" s="243"/>
      <c r="D85" s="243"/>
      <c r="E85" s="243">
        <f t="shared" ref="E85:I85" si="37">SUM(E86:E93)</f>
        <v>239.5</v>
      </c>
      <c r="F85" s="448"/>
      <c r="G85" s="245"/>
      <c r="H85" s="245">
        <f t="shared" si="37"/>
        <v>3211.3199999999997</v>
      </c>
      <c r="I85" s="245">
        <f t="shared" si="37"/>
        <v>3968.8799999999997</v>
      </c>
    </row>
    <row r="86" spans="1:9" x14ac:dyDescent="0.25">
      <c r="A86" s="219" t="s">
        <v>104</v>
      </c>
      <c r="B86" s="254">
        <v>1</v>
      </c>
      <c r="C86" s="254">
        <f>D86+E86</f>
        <v>179</v>
      </c>
      <c r="D86" s="254">
        <v>155</v>
      </c>
      <c r="E86" s="454">
        <v>24</v>
      </c>
      <c r="F86" s="450"/>
      <c r="G86" s="250">
        <v>6.8109999999999999</v>
      </c>
      <c r="H86" s="249">
        <f t="shared" si="34"/>
        <v>326.93</v>
      </c>
      <c r="I86" s="249">
        <f t="shared" si="35"/>
        <v>404.05</v>
      </c>
    </row>
    <row r="87" spans="1:9" x14ac:dyDescent="0.25">
      <c r="A87" s="219" t="s">
        <v>104</v>
      </c>
      <c r="B87" s="254">
        <v>1</v>
      </c>
      <c r="C87" s="254">
        <f t="shared" ref="C87:C93" si="38">D87+E87</f>
        <v>196</v>
      </c>
      <c r="D87" s="254">
        <v>155</v>
      </c>
      <c r="E87" s="454">
        <v>41</v>
      </c>
      <c r="F87" s="450"/>
      <c r="G87" s="250">
        <v>6.4020000000000001</v>
      </c>
      <c r="H87" s="249">
        <f t="shared" si="34"/>
        <v>524.96</v>
      </c>
      <c r="I87" s="249">
        <f t="shared" si="35"/>
        <v>648.79999999999995</v>
      </c>
    </row>
    <row r="88" spans="1:9" x14ac:dyDescent="0.25">
      <c r="A88" s="219" t="s">
        <v>104</v>
      </c>
      <c r="B88" s="254">
        <v>1</v>
      </c>
      <c r="C88" s="254">
        <f t="shared" si="38"/>
        <v>215</v>
      </c>
      <c r="D88" s="254">
        <v>155</v>
      </c>
      <c r="E88" s="454">
        <v>60</v>
      </c>
      <c r="F88" s="450"/>
      <c r="G88" s="250">
        <v>6.9539999999999997</v>
      </c>
      <c r="H88" s="249">
        <f t="shared" si="34"/>
        <v>834.48</v>
      </c>
      <c r="I88" s="249">
        <f t="shared" si="35"/>
        <v>1031.33</v>
      </c>
    </row>
    <row r="89" spans="1:9" x14ac:dyDescent="0.25">
      <c r="A89" s="219" t="s">
        <v>104</v>
      </c>
      <c r="B89" s="254">
        <v>1</v>
      </c>
      <c r="C89" s="254">
        <f t="shared" si="38"/>
        <v>187</v>
      </c>
      <c r="D89" s="254">
        <v>155</v>
      </c>
      <c r="E89" s="454">
        <v>32</v>
      </c>
      <c r="F89" s="450"/>
      <c r="G89" s="250">
        <v>6.8109999999999999</v>
      </c>
      <c r="H89" s="249">
        <f t="shared" si="34"/>
        <v>435.9</v>
      </c>
      <c r="I89" s="249">
        <f t="shared" si="35"/>
        <v>538.73</v>
      </c>
    </row>
    <row r="90" spans="1:9" x14ac:dyDescent="0.25">
      <c r="A90" s="219" t="s">
        <v>104</v>
      </c>
      <c r="B90" s="254">
        <v>1</v>
      </c>
      <c r="C90" s="254">
        <f t="shared" si="38"/>
        <v>175.5</v>
      </c>
      <c r="D90" s="254">
        <v>155</v>
      </c>
      <c r="E90" s="454">
        <v>20.5</v>
      </c>
      <c r="F90" s="450"/>
      <c r="G90" s="250">
        <v>6.4020000000000001</v>
      </c>
      <c r="H90" s="249">
        <f t="shared" si="34"/>
        <v>262.48</v>
      </c>
      <c r="I90" s="249">
        <f t="shared" si="35"/>
        <v>324.39999999999998</v>
      </c>
    </row>
    <row r="91" spans="1:9" x14ac:dyDescent="0.25">
      <c r="A91" s="219" t="s">
        <v>104</v>
      </c>
      <c r="B91" s="254">
        <v>1</v>
      </c>
      <c r="C91" s="254">
        <f t="shared" si="38"/>
        <v>195</v>
      </c>
      <c r="D91" s="254">
        <v>155</v>
      </c>
      <c r="E91" s="454">
        <v>40</v>
      </c>
      <c r="F91" s="450"/>
      <c r="G91" s="250">
        <v>6.8109999999999999</v>
      </c>
      <c r="H91" s="249">
        <f t="shared" si="34"/>
        <v>544.88</v>
      </c>
      <c r="I91" s="249">
        <f t="shared" si="35"/>
        <v>673.42</v>
      </c>
    </row>
    <row r="92" spans="1:9" x14ac:dyDescent="0.25">
      <c r="A92" s="219" t="s">
        <v>104</v>
      </c>
      <c r="B92" s="254">
        <v>1</v>
      </c>
      <c r="C92" s="254">
        <f t="shared" si="38"/>
        <v>168</v>
      </c>
      <c r="D92" s="254">
        <v>155</v>
      </c>
      <c r="E92" s="454">
        <v>13</v>
      </c>
      <c r="F92" s="450"/>
      <c r="G92" s="281">
        <v>6.4020000000000001</v>
      </c>
      <c r="H92" s="249">
        <f t="shared" si="34"/>
        <v>166.45</v>
      </c>
      <c r="I92" s="249">
        <f t="shared" si="35"/>
        <v>205.72</v>
      </c>
    </row>
    <row r="93" spans="1:9" x14ac:dyDescent="0.25">
      <c r="A93" s="219" t="s">
        <v>104</v>
      </c>
      <c r="B93" s="254">
        <v>1</v>
      </c>
      <c r="C93" s="254">
        <f t="shared" si="38"/>
        <v>164</v>
      </c>
      <c r="D93" s="254">
        <v>155</v>
      </c>
      <c r="E93" s="454">
        <v>9</v>
      </c>
      <c r="F93" s="450"/>
      <c r="G93" s="281">
        <v>6.4020000000000001</v>
      </c>
      <c r="H93" s="249">
        <f t="shared" si="34"/>
        <v>115.24</v>
      </c>
      <c r="I93" s="249">
        <f t="shared" si="35"/>
        <v>142.43</v>
      </c>
    </row>
    <row r="94" spans="1:9" ht="33" x14ac:dyDescent="0.25">
      <c r="A94" s="242" t="s">
        <v>432</v>
      </c>
      <c r="B94" s="243">
        <f>SUM(B95:B97)</f>
        <v>3</v>
      </c>
      <c r="C94" s="243"/>
      <c r="D94" s="243"/>
      <c r="E94" s="243">
        <f t="shared" ref="E94:I94" si="39">SUM(E95:E97)</f>
        <v>33</v>
      </c>
      <c r="F94" s="448"/>
      <c r="G94" s="245"/>
      <c r="H94" s="245">
        <f t="shared" si="39"/>
        <v>296.14</v>
      </c>
      <c r="I94" s="245">
        <f t="shared" si="39"/>
        <v>365.99</v>
      </c>
    </row>
    <row r="95" spans="1:9" x14ac:dyDescent="0.25">
      <c r="A95" s="213" t="s">
        <v>27</v>
      </c>
      <c r="B95" s="254">
        <v>1</v>
      </c>
      <c r="C95" s="254">
        <f t="shared" ref="C95:C97" si="40">D95+E95</f>
        <v>161</v>
      </c>
      <c r="D95" s="254">
        <v>155</v>
      </c>
      <c r="E95" s="454">
        <v>6</v>
      </c>
      <c r="F95" s="450"/>
      <c r="G95" s="250">
        <v>4.4870000000000001</v>
      </c>
      <c r="H95" s="249">
        <f t="shared" si="34"/>
        <v>53.84</v>
      </c>
      <c r="I95" s="249">
        <f t="shared" si="35"/>
        <v>66.540000000000006</v>
      </c>
    </row>
    <row r="96" spans="1:9" x14ac:dyDescent="0.25">
      <c r="A96" s="213" t="s">
        <v>27</v>
      </c>
      <c r="B96" s="254">
        <v>1</v>
      </c>
      <c r="C96" s="254">
        <f t="shared" si="40"/>
        <v>157</v>
      </c>
      <c r="D96" s="254">
        <v>155</v>
      </c>
      <c r="E96" s="454">
        <v>2</v>
      </c>
      <c r="F96" s="450"/>
      <c r="G96" s="250">
        <v>4.4870000000000001</v>
      </c>
      <c r="H96" s="249">
        <f t="shared" si="34"/>
        <v>17.95</v>
      </c>
      <c r="I96" s="249">
        <f t="shared" si="35"/>
        <v>22.18</v>
      </c>
    </row>
    <row r="97" spans="1:9" x14ac:dyDescent="0.25">
      <c r="A97" s="213" t="s">
        <v>27</v>
      </c>
      <c r="B97" s="254">
        <v>1</v>
      </c>
      <c r="C97" s="254">
        <f t="shared" si="40"/>
        <v>180</v>
      </c>
      <c r="D97" s="254">
        <v>155</v>
      </c>
      <c r="E97" s="454">
        <v>25</v>
      </c>
      <c r="F97" s="450"/>
      <c r="G97" s="250">
        <v>4.4870000000000001</v>
      </c>
      <c r="H97" s="249">
        <f t="shared" si="34"/>
        <v>224.35</v>
      </c>
      <c r="I97" s="249">
        <f t="shared" si="35"/>
        <v>277.27</v>
      </c>
    </row>
    <row r="98" spans="1:9" ht="33" x14ac:dyDescent="0.25">
      <c r="A98" s="242" t="s">
        <v>431</v>
      </c>
      <c r="B98" s="243">
        <f>SUM(B99:B99)</f>
        <v>1</v>
      </c>
      <c r="C98" s="243"/>
      <c r="D98" s="243"/>
      <c r="E98" s="243">
        <f t="shared" ref="E98:I98" si="41">SUM(E99:E99)</f>
        <v>1</v>
      </c>
      <c r="F98" s="448"/>
      <c r="G98" s="245"/>
      <c r="H98" s="245">
        <f t="shared" si="41"/>
        <v>8.3800000000000008</v>
      </c>
      <c r="I98" s="245">
        <f t="shared" si="41"/>
        <v>10.36</v>
      </c>
    </row>
    <row r="99" spans="1:9" x14ac:dyDescent="0.25">
      <c r="A99" s="219" t="s">
        <v>28</v>
      </c>
      <c r="B99" s="254">
        <v>1</v>
      </c>
      <c r="C99" s="254">
        <f t="shared" ref="C99" si="42">D99+E99</f>
        <v>156</v>
      </c>
      <c r="D99" s="254">
        <v>155</v>
      </c>
      <c r="E99" s="454">
        <v>1</v>
      </c>
      <c r="F99" s="450"/>
      <c r="G99" s="281">
        <v>4.1890000000000001</v>
      </c>
      <c r="H99" s="249">
        <f t="shared" si="34"/>
        <v>8.3800000000000008</v>
      </c>
      <c r="I99" s="249">
        <f t="shared" si="35"/>
        <v>10.36</v>
      </c>
    </row>
    <row r="100" spans="1:9" x14ac:dyDescent="0.25">
      <c r="A100" s="353" t="s">
        <v>106</v>
      </c>
      <c r="B100" s="453">
        <f>B101</f>
        <v>8</v>
      </c>
      <c r="C100" s="453"/>
      <c r="D100" s="453"/>
      <c r="E100" s="453">
        <f t="shared" ref="E100:I100" si="43">E101</f>
        <v>200</v>
      </c>
      <c r="F100" s="452"/>
      <c r="G100" s="456"/>
      <c r="H100" s="456">
        <f t="shared" si="43"/>
        <v>2578.35</v>
      </c>
      <c r="I100" s="456">
        <f t="shared" si="43"/>
        <v>3167.4700000000003</v>
      </c>
    </row>
    <row r="101" spans="1:9" ht="33" x14ac:dyDescent="0.25">
      <c r="A101" s="317" t="s">
        <v>432</v>
      </c>
      <c r="B101" s="455">
        <f>SUM(B102:B109)</f>
        <v>8</v>
      </c>
      <c r="C101" s="455"/>
      <c r="D101" s="455"/>
      <c r="E101" s="455">
        <f t="shared" ref="E101:I101" si="44">SUM(E102:E109)</f>
        <v>200</v>
      </c>
      <c r="F101" s="449"/>
      <c r="G101" s="457"/>
      <c r="H101" s="457">
        <f t="shared" si="44"/>
        <v>2578.35</v>
      </c>
      <c r="I101" s="457">
        <f t="shared" si="44"/>
        <v>3167.4700000000003</v>
      </c>
    </row>
    <row r="102" spans="1:9" x14ac:dyDescent="0.25">
      <c r="A102" s="216" t="s">
        <v>109</v>
      </c>
      <c r="B102" s="454">
        <v>1</v>
      </c>
      <c r="C102" s="454">
        <f>D102+E102</f>
        <v>168</v>
      </c>
      <c r="D102" s="454">
        <v>155</v>
      </c>
      <c r="E102" s="454">
        <v>13</v>
      </c>
      <c r="F102" s="217"/>
      <c r="G102" s="326">
        <v>6.4020000000000001</v>
      </c>
      <c r="H102" s="249">
        <f t="shared" si="34"/>
        <v>166.45</v>
      </c>
      <c r="I102" s="271">
        <f>ROUND(H102*1.2077,2)</f>
        <v>201.02</v>
      </c>
    </row>
    <row r="103" spans="1:9" x14ac:dyDescent="0.25">
      <c r="A103" s="216" t="s">
        <v>109</v>
      </c>
      <c r="B103" s="454">
        <v>1</v>
      </c>
      <c r="C103" s="454">
        <f t="shared" ref="C103:C109" si="45">D103+E103</f>
        <v>180</v>
      </c>
      <c r="D103" s="454">
        <v>155</v>
      </c>
      <c r="E103" s="454">
        <v>25</v>
      </c>
      <c r="F103" s="217"/>
      <c r="G103" s="326">
        <v>6.4020000000000001</v>
      </c>
      <c r="H103" s="249">
        <f t="shared" si="34"/>
        <v>320.10000000000002</v>
      </c>
      <c r="I103" s="249">
        <f t="shared" si="35"/>
        <v>395.61</v>
      </c>
    </row>
    <row r="104" spans="1:9" x14ac:dyDescent="0.25">
      <c r="A104" s="216" t="s">
        <v>109</v>
      </c>
      <c r="B104" s="454">
        <v>1</v>
      </c>
      <c r="C104" s="454">
        <f t="shared" si="45"/>
        <v>180</v>
      </c>
      <c r="D104" s="454">
        <v>155</v>
      </c>
      <c r="E104" s="454">
        <v>25</v>
      </c>
      <c r="F104" s="217"/>
      <c r="G104" s="326">
        <v>6.5190000000000001</v>
      </c>
      <c r="H104" s="249">
        <f t="shared" si="34"/>
        <v>325.95</v>
      </c>
      <c r="I104" s="271">
        <f>ROUND(H104*1.2194,2)</f>
        <v>397.46</v>
      </c>
    </row>
    <row r="105" spans="1:9" x14ac:dyDescent="0.25">
      <c r="A105" s="216" t="s">
        <v>109</v>
      </c>
      <c r="B105" s="454">
        <v>1</v>
      </c>
      <c r="C105" s="454">
        <f t="shared" si="45"/>
        <v>180</v>
      </c>
      <c r="D105" s="454">
        <v>155</v>
      </c>
      <c r="E105" s="454">
        <v>25</v>
      </c>
      <c r="F105" s="217"/>
      <c r="G105" s="326">
        <v>6.5190000000000001</v>
      </c>
      <c r="H105" s="249">
        <f t="shared" si="34"/>
        <v>325.95</v>
      </c>
      <c r="I105" s="249">
        <f t="shared" si="35"/>
        <v>402.84</v>
      </c>
    </row>
    <row r="106" spans="1:9" x14ac:dyDescent="0.25">
      <c r="A106" s="216" t="s">
        <v>109</v>
      </c>
      <c r="B106" s="454">
        <v>1</v>
      </c>
      <c r="C106" s="454">
        <f t="shared" si="45"/>
        <v>180</v>
      </c>
      <c r="D106" s="454">
        <v>155</v>
      </c>
      <c r="E106" s="454">
        <v>25</v>
      </c>
      <c r="F106" s="217"/>
      <c r="G106" s="326">
        <v>6.5190000000000001</v>
      </c>
      <c r="H106" s="249">
        <f t="shared" si="34"/>
        <v>325.95</v>
      </c>
      <c r="I106" s="249">
        <f t="shared" si="35"/>
        <v>402.84</v>
      </c>
    </row>
    <row r="107" spans="1:9" x14ac:dyDescent="0.25">
      <c r="A107" s="216" t="s">
        <v>109</v>
      </c>
      <c r="B107" s="454">
        <v>1</v>
      </c>
      <c r="C107" s="454">
        <f t="shared" si="45"/>
        <v>180</v>
      </c>
      <c r="D107" s="454">
        <v>155</v>
      </c>
      <c r="E107" s="454">
        <v>25</v>
      </c>
      <c r="F107" s="217"/>
      <c r="G107" s="326">
        <v>6.4020000000000001</v>
      </c>
      <c r="H107" s="249">
        <f t="shared" si="34"/>
        <v>320.10000000000002</v>
      </c>
      <c r="I107" s="271">
        <f>ROUND(H107*1.2077,2)</f>
        <v>386.58</v>
      </c>
    </row>
    <row r="108" spans="1:9" x14ac:dyDescent="0.25">
      <c r="A108" s="216" t="s">
        <v>109</v>
      </c>
      <c r="B108" s="454">
        <v>1</v>
      </c>
      <c r="C108" s="454">
        <f t="shared" si="45"/>
        <v>180</v>
      </c>
      <c r="D108" s="454">
        <v>155</v>
      </c>
      <c r="E108" s="454">
        <v>25</v>
      </c>
      <c r="F108" s="217"/>
      <c r="G108" s="326">
        <v>6.4020000000000001</v>
      </c>
      <c r="H108" s="249">
        <f t="shared" si="34"/>
        <v>320.10000000000002</v>
      </c>
      <c r="I108" s="249">
        <f t="shared" si="35"/>
        <v>395.61</v>
      </c>
    </row>
    <row r="109" spans="1:9" x14ac:dyDescent="0.25">
      <c r="A109" s="216" t="s">
        <v>109</v>
      </c>
      <c r="B109" s="454">
        <v>1</v>
      </c>
      <c r="C109" s="454">
        <f t="shared" si="45"/>
        <v>192</v>
      </c>
      <c r="D109" s="454">
        <v>155</v>
      </c>
      <c r="E109" s="454">
        <v>37</v>
      </c>
      <c r="F109" s="217"/>
      <c r="G109" s="326">
        <v>6.4020000000000001</v>
      </c>
      <c r="H109" s="249">
        <f t="shared" si="34"/>
        <v>473.75</v>
      </c>
      <c r="I109" s="249">
        <f t="shared" si="35"/>
        <v>585.51</v>
      </c>
    </row>
    <row r="110" spans="1:9" x14ac:dyDescent="0.25">
      <c r="A110" s="353" t="s">
        <v>112</v>
      </c>
      <c r="B110" s="453">
        <f>B111+B117+B126+B131</f>
        <v>21</v>
      </c>
      <c r="C110" s="453"/>
      <c r="D110" s="453"/>
      <c r="E110" s="453">
        <f t="shared" ref="E110:I110" si="46">E111+E117+E126+E131</f>
        <v>599.25</v>
      </c>
      <c r="F110" s="452"/>
      <c r="G110" s="456"/>
      <c r="H110" s="456">
        <f t="shared" si="46"/>
        <v>8139.14</v>
      </c>
      <c r="I110" s="456">
        <f t="shared" si="46"/>
        <v>10041.19</v>
      </c>
    </row>
    <row r="111" spans="1:9" x14ac:dyDescent="0.25">
      <c r="A111" s="317" t="s">
        <v>434</v>
      </c>
      <c r="B111" s="455">
        <f>SUM(B112:B116)</f>
        <v>5</v>
      </c>
      <c r="C111" s="455"/>
      <c r="D111" s="455"/>
      <c r="E111" s="455">
        <f t="shared" ref="E111:I111" si="47">SUM(E112:E116)</f>
        <v>219.25</v>
      </c>
      <c r="F111" s="449"/>
      <c r="G111" s="457"/>
      <c r="H111" s="457">
        <f t="shared" si="47"/>
        <v>4290.0599999999995</v>
      </c>
      <c r="I111" s="457">
        <f t="shared" si="47"/>
        <v>5284.1200000000008</v>
      </c>
    </row>
    <row r="112" spans="1:9" x14ac:dyDescent="0.25">
      <c r="A112" s="216" t="s">
        <v>113</v>
      </c>
      <c r="B112" s="454">
        <v>1</v>
      </c>
      <c r="C112" s="454">
        <f>D112+E112</f>
        <v>188</v>
      </c>
      <c r="D112" s="454">
        <v>155</v>
      </c>
      <c r="E112" s="454">
        <v>33</v>
      </c>
      <c r="F112" s="217"/>
      <c r="G112" s="249">
        <v>9.6460000000000008</v>
      </c>
      <c r="H112" s="249">
        <f t="shared" ref="H112:H132" si="48">ROUND(G112*E112*2,2)</f>
        <v>636.64</v>
      </c>
      <c r="I112" s="271">
        <f>ROUND(H112*1.2077,2)</f>
        <v>768.87</v>
      </c>
    </row>
    <row r="113" spans="1:9" x14ac:dyDescent="0.25">
      <c r="A113" s="216" t="s">
        <v>113</v>
      </c>
      <c r="B113" s="454">
        <v>1</v>
      </c>
      <c r="C113" s="454">
        <f>D113+E113</f>
        <v>167</v>
      </c>
      <c r="D113" s="454">
        <v>155</v>
      </c>
      <c r="E113" s="454">
        <v>12</v>
      </c>
      <c r="F113" s="217"/>
      <c r="G113" s="249">
        <v>9.6460000000000008</v>
      </c>
      <c r="H113" s="249">
        <f t="shared" si="48"/>
        <v>231.5</v>
      </c>
      <c r="I113" s="249">
        <f t="shared" ref="I113:I132" si="49">ROUND(H113*1.2359,2)</f>
        <v>286.11</v>
      </c>
    </row>
    <row r="114" spans="1:9" x14ac:dyDescent="0.25">
      <c r="A114" s="216" t="s">
        <v>113</v>
      </c>
      <c r="B114" s="454">
        <v>1</v>
      </c>
      <c r="C114" s="454">
        <f t="shared" ref="C114:C116" si="50">D114+E114</f>
        <v>195.25</v>
      </c>
      <c r="D114" s="454">
        <v>155</v>
      </c>
      <c r="E114" s="454">
        <v>40.25</v>
      </c>
      <c r="F114" s="217"/>
      <c r="G114" s="249">
        <v>9.9559999999999995</v>
      </c>
      <c r="H114" s="249">
        <f t="shared" si="48"/>
        <v>801.46</v>
      </c>
      <c r="I114" s="249">
        <f t="shared" si="49"/>
        <v>990.52</v>
      </c>
    </row>
    <row r="115" spans="1:9" x14ac:dyDescent="0.25">
      <c r="A115" s="216" t="s">
        <v>113</v>
      </c>
      <c r="B115" s="454">
        <v>1</v>
      </c>
      <c r="C115" s="454">
        <f t="shared" si="50"/>
        <v>212</v>
      </c>
      <c r="D115" s="454">
        <v>155</v>
      </c>
      <c r="E115" s="454">
        <v>57</v>
      </c>
      <c r="F115" s="217"/>
      <c r="G115" s="249">
        <v>9.9559999999999995</v>
      </c>
      <c r="H115" s="249">
        <f t="shared" si="48"/>
        <v>1134.98</v>
      </c>
      <c r="I115" s="249">
        <f t="shared" si="49"/>
        <v>1402.72</v>
      </c>
    </row>
    <row r="116" spans="1:9" x14ac:dyDescent="0.25">
      <c r="A116" s="216" t="s">
        <v>113</v>
      </c>
      <c r="B116" s="454">
        <v>1</v>
      </c>
      <c r="C116" s="454">
        <f t="shared" si="50"/>
        <v>232</v>
      </c>
      <c r="D116" s="454">
        <v>155</v>
      </c>
      <c r="E116" s="454">
        <v>77</v>
      </c>
      <c r="F116" s="217"/>
      <c r="G116" s="249">
        <v>9.6460000000000008</v>
      </c>
      <c r="H116" s="249">
        <f t="shared" si="48"/>
        <v>1485.48</v>
      </c>
      <c r="I116" s="249">
        <f t="shared" si="49"/>
        <v>1835.9</v>
      </c>
    </row>
    <row r="117" spans="1:9" ht="33" x14ac:dyDescent="0.25">
      <c r="A117" s="317" t="s">
        <v>433</v>
      </c>
      <c r="B117" s="455">
        <f>SUM(B118:B125)</f>
        <v>8</v>
      </c>
      <c r="C117" s="455"/>
      <c r="D117" s="455"/>
      <c r="E117" s="455">
        <f t="shared" ref="E117:I117" si="51">SUM(E118:E125)</f>
        <v>111</v>
      </c>
      <c r="F117" s="449"/>
      <c r="G117" s="457"/>
      <c r="H117" s="457">
        <f t="shared" si="51"/>
        <v>1479.18</v>
      </c>
      <c r="I117" s="457">
        <f t="shared" si="51"/>
        <v>1828.1100000000001</v>
      </c>
    </row>
    <row r="118" spans="1:9" x14ac:dyDescent="0.25">
      <c r="A118" s="218" t="s">
        <v>108</v>
      </c>
      <c r="B118" s="454">
        <v>1</v>
      </c>
      <c r="C118" s="454">
        <f t="shared" ref="C118:C125" si="52">D118+E118</f>
        <v>167</v>
      </c>
      <c r="D118" s="454">
        <v>155</v>
      </c>
      <c r="E118" s="454">
        <v>12</v>
      </c>
      <c r="F118" s="217"/>
      <c r="G118" s="249">
        <v>6.8109999999999999</v>
      </c>
      <c r="H118" s="249">
        <f t="shared" si="48"/>
        <v>163.46</v>
      </c>
      <c r="I118" s="249">
        <f t="shared" si="49"/>
        <v>202.02</v>
      </c>
    </row>
    <row r="119" spans="1:9" x14ac:dyDescent="0.25">
      <c r="A119" s="218" t="s">
        <v>108</v>
      </c>
      <c r="B119" s="454">
        <v>1</v>
      </c>
      <c r="C119" s="454">
        <f t="shared" si="52"/>
        <v>166</v>
      </c>
      <c r="D119" s="454">
        <v>155</v>
      </c>
      <c r="E119" s="454">
        <v>11</v>
      </c>
      <c r="F119" s="217"/>
      <c r="G119" s="249">
        <v>6.4020000000000001</v>
      </c>
      <c r="H119" s="249">
        <f t="shared" si="48"/>
        <v>140.84</v>
      </c>
      <c r="I119" s="249">
        <f t="shared" si="49"/>
        <v>174.06</v>
      </c>
    </row>
    <row r="120" spans="1:9" x14ac:dyDescent="0.25">
      <c r="A120" s="216" t="s">
        <v>111</v>
      </c>
      <c r="B120" s="454">
        <v>1</v>
      </c>
      <c r="C120" s="454">
        <f t="shared" si="52"/>
        <v>176</v>
      </c>
      <c r="D120" s="454">
        <v>155</v>
      </c>
      <c r="E120" s="454">
        <v>21</v>
      </c>
      <c r="F120" s="217"/>
      <c r="G120" s="249">
        <v>6.8109999999999999</v>
      </c>
      <c r="H120" s="249">
        <f t="shared" si="48"/>
        <v>286.06</v>
      </c>
      <c r="I120" s="249">
        <f t="shared" si="49"/>
        <v>353.54</v>
      </c>
    </row>
    <row r="121" spans="1:9" x14ac:dyDescent="0.25">
      <c r="A121" s="216" t="s">
        <v>111</v>
      </c>
      <c r="B121" s="454">
        <v>1</v>
      </c>
      <c r="C121" s="454">
        <f t="shared" si="52"/>
        <v>166</v>
      </c>
      <c r="D121" s="454">
        <v>155</v>
      </c>
      <c r="E121" s="454">
        <v>11</v>
      </c>
      <c r="F121" s="217"/>
      <c r="G121" s="249">
        <v>6.4020000000000001</v>
      </c>
      <c r="H121" s="249">
        <f t="shared" si="48"/>
        <v>140.84</v>
      </c>
      <c r="I121" s="249">
        <f t="shared" si="49"/>
        <v>174.06</v>
      </c>
    </row>
    <row r="122" spans="1:9" x14ac:dyDescent="0.25">
      <c r="A122" s="216" t="s">
        <v>111</v>
      </c>
      <c r="B122" s="454">
        <v>1</v>
      </c>
      <c r="C122" s="454">
        <f t="shared" si="52"/>
        <v>166</v>
      </c>
      <c r="D122" s="454">
        <v>155</v>
      </c>
      <c r="E122" s="454">
        <v>11</v>
      </c>
      <c r="F122" s="217"/>
      <c r="G122" s="249">
        <v>6.9539999999999997</v>
      </c>
      <c r="H122" s="249">
        <f t="shared" si="48"/>
        <v>152.99</v>
      </c>
      <c r="I122" s="249">
        <f t="shared" si="49"/>
        <v>189.08</v>
      </c>
    </row>
    <row r="123" spans="1:9" x14ac:dyDescent="0.25">
      <c r="A123" s="216" t="s">
        <v>111</v>
      </c>
      <c r="B123" s="454">
        <v>1</v>
      </c>
      <c r="C123" s="454">
        <f t="shared" si="52"/>
        <v>177</v>
      </c>
      <c r="D123" s="454">
        <v>155</v>
      </c>
      <c r="E123" s="454">
        <v>22</v>
      </c>
      <c r="F123" s="217"/>
      <c r="G123" s="249">
        <v>6.4020000000000001</v>
      </c>
      <c r="H123" s="249">
        <f t="shared" si="48"/>
        <v>281.69</v>
      </c>
      <c r="I123" s="249">
        <f t="shared" si="49"/>
        <v>348.14</v>
      </c>
    </row>
    <row r="124" spans="1:9" x14ac:dyDescent="0.25">
      <c r="A124" s="218" t="s">
        <v>108</v>
      </c>
      <c r="B124" s="454">
        <v>1</v>
      </c>
      <c r="C124" s="454">
        <f t="shared" si="52"/>
        <v>167</v>
      </c>
      <c r="D124" s="454">
        <v>155</v>
      </c>
      <c r="E124" s="454">
        <v>12</v>
      </c>
      <c r="F124" s="217"/>
      <c r="G124" s="249">
        <v>6.8109999999999999</v>
      </c>
      <c r="H124" s="249">
        <f t="shared" si="48"/>
        <v>163.46</v>
      </c>
      <c r="I124" s="249">
        <f t="shared" si="49"/>
        <v>202.02</v>
      </c>
    </row>
    <row r="125" spans="1:9" x14ac:dyDescent="0.25">
      <c r="A125" s="216" t="s">
        <v>111</v>
      </c>
      <c r="B125" s="454">
        <v>1</v>
      </c>
      <c r="C125" s="454">
        <f t="shared" si="52"/>
        <v>166</v>
      </c>
      <c r="D125" s="454">
        <v>155</v>
      </c>
      <c r="E125" s="454">
        <v>11</v>
      </c>
      <c r="F125" s="217"/>
      <c r="G125" s="249">
        <v>6.8109999999999999</v>
      </c>
      <c r="H125" s="249">
        <f t="shared" si="48"/>
        <v>149.84</v>
      </c>
      <c r="I125" s="249">
        <f t="shared" si="49"/>
        <v>185.19</v>
      </c>
    </row>
    <row r="126" spans="1:9" ht="33" x14ac:dyDescent="0.25">
      <c r="A126" s="317" t="s">
        <v>432</v>
      </c>
      <c r="B126" s="455">
        <f>SUM(B127:B130)</f>
        <v>4</v>
      </c>
      <c r="C126" s="455"/>
      <c r="D126" s="455"/>
      <c r="E126" s="455">
        <f t="shared" ref="E126:I126" si="53">SUM(E127:E130)</f>
        <v>195</v>
      </c>
      <c r="F126" s="449"/>
      <c r="G126" s="457"/>
      <c r="H126" s="457">
        <f t="shared" si="53"/>
        <v>1749.93</v>
      </c>
      <c r="I126" s="457">
        <f t="shared" si="53"/>
        <v>2162.7399999999998</v>
      </c>
    </row>
    <row r="127" spans="1:9" x14ac:dyDescent="0.25">
      <c r="A127" s="216" t="s">
        <v>27</v>
      </c>
      <c r="B127" s="454">
        <v>1</v>
      </c>
      <c r="C127" s="454">
        <f t="shared" ref="C127:C130" si="54">D127+E127</f>
        <v>236</v>
      </c>
      <c r="D127" s="454">
        <v>155</v>
      </c>
      <c r="E127" s="454">
        <v>81</v>
      </c>
      <c r="F127" s="217"/>
      <c r="G127" s="326">
        <v>4.4870000000000001</v>
      </c>
      <c r="H127" s="249">
        <f t="shared" si="48"/>
        <v>726.89</v>
      </c>
      <c r="I127" s="249">
        <f t="shared" si="49"/>
        <v>898.36</v>
      </c>
    </row>
    <row r="128" spans="1:9" x14ac:dyDescent="0.25">
      <c r="A128" s="216" t="s">
        <v>27</v>
      </c>
      <c r="B128" s="454">
        <v>1</v>
      </c>
      <c r="C128" s="454">
        <f t="shared" si="54"/>
        <v>192</v>
      </c>
      <c r="D128" s="454">
        <v>155</v>
      </c>
      <c r="E128" s="454">
        <v>37</v>
      </c>
      <c r="F128" s="217"/>
      <c r="G128" s="326">
        <v>4.4870000000000001</v>
      </c>
      <c r="H128" s="249">
        <f t="shared" si="48"/>
        <v>332.04</v>
      </c>
      <c r="I128" s="249">
        <f t="shared" si="49"/>
        <v>410.37</v>
      </c>
    </row>
    <row r="129" spans="1:9" x14ac:dyDescent="0.25">
      <c r="A129" s="216" t="s">
        <v>27</v>
      </c>
      <c r="B129" s="454">
        <v>1</v>
      </c>
      <c r="C129" s="454">
        <f t="shared" si="54"/>
        <v>195</v>
      </c>
      <c r="D129" s="454">
        <v>155</v>
      </c>
      <c r="E129" s="454">
        <v>40</v>
      </c>
      <c r="F129" s="217"/>
      <c r="G129" s="326">
        <v>4.4870000000000001</v>
      </c>
      <c r="H129" s="249">
        <f t="shared" si="48"/>
        <v>358.96</v>
      </c>
      <c r="I129" s="249">
        <f t="shared" si="49"/>
        <v>443.64</v>
      </c>
    </row>
    <row r="130" spans="1:9" x14ac:dyDescent="0.25">
      <c r="A130" s="218" t="s">
        <v>27</v>
      </c>
      <c r="B130" s="454">
        <v>1</v>
      </c>
      <c r="C130" s="454">
        <f t="shared" si="54"/>
        <v>192</v>
      </c>
      <c r="D130" s="454">
        <v>155</v>
      </c>
      <c r="E130" s="454">
        <v>37</v>
      </c>
      <c r="F130" s="217"/>
      <c r="G130" s="326">
        <v>4.4870000000000001</v>
      </c>
      <c r="H130" s="249">
        <f t="shared" si="48"/>
        <v>332.04</v>
      </c>
      <c r="I130" s="249">
        <f t="shared" si="49"/>
        <v>410.37</v>
      </c>
    </row>
    <row r="131" spans="1:9" ht="33" x14ac:dyDescent="0.25">
      <c r="A131" s="317" t="s">
        <v>431</v>
      </c>
      <c r="B131" s="455">
        <f>SUM(B132:B135)</f>
        <v>4</v>
      </c>
      <c r="C131" s="455"/>
      <c r="D131" s="455"/>
      <c r="E131" s="455">
        <f t="shared" ref="E131:I131" si="55">SUM(E132:E135)</f>
        <v>74</v>
      </c>
      <c r="F131" s="449"/>
      <c r="G131" s="457"/>
      <c r="H131" s="457">
        <f t="shared" si="55"/>
        <v>619.96999999999991</v>
      </c>
      <c r="I131" s="457">
        <f t="shared" si="55"/>
        <v>766.21999999999991</v>
      </c>
    </row>
    <row r="132" spans="1:9" x14ac:dyDescent="0.25">
      <c r="A132" s="216" t="s">
        <v>28</v>
      </c>
      <c r="B132" s="454">
        <v>1</v>
      </c>
      <c r="C132" s="454">
        <f>D132+E132</f>
        <v>184</v>
      </c>
      <c r="D132" s="454">
        <v>155</v>
      </c>
      <c r="E132" s="454">
        <v>29</v>
      </c>
      <c r="F132" s="217"/>
      <c r="G132" s="326">
        <v>4.1890000000000001</v>
      </c>
      <c r="H132" s="249">
        <f t="shared" si="48"/>
        <v>242.96</v>
      </c>
      <c r="I132" s="249">
        <f t="shared" si="49"/>
        <v>300.27</v>
      </c>
    </row>
    <row r="133" spans="1:9" x14ac:dyDescent="0.25">
      <c r="A133" s="216" t="s">
        <v>28</v>
      </c>
      <c r="B133" s="454">
        <v>1</v>
      </c>
      <c r="C133" s="454">
        <f t="shared" ref="C133:C135" si="56">D133+E133</f>
        <v>178</v>
      </c>
      <c r="D133" s="454">
        <v>155</v>
      </c>
      <c r="E133" s="454">
        <v>23</v>
      </c>
      <c r="F133" s="217"/>
      <c r="G133" s="326">
        <v>4.1890000000000001</v>
      </c>
      <c r="H133" s="249">
        <f t="shared" ref="H133:H160" si="57">ROUND(G133*E133*2,2)</f>
        <v>192.69</v>
      </c>
      <c r="I133" s="249">
        <f t="shared" ref="I133:I160" si="58">ROUND(H133*1.2359,2)</f>
        <v>238.15</v>
      </c>
    </row>
    <row r="134" spans="1:9" x14ac:dyDescent="0.25">
      <c r="A134" s="218" t="s">
        <v>28</v>
      </c>
      <c r="B134" s="454">
        <v>1</v>
      </c>
      <c r="C134" s="454">
        <f t="shared" si="56"/>
        <v>176</v>
      </c>
      <c r="D134" s="454">
        <v>155</v>
      </c>
      <c r="E134" s="454">
        <v>21</v>
      </c>
      <c r="F134" s="217"/>
      <c r="G134" s="326">
        <v>4.1890000000000001</v>
      </c>
      <c r="H134" s="249">
        <f t="shared" si="57"/>
        <v>175.94</v>
      </c>
      <c r="I134" s="249">
        <f t="shared" si="58"/>
        <v>217.44</v>
      </c>
    </row>
    <row r="135" spans="1:9" x14ac:dyDescent="0.25">
      <c r="A135" s="218" t="s">
        <v>28</v>
      </c>
      <c r="B135" s="454">
        <v>1</v>
      </c>
      <c r="C135" s="454">
        <f t="shared" si="56"/>
        <v>156</v>
      </c>
      <c r="D135" s="454">
        <v>155</v>
      </c>
      <c r="E135" s="454">
        <v>1</v>
      </c>
      <c r="F135" s="217"/>
      <c r="G135" s="326">
        <v>4.1890000000000001</v>
      </c>
      <c r="H135" s="249">
        <f t="shared" si="57"/>
        <v>8.3800000000000008</v>
      </c>
      <c r="I135" s="249">
        <f t="shared" si="58"/>
        <v>10.36</v>
      </c>
    </row>
    <row r="136" spans="1:9" x14ac:dyDescent="0.25">
      <c r="A136" s="353" t="s">
        <v>114</v>
      </c>
      <c r="B136" s="453">
        <f>B137+B151+B158</f>
        <v>21</v>
      </c>
      <c r="C136" s="453"/>
      <c r="D136" s="453"/>
      <c r="E136" s="453">
        <f t="shared" ref="E136:I136" si="59">E137+E151+E158</f>
        <v>395</v>
      </c>
      <c r="F136" s="452"/>
      <c r="G136" s="456"/>
      <c r="H136" s="456">
        <f t="shared" si="59"/>
        <v>4636.7299999999996</v>
      </c>
      <c r="I136" s="456">
        <f t="shared" si="59"/>
        <v>5727.72</v>
      </c>
    </row>
    <row r="137" spans="1:9" ht="33" x14ac:dyDescent="0.25">
      <c r="A137" s="317" t="s">
        <v>433</v>
      </c>
      <c r="B137" s="455">
        <f>SUM(B138:B150)</f>
        <v>13</v>
      </c>
      <c r="C137" s="455"/>
      <c r="D137" s="455"/>
      <c r="E137" s="455">
        <f t="shared" ref="E137:I137" si="60">SUM(E138:E150)</f>
        <v>278</v>
      </c>
      <c r="F137" s="449"/>
      <c r="G137" s="457"/>
      <c r="H137" s="457">
        <f t="shared" si="60"/>
        <v>3592.7299999999996</v>
      </c>
      <c r="I137" s="457">
        <f t="shared" si="60"/>
        <v>4437.45</v>
      </c>
    </row>
    <row r="138" spans="1:9" x14ac:dyDescent="0.25">
      <c r="A138" s="216" t="s">
        <v>115</v>
      </c>
      <c r="B138" s="454">
        <v>1</v>
      </c>
      <c r="C138" s="454">
        <f t="shared" ref="C138:C150" si="61">D138+E138</f>
        <v>184</v>
      </c>
      <c r="D138" s="454">
        <v>155</v>
      </c>
      <c r="E138" s="454">
        <v>29</v>
      </c>
      <c r="F138" s="217"/>
      <c r="G138" s="249">
        <v>6.5190000000000001</v>
      </c>
      <c r="H138" s="249">
        <f t="shared" si="57"/>
        <v>378.1</v>
      </c>
      <c r="I138" s="249">
        <f t="shared" si="58"/>
        <v>467.29</v>
      </c>
    </row>
    <row r="139" spans="1:9" x14ac:dyDescent="0.25">
      <c r="A139" s="216" t="s">
        <v>115</v>
      </c>
      <c r="B139" s="454">
        <v>1</v>
      </c>
      <c r="C139" s="454">
        <f t="shared" si="61"/>
        <v>163</v>
      </c>
      <c r="D139" s="454">
        <v>155</v>
      </c>
      <c r="E139" s="454">
        <v>8</v>
      </c>
      <c r="F139" s="217"/>
      <c r="G139" s="249">
        <v>6.5190000000000001</v>
      </c>
      <c r="H139" s="249">
        <f t="shared" si="57"/>
        <v>104.3</v>
      </c>
      <c r="I139" s="249">
        <f t="shared" si="58"/>
        <v>128.9</v>
      </c>
    </row>
    <row r="140" spans="1:9" x14ac:dyDescent="0.25">
      <c r="A140" s="216" t="s">
        <v>115</v>
      </c>
      <c r="B140" s="454">
        <v>1</v>
      </c>
      <c r="C140" s="454">
        <f t="shared" si="61"/>
        <v>189</v>
      </c>
      <c r="D140" s="454">
        <v>155</v>
      </c>
      <c r="E140" s="454">
        <v>34</v>
      </c>
      <c r="F140" s="217"/>
      <c r="G140" s="249">
        <v>6.5190000000000001</v>
      </c>
      <c r="H140" s="249">
        <f t="shared" si="57"/>
        <v>443.29</v>
      </c>
      <c r="I140" s="249">
        <f t="shared" si="58"/>
        <v>547.86</v>
      </c>
    </row>
    <row r="141" spans="1:9" x14ac:dyDescent="0.25">
      <c r="A141" s="223" t="s">
        <v>116</v>
      </c>
      <c r="B141" s="454">
        <v>1</v>
      </c>
      <c r="C141" s="454">
        <f t="shared" si="61"/>
        <v>168</v>
      </c>
      <c r="D141" s="454">
        <v>155</v>
      </c>
      <c r="E141" s="454">
        <v>13</v>
      </c>
      <c r="F141" s="217"/>
      <c r="G141" s="249">
        <v>6.5190000000000001</v>
      </c>
      <c r="H141" s="249">
        <f t="shared" si="57"/>
        <v>169.49</v>
      </c>
      <c r="I141" s="271">
        <f>ROUND(H141*1.2194,2)</f>
        <v>206.68</v>
      </c>
    </row>
    <row r="142" spans="1:9" x14ac:dyDescent="0.25">
      <c r="A142" s="216" t="s">
        <v>117</v>
      </c>
      <c r="B142" s="454">
        <v>1</v>
      </c>
      <c r="C142" s="454">
        <f t="shared" si="61"/>
        <v>194</v>
      </c>
      <c r="D142" s="454">
        <v>155</v>
      </c>
      <c r="E142" s="454">
        <v>39</v>
      </c>
      <c r="F142" s="217"/>
      <c r="G142" s="249">
        <v>6.5190000000000001</v>
      </c>
      <c r="H142" s="249">
        <f t="shared" si="57"/>
        <v>508.48</v>
      </c>
      <c r="I142" s="249">
        <f t="shared" si="58"/>
        <v>628.42999999999995</v>
      </c>
    </row>
    <row r="143" spans="1:9" x14ac:dyDescent="0.25">
      <c r="A143" s="216" t="s">
        <v>117</v>
      </c>
      <c r="B143" s="454">
        <v>1</v>
      </c>
      <c r="C143" s="454">
        <f t="shared" si="61"/>
        <v>168</v>
      </c>
      <c r="D143" s="454">
        <v>155</v>
      </c>
      <c r="E143" s="454">
        <v>13</v>
      </c>
      <c r="F143" s="217"/>
      <c r="G143" s="249">
        <v>6.4020000000000001</v>
      </c>
      <c r="H143" s="249">
        <f t="shared" si="57"/>
        <v>166.45</v>
      </c>
      <c r="I143" s="249">
        <f t="shared" si="58"/>
        <v>205.72</v>
      </c>
    </row>
    <row r="144" spans="1:9" x14ac:dyDescent="0.25">
      <c r="A144" s="216" t="s">
        <v>117</v>
      </c>
      <c r="B144" s="454">
        <v>1</v>
      </c>
      <c r="C144" s="454">
        <f t="shared" si="61"/>
        <v>184</v>
      </c>
      <c r="D144" s="454">
        <v>155</v>
      </c>
      <c r="E144" s="454">
        <v>29</v>
      </c>
      <c r="F144" s="217"/>
      <c r="G144" s="249">
        <v>6.4020000000000001</v>
      </c>
      <c r="H144" s="249">
        <f t="shared" si="57"/>
        <v>371.32</v>
      </c>
      <c r="I144" s="249">
        <f t="shared" si="58"/>
        <v>458.91</v>
      </c>
    </row>
    <row r="145" spans="1:9" x14ac:dyDescent="0.25">
      <c r="A145" s="216" t="s">
        <v>117</v>
      </c>
      <c r="B145" s="454">
        <v>1</v>
      </c>
      <c r="C145" s="454">
        <f t="shared" si="61"/>
        <v>160</v>
      </c>
      <c r="D145" s="454">
        <v>155</v>
      </c>
      <c r="E145" s="454">
        <v>5</v>
      </c>
      <c r="F145" s="217"/>
      <c r="G145" s="249">
        <v>6.4020000000000001</v>
      </c>
      <c r="H145" s="249">
        <f t="shared" si="57"/>
        <v>64.02</v>
      </c>
      <c r="I145" s="249">
        <f t="shared" si="58"/>
        <v>79.12</v>
      </c>
    </row>
    <row r="146" spans="1:9" x14ac:dyDescent="0.25">
      <c r="A146" s="216" t="s">
        <v>117</v>
      </c>
      <c r="B146" s="454">
        <v>1</v>
      </c>
      <c r="C146" s="454">
        <f t="shared" si="61"/>
        <v>159</v>
      </c>
      <c r="D146" s="454">
        <v>155</v>
      </c>
      <c r="E146" s="454">
        <v>4</v>
      </c>
      <c r="F146" s="217"/>
      <c r="G146" s="249">
        <v>6.4020000000000001</v>
      </c>
      <c r="H146" s="249">
        <f t="shared" si="57"/>
        <v>51.22</v>
      </c>
      <c r="I146" s="249">
        <f t="shared" si="58"/>
        <v>63.3</v>
      </c>
    </row>
    <row r="147" spans="1:9" x14ac:dyDescent="0.25">
      <c r="A147" s="216" t="s">
        <v>117</v>
      </c>
      <c r="B147" s="454">
        <v>1</v>
      </c>
      <c r="C147" s="454">
        <f t="shared" si="61"/>
        <v>174</v>
      </c>
      <c r="D147" s="454">
        <v>155</v>
      </c>
      <c r="E147" s="454">
        <v>19</v>
      </c>
      <c r="F147" s="217"/>
      <c r="G147" s="249">
        <v>6.5190000000000001</v>
      </c>
      <c r="H147" s="249">
        <f t="shared" si="57"/>
        <v>247.72</v>
      </c>
      <c r="I147" s="249">
        <f t="shared" si="58"/>
        <v>306.16000000000003</v>
      </c>
    </row>
    <row r="148" spans="1:9" x14ac:dyDescent="0.25">
      <c r="A148" s="216" t="s">
        <v>117</v>
      </c>
      <c r="B148" s="454">
        <v>1</v>
      </c>
      <c r="C148" s="454">
        <f t="shared" si="61"/>
        <v>180</v>
      </c>
      <c r="D148" s="454">
        <v>155</v>
      </c>
      <c r="E148" s="454">
        <v>25</v>
      </c>
      <c r="F148" s="217"/>
      <c r="G148" s="249">
        <v>6.4020000000000001</v>
      </c>
      <c r="H148" s="249">
        <f t="shared" si="57"/>
        <v>320.10000000000002</v>
      </c>
      <c r="I148" s="249">
        <f t="shared" si="58"/>
        <v>395.61</v>
      </c>
    </row>
    <row r="149" spans="1:9" x14ac:dyDescent="0.25">
      <c r="A149" s="216" t="s">
        <v>117</v>
      </c>
      <c r="B149" s="454">
        <v>1</v>
      </c>
      <c r="C149" s="454">
        <f t="shared" si="61"/>
        <v>164</v>
      </c>
      <c r="D149" s="454">
        <v>155</v>
      </c>
      <c r="E149" s="454">
        <v>9</v>
      </c>
      <c r="F149" s="217"/>
      <c r="G149" s="249">
        <v>6.4020000000000001</v>
      </c>
      <c r="H149" s="249">
        <f t="shared" si="57"/>
        <v>115.24</v>
      </c>
      <c r="I149" s="249">
        <f t="shared" si="58"/>
        <v>142.43</v>
      </c>
    </row>
    <row r="150" spans="1:9" x14ac:dyDescent="0.25">
      <c r="A150" s="216" t="s">
        <v>117</v>
      </c>
      <c r="B150" s="454">
        <v>1</v>
      </c>
      <c r="C150" s="454">
        <f t="shared" si="61"/>
        <v>206</v>
      </c>
      <c r="D150" s="454">
        <v>155</v>
      </c>
      <c r="E150" s="454">
        <v>51</v>
      </c>
      <c r="F150" s="217"/>
      <c r="G150" s="249">
        <v>6.4020000000000001</v>
      </c>
      <c r="H150" s="249">
        <f t="shared" si="57"/>
        <v>653</v>
      </c>
      <c r="I150" s="249">
        <f t="shared" si="58"/>
        <v>807.04</v>
      </c>
    </row>
    <row r="151" spans="1:9" ht="33" x14ac:dyDescent="0.25">
      <c r="A151" s="317" t="s">
        <v>432</v>
      </c>
      <c r="B151" s="455">
        <f>SUM(B152:B157)</f>
        <v>6</v>
      </c>
      <c r="C151" s="455"/>
      <c r="D151" s="455"/>
      <c r="E151" s="455">
        <f t="shared" ref="E151:I151" si="62">SUM(E152:E157)</f>
        <v>107</v>
      </c>
      <c r="F151" s="449"/>
      <c r="G151" s="457"/>
      <c r="H151" s="457">
        <f t="shared" si="62"/>
        <v>960.22</v>
      </c>
      <c r="I151" s="457">
        <f t="shared" si="62"/>
        <v>1186.72</v>
      </c>
    </row>
    <row r="152" spans="1:9" x14ac:dyDescent="0.25">
      <c r="A152" s="218" t="s">
        <v>27</v>
      </c>
      <c r="B152" s="454">
        <v>1</v>
      </c>
      <c r="C152" s="454">
        <f t="shared" ref="C152:C157" si="63">D152+E152</f>
        <v>168</v>
      </c>
      <c r="D152" s="454">
        <v>155</v>
      </c>
      <c r="E152" s="454">
        <v>13</v>
      </c>
      <c r="F152" s="217"/>
      <c r="G152" s="249">
        <v>4.4870000000000001</v>
      </c>
      <c r="H152" s="249">
        <f t="shared" si="57"/>
        <v>116.66</v>
      </c>
      <c r="I152" s="249">
        <f t="shared" si="58"/>
        <v>144.18</v>
      </c>
    </row>
    <row r="153" spans="1:9" x14ac:dyDescent="0.25">
      <c r="A153" s="218" t="s">
        <v>27</v>
      </c>
      <c r="B153" s="454">
        <v>1</v>
      </c>
      <c r="C153" s="454">
        <f t="shared" si="63"/>
        <v>168</v>
      </c>
      <c r="D153" s="454">
        <v>155</v>
      </c>
      <c r="E153" s="454">
        <v>13</v>
      </c>
      <c r="F153" s="217"/>
      <c r="G153" s="249">
        <v>4.4870000000000001</v>
      </c>
      <c r="H153" s="249">
        <f t="shared" si="57"/>
        <v>116.66</v>
      </c>
      <c r="I153" s="249">
        <f t="shared" si="58"/>
        <v>144.18</v>
      </c>
    </row>
    <row r="154" spans="1:9" x14ac:dyDescent="0.25">
      <c r="A154" s="218" t="s">
        <v>27</v>
      </c>
      <c r="B154" s="454">
        <v>1</v>
      </c>
      <c r="C154" s="454">
        <f t="shared" si="63"/>
        <v>180</v>
      </c>
      <c r="D154" s="454">
        <v>155</v>
      </c>
      <c r="E154" s="454">
        <v>25</v>
      </c>
      <c r="F154" s="217"/>
      <c r="G154" s="249">
        <v>4.4870000000000001</v>
      </c>
      <c r="H154" s="249">
        <f t="shared" si="57"/>
        <v>224.35</v>
      </c>
      <c r="I154" s="249">
        <f t="shared" si="58"/>
        <v>277.27</v>
      </c>
    </row>
    <row r="155" spans="1:9" x14ac:dyDescent="0.25">
      <c r="A155" s="216" t="s">
        <v>27</v>
      </c>
      <c r="B155" s="454">
        <v>1</v>
      </c>
      <c r="C155" s="454">
        <f t="shared" si="63"/>
        <v>160</v>
      </c>
      <c r="D155" s="454">
        <v>155</v>
      </c>
      <c r="E155" s="454">
        <v>5</v>
      </c>
      <c r="F155" s="217"/>
      <c r="G155" s="249">
        <v>4.4870000000000001</v>
      </c>
      <c r="H155" s="249">
        <f t="shared" si="57"/>
        <v>44.87</v>
      </c>
      <c r="I155" s="249">
        <f t="shared" si="58"/>
        <v>55.45</v>
      </c>
    </row>
    <row r="156" spans="1:9" x14ac:dyDescent="0.25">
      <c r="A156" s="216" t="s">
        <v>27</v>
      </c>
      <c r="B156" s="454">
        <v>1</v>
      </c>
      <c r="C156" s="454">
        <f t="shared" si="63"/>
        <v>157</v>
      </c>
      <c r="D156" s="454">
        <v>155</v>
      </c>
      <c r="E156" s="454">
        <v>2</v>
      </c>
      <c r="F156" s="217"/>
      <c r="G156" s="249">
        <v>4.4870000000000001</v>
      </c>
      <c r="H156" s="249">
        <f t="shared" si="57"/>
        <v>17.95</v>
      </c>
      <c r="I156" s="249">
        <f t="shared" si="58"/>
        <v>22.18</v>
      </c>
    </row>
    <row r="157" spans="1:9" x14ac:dyDescent="0.25">
      <c r="A157" s="218" t="s">
        <v>27</v>
      </c>
      <c r="B157" s="454">
        <v>1</v>
      </c>
      <c r="C157" s="454">
        <f t="shared" si="63"/>
        <v>204</v>
      </c>
      <c r="D157" s="454">
        <v>155</v>
      </c>
      <c r="E157" s="454">
        <v>49</v>
      </c>
      <c r="F157" s="217"/>
      <c r="G157" s="249">
        <v>4.4870000000000001</v>
      </c>
      <c r="H157" s="249">
        <f t="shared" si="57"/>
        <v>439.73</v>
      </c>
      <c r="I157" s="249">
        <f t="shared" si="58"/>
        <v>543.46</v>
      </c>
    </row>
    <row r="158" spans="1:9" ht="33" x14ac:dyDescent="0.25">
      <c r="A158" s="317" t="s">
        <v>431</v>
      </c>
      <c r="B158" s="455">
        <f>SUM(B159:B160)</f>
        <v>2</v>
      </c>
      <c r="C158" s="455"/>
      <c r="D158" s="455"/>
      <c r="E158" s="455">
        <f t="shared" ref="E158:I158" si="64">SUM(E159:E160)</f>
        <v>10</v>
      </c>
      <c r="F158" s="449"/>
      <c r="G158" s="457"/>
      <c r="H158" s="457">
        <f t="shared" si="64"/>
        <v>83.78</v>
      </c>
      <c r="I158" s="457">
        <f t="shared" si="64"/>
        <v>103.55</v>
      </c>
    </row>
    <row r="159" spans="1:9" x14ac:dyDescent="0.25">
      <c r="A159" s="213" t="s">
        <v>28</v>
      </c>
      <c r="B159" s="254">
        <v>1</v>
      </c>
      <c r="C159" s="254">
        <f t="shared" ref="C159:C160" si="65">D159+E159</f>
        <v>164</v>
      </c>
      <c r="D159" s="254">
        <v>155</v>
      </c>
      <c r="E159" s="454">
        <v>9</v>
      </c>
      <c r="F159" s="450"/>
      <c r="G159" s="281">
        <v>4.1890000000000001</v>
      </c>
      <c r="H159" s="249">
        <f t="shared" si="57"/>
        <v>75.400000000000006</v>
      </c>
      <c r="I159" s="249">
        <f t="shared" si="58"/>
        <v>93.19</v>
      </c>
    </row>
    <row r="160" spans="1:9" x14ac:dyDescent="0.25">
      <c r="A160" s="213" t="s">
        <v>28</v>
      </c>
      <c r="B160" s="254">
        <v>1</v>
      </c>
      <c r="C160" s="254">
        <f t="shared" si="65"/>
        <v>156</v>
      </c>
      <c r="D160" s="254">
        <v>155</v>
      </c>
      <c r="E160" s="454">
        <v>1</v>
      </c>
      <c r="F160" s="450"/>
      <c r="G160" s="281">
        <v>4.1890000000000001</v>
      </c>
      <c r="H160" s="249">
        <f t="shared" si="57"/>
        <v>8.3800000000000008</v>
      </c>
      <c r="I160" s="249">
        <f t="shared" si="58"/>
        <v>10.36</v>
      </c>
    </row>
    <row r="161" spans="1:9" x14ac:dyDescent="0.25">
      <c r="A161" s="353" t="s">
        <v>125</v>
      </c>
      <c r="B161" s="453">
        <f>B162+B164+B168</f>
        <v>9</v>
      </c>
      <c r="C161" s="453"/>
      <c r="D161" s="453"/>
      <c r="E161" s="453">
        <f t="shared" ref="E161:I161" si="66">E162+E164+E168</f>
        <v>243</v>
      </c>
      <c r="F161" s="452"/>
      <c r="G161" s="456"/>
      <c r="H161" s="456">
        <f t="shared" si="66"/>
        <v>2866.9500000000003</v>
      </c>
      <c r="I161" s="456">
        <f t="shared" si="66"/>
        <v>3543.2499999999995</v>
      </c>
    </row>
    <row r="162" spans="1:9" x14ac:dyDescent="0.25">
      <c r="A162" s="242" t="s">
        <v>434</v>
      </c>
      <c r="B162" s="243">
        <f>SUM(B163:B163)</f>
        <v>1</v>
      </c>
      <c r="C162" s="243"/>
      <c r="D162" s="243"/>
      <c r="E162" s="243">
        <f t="shared" ref="E162:I162" si="67">SUM(E163:E163)</f>
        <v>13</v>
      </c>
      <c r="F162" s="448"/>
      <c r="G162" s="245"/>
      <c r="H162" s="245">
        <f t="shared" si="67"/>
        <v>258.86</v>
      </c>
      <c r="I162" s="245">
        <f t="shared" si="67"/>
        <v>319.93</v>
      </c>
    </row>
    <row r="163" spans="1:9" x14ac:dyDescent="0.25">
      <c r="A163" s="460" t="s">
        <v>126</v>
      </c>
      <c r="B163" s="254">
        <v>1</v>
      </c>
      <c r="C163" s="254">
        <f t="shared" ref="C163" si="68">D163+E163</f>
        <v>168</v>
      </c>
      <c r="D163" s="254">
        <v>155</v>
      </c>
      <c r="E163" s="454">
        <v>13</v>
      </c>
      <c r="F163" s="450"/>
      <c r="G163" s="250">
        <v>9.9559999999999995</v>
      </c>
      <c r="H163" s="249">
        <f t="shared" ref="H163:H201" si="69">ROUND(G163*E163*2,2)</f>
        <v>258.86</v>
      </c>
      <c r="I163" s="249">
        <f t="shared" ref="I163:I201" si="70">ROUND(H163*1.2359,2)</f>
        <v>319.93</v>
      </c>
    </row>
    <row r="164" spans="1:9" ht="33" x14ac:dyDescent="0.25">
      <c r="A164" s="242" t="s">
        <v>433</v>
      </c>
      <c r="B164" s="243">
        <f>SUM(B165:B167)</f>
        <v>3</v>
      </c>
      <c r="C164" s="243"/>
      <c r="D164" s="243"/>
      <c r="E164" s="243">
        <f t="shared" ref="E164:I164" si="71">SUM(E165:E167)</f>
        <v>142</v>
      </c>
      <c r="F164" s="448"/>
      <c r="G164" s="245"/>
      <c r="H164" s="245">
        <f t="shared" si="71"/>
        <v>1818.17</v>
      </c>
      <c r="I164" s="245">
        <f t="shared" si="71"/>
        <v>2247.0699999999997</v>
      </c>
    </row>
    <row r="165" spans="1:9" x14ac:dyDescent="0.25">
      <c r="A165" s="460" t="s">
        <v>127</v>
      </c>
      <c r="B165" s="254">
        <v>1</v>
      </c>
      <c r="C165" s="254">
        <f t="shared" ref="C165:C167" si="72">D165+E165</f>
        <v>208</v>
      </c>
      <c r="D165" s="254">
        <v>155</v>
      </c>
      <c r="E165" s="454">
        <v>53</v>
      </c>
      <c r="F165" s="450"/>
      <c r="G165" s="250">
        <v>6.4020000000000001</v>
      </c>
      <c r="H165" s="249">
        <f t="shared" si="69"/>
        <v>678.61</v>
      </c>
      <c r="I165" s="249">
        <f t="shared" si="70"/>
        <v>838.69</v>
      </c>
    </row>
    <row r="166" spans="1:9" x14ac:dyDescent="0.25">
      <c r="A166" s="460" t="s">
        <v>127</v>
      </c>
      <c r="B166" s="254">
        <v>1</v>
      </c>
      <c r="C166" s="254">
        <f t="shared" si="72"/>
        <v>207</v>
      </c>
      <c r="D166" s="254">
        <v>155</v>
      </c>
      <c r="E166" s="454">
        <v>52</v>
      </c>
      <c r="F166" s="450"/>
      <c r="G166" s="250">
        <v>6.4020000000000001</v>
      </c>
      <c r="H166" s="249">
        <f t="shared" si="69"/>
        <v>665.81</v>
      </c>
      <c r="I166" s="249">
        <f t="shared" si="70"/>
        <v>822.87</v>
      </c>
    </row>
    <row r="167" spans="1:9" x14ac:dyDescent="0.25">
      <c r="A167" s="460" t="s">
        <v>127</v>
      </c>
      <c r="B167" s="254">
        <v>1</v>
      </c>
      <c r="C167" s="254">
        <f t="shared" si="72"/>
        <v>192</v>
      </c>
      <c r="D167" s="254">
        <v>155</v>
      </c>
      <c r="E167" s="454">
        <v>37</v>
      </c>
      <c r="F167" s="450"/>
      <c r="G167" s="250">
        <v>6.4020000000000001</v>
      </c>
      <c r="H167" s="249">
        <f t="shared" si="69"/>
        <v>473.75</v>
      </c>
      <c r="I167" s="249">
        <f t="shared" si="70"/>
        <v>585.51</v>
      </c>
    </row>
    <row r="168" spans="1:9" ht="33" x14ac:dyDescent="0.25">
      <c r="A168" s="242" t="s">
        <v>432</v>
      </c>
      <c r="B168" s="243">
        <f>SUM(B169:B173)</f>
        <v>5</v>
      </c>
      <c r="C168" s="243"/>
      <c r="D168" s="243"/>
      <c r="E168" s="243">
        <f t="shared" ref="E168:I168" si="73">SUM(E169:E173)</f>
        <v>88</v>
      </c>
      <c r="F168" s="448"/>
      <c r="G168" s="245"/>
      <c r="H168" s="245">
        <f t="shared" si="73"/>
        <v>789.92</v>
      </c>
      <c r="I168" s="245">
        <f t="shared" si="73"/>
        <v>976.25</v>
      </c>
    </row>
    <row r="169" spans="1:9" x14ac:dyDescent="0.25">
      <c r="A169" s="460" t="s">
        <v>27</v>
      </c>
      <c r="B169" s="254">
        <v>1</v>
      </c>
      <c r="C169" s="254">
        <f t="shared" ref="C169:C173" si="74">D169+E169</f>
        <v>174</v>
      </c>
      <c r="D169" s="254">
        <v>155</v>
      </c>
      <c r="E169" s="454">
        <v>19</v>
      </c>
      <c r="F169" s="450"/>
      <c r="G169" s="281">
        <v>4.4870000000000001</v>
      </c>
      <c r="H169" s="249">
        <f t="shared" si="69"/>
        <v>170.51</v>
      </c>
      <c r="I169" s="249">
        <f t="shared" si="70"/>
        <v>210.73</v>
      </c>
    </row>
    <row r="170" spans="1:9" x14ac:dyDescent="0.25">
      <c r="A170" s="460" t="s">
        <v>27</v>
      </c>
      <c r="B170" s="254">
        <v>1</v>
      </c>
      <c r="C170" s="254">
        <f t="shared" si="74"/>
        <v>168</v>
      </c>
      <c r="D170" s="254">
        <v>155</v>
      </c>
      <c r="E170" s="454">
        <v>13</v>
      </c>
      <c r="F170" s="450"/>
      <c r="G170" s="281">
        <v>4.4870000000000001</v>
      </c>
      <c r="H170" s="249">
        <f t="shared" si="69"/>
        <v>116.66</v>
      </c>
      <c r="I170" s="249">
        <f t="shared" si="70"/>
        <v>144.18</v>
      </c>
    </row>
    <row r="171" spans="1:9" x14ac:dyDescent="0.25">
      <c r="A171" s="460" t="s">
        <v>27</v>
      </c>
      <c r="B171" s="254">
        <v>1</v>
      </c>
      <c r="C171" s="254">
        <f t="shared" si="74"/>
        <v>170</v>
      </c>
      <c r="D171" s="254">
        <v>155</v>
      </c>
      <c r="E171" s="454">
        <v>15</v>
      </c>
      <c r="F171" s="450"/>
      <c r="G171" s="281">
        <v>4.4870000000000001</v>
      </c>
      <c r="H171" s="249">
        <f t="shared" si="69"/>
        <v>134.61000000000001</v>
      </c>
      <c r="I171" s="249">
        <f t="shared" si="70"/>
        <v>166.36</v>
      </c>
    </row>
    <row r="172" spans="1:9" x14ac:dyDescent="0.25">
      <c r="A172" s="213" t="s">
        <v>27</v>
      </c>
      <c r="B172" s="254">
        <v>1</v>
      </c>
      <c r="C172" s="254">
        <f t="shared" si="74"/>
        <v>190</v>
      </c>
      <c r="D172" s="254">
        <v>155</v>
      </c>
      <c r="E172" s="454">
        <v>35</v>
      </c>
      <c r="F172" s="450"/>
      <c r="G172" s="281">
        <v>4.49</v>
      </c>
      <c r="H172" s="249">
        <f t="shared" si="69"/>
        <v>314.3</v>
      </c>
      <c r="I172" s="249">
        <f t="shared" si="70"/>
        <v>388.44</v>
      </c>
    </row>
    <row r="173" spans="1:9" x14ac:dyDescent="0.25">
      <c r="A173" s="213" t="s">
        <v>27</v>
      </c>
      <c r="B173" s="254">
        <v>1</v>
      </c>
      <c r="C173" s="254">
        <f t="shared" si="74"/>
        <v>161</v>
      </c>
      <c r="D173" s="254">
        <v>155</v>
      </c>
      <c r="E173" s="454">
        <v>6</v>
      </c>
      <c r="F173" s="450"/>
      <c r="G173" s="281">
        <v>4.4870000000000001</v>
      </c>
      <c r="H173" s="249">
        <f t="shared" si="69"/>
        <v>53.84</v>
      </c>
      <c r="I173" s="249">
        <f t="shared" si="70"/>
        <v>66.540000000000006</v>
      </c>
    </row>
    <row r="174" spans="1:9" x14ac:dyDescent="0.25">
      <c r="A174" s="318" t="s">
        <v>260</v>
      </c>
      <c r="B174" s="453">
        <f>B175+B182</f>
        <v>9</v>
      </c>
      <c r="C174" s="453"/>
      <c r="D174" s="453"/>
      <c r="E174" s="453">
        <f t="shared" ref="E174:I174" si="75">E175+E182</f>
        <v>108</v>
      </c>
      <c r="F174" s="452"/>
      <c r="G174" s="456"/>
      <c r="H174" s="456">
        <f t="shared" si="75"/>
        <v>1326.23</v>
      </c>
      <c r="I174" s="456">
        <f t="shared" si="75"/>
        <v>1631.8700000000001</v>
      </c>
    </row>
    <row r="175" spans="1:9" ht="33" x14ac:dyDescent="0.25">
      <c r="A175" s="317" t="s">
        <v>130</v>
      </c>
      <c r="B175" s="243">
        <f>SUM(B176:B181)</f>
        <v>6</v>
      </c>
      <c r="C175" s="243"/>
      <c r="D175" s="243"/>
      <c r="E175" s="243">
        <f t="shared" ref="E175:I175" si="76">SUM(E176:E181)</f>
        <v>92</v>
      </c>
      <c r="F175" s="448"/>
      <c r="G175" s="245"/>
      <c r="H175" s="245">
        <f t="shared" si="76"/>
        <v>1182.6400000000001</v>
      </c>
      <c r="I175" s="245">
        <f t="shared" si="76"/>
        <v>1454.42</v>
      </c>
    </row>
    <row r="176" spans="1:9" x14ac:dyDescent="0.25">
      <c r="A176" s="218" t="s">
        <v>111</v>
      </c>
      <c r="B176" s="254">
        <v>1</v>
      </c>
      <c r="C176" s="254">
        <f t="shared" ref="C176:C181" si="77">D176+E176</f>
        <v>168</v>
      </c>
      <c r="D176" s="254">
        <v>155</v>
      </c>
      <c r="E176" s="454">
        <v>13</v>
      </c>
      <c r="F176" s="450"/>
      <c r="G176" s="250">
        <v>6.4020000000000001</v>
      </c>
      <c r="H176" s="249">
        <f t="shared" si="69"/>
        <v>166.45</v>
      </c>
      <c r="I176" s="249">
        <f t="shared" si="70"/>
        <v>205.72</v>
      </c>
    </row>
    <row r="177" spans="1:9" x14ac:dyDescent="0.25">
      <c r="A177" s="216" t="s">
        <v>111</v>
      </c>
      <c r="B177" s="454">
        <v>1</v>
      </c>
      <c r="C177" s="454">
        <f>D177+E177</f>
        <v>175</v>
      </c>
      <c r="D177" s="454">
        <v>155</v>
      </c>
      <c r="E177" s="454">
        <v>20</v>
      </c>
      <c r="F177" s="217"/>
      <c r="G177" s="249">
        <v>6.4020000000000001</v>
      </c>
      <c r="H177" s="249">
        <f t="shared" si="69"/>
        <v>256.08</v>
      </c>
      <c r="I177" s="271">
        <f>ROUND(H177*1.2077,2)</f>
        <v>309.27</v>
      </c>
    </row>
    <row r="178" spans="1:9" x14ac:dyDescent="0.25">
      <c r="A178" s="218" t="s">
        <v>111</v>
      </c>
      <c r="B178" s="254">
        <v>1</v>
      </c>
      <c r="C178" s="254">
        <f t="shared" si="77"/>
        <v>168</v>
      </c>
      <c r="D178" s="254">
        <v>155</v>
      </c>
      <c r="E178" s="454">
        <v>13</v>
      </c>
      <c r="F178" s="450"/>
      <c r="G178" s="250">
        <v>6.4020000000000001</v>
      </c>
      <c r="H178" s="249">
        <f t="shared" si="69"/>
        <v>166.45</v>
      </c>
      <c r="I178" s="249">
        <f t="shared" si="70"/>
        <v>205.72</v>
      </c>
    </row>
    <row r="179" spans="1:9" x14ac:dyDescent="0.25">
      <c r="A179" s="218" t="s">
        <v>111</v>
      </c>
      <c r="B179" s="254">
        <v>1</v>
      </c>
      <c r="C179" s="254">
        <f t="shared" si="77"/>
        <v>168</v>
      </c>
      <c r="D179" s="254">
        <v>155</v>
      </c>
      <c r="E179" s="454">
        <v>13</v>
      </c>
      <c r="F179" s="450"/>
      <c r="G179" s="250">
        <v>6.4020000000000001</v>
      </c>
      <c r="H179" s="249">
        <f t="shared" si="69"/>
        <v>166.45</v>
      </c>
      <c r="I179" s="249">
        <f t="shared" si="70"/>
        <v>205.72</v>
      </c>
    </row>
    <row r="180" spans="1:9" x14ac:dyDescent="0.25">
      <c r="A180" s="218" t="s">
        <v>111</v>
      </c>
      <c r="B180" s="254">
        <v>1</v>
      </c>
      <c r="C180" s="254">
        <f t="shared" si="77"/>
        <v>168</v>
      </c>
      <c r="D180" s="254">
        <v>155</v>
      </c>
      <c r="E180" s="454">
        <v>13</v>
      </c>
      <c r="F180" s="450"/>
      <c r="G180" s="250">
        <v>6.4020000000000001</v>
      </c>
      <c r="H180" s="249">
        <f t="shared" si="69"/>
        <v>166.45</v>
      </c>
      <c r="I180" s="249">
        <f t="shared" si="70"/>
        <v>205.72</v>
      </c>
    </row>
    <row r="181" spans="1:9" x14ac:dyDescent="0.25">
      <c r="A181" s="218" t="s">
        <v>111</v>
      </c>
      <c r="B181" s="254">
        <v>1</v>
      </c>
      <c r="C181" s="254">
        <f t="shared" si="77"/>
        <v>175</v>
      </c>
      <c r="D181" s="254">
        <v>155</v>
      </c>
      <c r="E181" s="454">
        <v>20</v>
      </c>
      <c r="F181" s="450"/>
      <c r="G181" s="250">
        <v>6.5190000000000001</v>
      </c>
      <c r="H181" s="249">
        <f t="shared" si="69"/>
        <v>260.76</v>
      </c>
      <c r="I181" s="249">
        <f t="shared" si="70"/>
        <v>322.27</v>
      </c>
    </row>
    <row r="182" spans="1:9" ht="33" x14ac:dyDescent="0.25">
      <c r="A182" s="317" t="s">
        <v>131</v>
      </c>
      <c r="B182" s="243">
        <f>SUM(B183:B185)</f>
        <v>3</v>
      </c>
      <c r="C182" s="243"/>
      <c r="D182" s="243"/>
      <c r="E182" s="243">
        <f t="shared" ref="E182:I182" si="78">SUM(E183:E185)</f>
        <v>16</v>
      </c>
      <c r="F182" s="448"/>
      <c r="G182" s="245"/>
      <c r="H182" s="245">
        <f t="shared" si="78"/>
        <v>143.59</v>
      </c>
      <c r="I182" s="245">
        <f t="shared" si="78"/>
        <v>177.45000000000002</v>
      </c>
    </row>
    <row r="183" spans="1:9" x14ac:dyDescent="0.25">
      <c r="A183" s="219" t="s">
        <v>27</v>
      </c>
      <c r="B183" s="254">
        <v>1</v>
      </c>
      <c r="C183" s="254">
        <f t="shared" ref="C183:C185" si="79">D183+E183</f>
        <v>157</v>
      </c>
      <c r="D183" s="254">
        <v>155</v>
      </c>
      <c r="E183" s="454">
        <v>2</v>
      </c>
      <c r="F183" s="450"/>
      <c r="G183" s="250">
        <v>4.4870000000000001</v>
      </c>
      <c r="H183" s="249">
        <f t="shared" si="69"/>
        <v>17.95</v>
      </c>
      <c r="I183" s="249">
        <f t="shared" si="70"/>
        <v>22.18</v>
      </c>
    </row>
    <row r="184" spans="1:9" x14ac:dyDescent="0.25">
      <c r="A184" s="219" t="s">
        <v>27</v>
      </c>
      <c r="B184" s="254">
        <v>1</v>
      </c>
      <c r="C184" s="254">
        <f t="shared" si="79"/>
        <v>167</v>
      </c>
      <c r="D184" s="254">
        <v>155</v>
      </c>
      <c r="E184" s="454">
        <v>12</v>
      </c>
      <c r="F184" s="450"/>
      <c r="G184" s="250">
        <v>4.4870000000000001</v>
      </c>
      <c r="H184" s="249">
        <f t="shared" si="69"/>
        <v>107.69</v>
      </c>
      <c r="I184" s="249">
        <f t="shared" si="70"/>
        <v>133.09</v>
      </c>
    </row>
    <row r="185" spans="1:9" x14ac:dyDescent="0.25">
      <c r="A185" s="219" t="s">
        <v>27</v>
      </c>
      <c r="B185" s="254">
        <v>1</v>
      </c>
      <c r="C185" s="254">
        <f t="shared" si="79"/>
        <v>157</v>
      </c>
      <c r="D185" s="254">
        <v>155</v>
      </c>
      <c r="E185" s="454">
        <v>2</v>
      </c>
      <c r="F185" s="450"/>
      <c r="G185" s="281">
        <v>4.4870000000000001</v>
      </c>
      <c r="H185" s="249">
        <f t="shared" si="69"/>
        <v>17.95</v>
      </c>
      <c r="I185" s="249">
        <f t="shared" si="70"/>
        <v>22.18</v>
      </c>
    </row>
    <row r="186" spans="1:9" x14ac:dyDescent="0.25">
      <c r="A186" s="356" t="s">
        <v>261</v>
      </c>
      <c r="B186" s="453">
        <f>B187+B190</f>
        <v>9</v>
      </c>
      <c r="C186" s="453"/>
      <c r="D186" s="453"/>
      <c r="E186" s="453">
        <f t="shared" ref="E186:I186" si="80">E187+E190</f>
        <v>212.38</v>
      </c>
      <c r="F186" s="452"/>
      <c r="G186" s="456"/>
      <c r="H186" s="456">
        <f t="shared" si="80"/>
        <v>3602.6800000000003</v>
      </c>
      <c r="I186" s="456">
        <f t="shared" si="80"/>
        <v>4452.55</v>
      </c>
    </row>
    <row r="187" spans="1:9" ht="33" x14ac:dyDescent="0.25">
      <c r="A187" s="317" t="s">
        <v>130</v>
      </c>
      <c r="B187" s="243">
        <f>SUM(B188:B189)</f>
        <v>2</v>
      </c>
      <c r="C187" s="243"/>
      <c r="D187" s="243"/>
      <c r="E187" s="243">
        <f t="shared" ref="E187:I187" si="81">SUM(E188:E189)</f>
        <v>52.5</v>
      </c>
      <c r="F187" s="448"/>
      <c r="G187" s="245"/>
      <c r="H187" s="245">
        <f t="shared" si="81"/>
        <v>1045.76</v>
      </c>
      <c r="I187" s="245">
        <f t="shared" si="81"/>
        <v>1292.45</v>
      </c>
    </row>
    <row r="188" spans="1:9" x14ac:dyDescent="0.25">
      <c r="A188" s="213" t="s">
        <v>134</v>
      </c>
      <c r="B188" s="254">
        <v>1</v>
      </c>
      <c r="C188" s="254">
        <f t="shared" ref="C188:C189" si="82">D188+E188</f>
        <v>161</v>
      </c>
      <c r="D188" s="254">
        <v>155</v>
      </c>
      <c r="E188" s="454">
        <v>6</v>
      </c>
      <c r="F188" s="450"/>
      <c r="G188" s="250">
        <v>12.39</v>
      </c>
      <c r="H188" s="249">
        <f t="shared" si="69"/>
        <v>148.68</v>
      </c>
      <c r="I188" s="249">
        <f t="shared" si="70"/>
        <v>183.75</v>
      </c>
    </row>
    <row r="189" spans="1:9" x14ac:dyDescent="0.25">
      <c r="A189" s="213" t="s">
        <v>135</v>
      </c>
      <c r="B189" s="254">
        <v>1</v>
      </c>
      <c r="C189" s="254">
        <f t="shared" si="82"/>
        <v>213.5</v>
      </c>
      <c r="D189" s="254">
        <v>167</v>
      </c>
      <c r="E189" s="454">
        <v>46.5</v>
      </c>
      <c r="F189" s="450"/>
      <c r="G189" s="250">
        <v>9.6460000000000008</v>
      </c>
      <c r="H189" s="249">
        <f t="shared" si="69"/>
        <v>897.08</v>
      </c>
      <c r="I189" s="249">
        <f t="shared" si="70"/>
        <v>1108.7</v>
      </c>
    </row>
    <row r="190" spans="1:9" ht="33" x14ac:dyDescent="0.25">
      <c r="A190" s="242" t="s">
        <v>433</v>
      </c>
      <c r="B190" s="243">
        <f>SUM(B191:B197)</f>
        <v>7</v>
      </c>
      <c r="C190" s="243"/>
      <c r="D190" s="243"/>
      <c r="E190" s="243">
        <f t="shared" ref="E190:I190" si="83">SUM(E191:E197)</f>
        <v>159.88</v>
      </c>
      <c r="F190" s="448"/>
      <c r="G190" s="245"/>
      <c r="H190" s="245">
        <f t="shared" si="83"/>
        <v>2556.92</v>
      </c>
      <c r="I190" s="245">
        <f t="shared" si="83"/>
        <v>3160.1000000000004</v>
      </c>
    </row>
    <row r="191" spans="1:9" x14ac:dyDescent="0.25">
      <c r="A191" s="219" t="s">
        <v>136</v>
      </c>
      <c r="B191" s="254">
        <v>1</v>
      </c>
      <c r="C191" s="254">
        <f t="shared" ref="C191:C197" si="84">D191+E191</f>
        <v>171</v>
      </c>
      <c r="D191" s="254">
        <v>136</v>
      </c>
      <c r="E191" s="454">
        <v>35</v>
      </c>
      <c r="F191" s="450"/>
      <c r="G191" s="250">
        <v>7.37</v>
      </c>
      <c r="H191" s="249">
        <f t="shared" si="69"/>
        <v>515.9</v>
      </c>
      <c r="I191" s="249">
        <f t="shared" si="70"/>
        <v>637.6</v>
      </c>
    </row>
    <row r="192" spans="1:9" x14ac:dyDescent="0.25">
      <c r="A192" s="219" t="s">
        <v>136</v>
      </c>
      <c r="B192" s="254">
        <v>1</v>
      </c>
      <c r="C192" s="254">
        <f t="shared" si="84"/>
        <v>163</v>
      </c>
      <c r="D192" s="254">
        <v>136</v>
      </c>
      <c r="E192" s="454">
        <v>27</v>
      </c>
      <c r="F192" s="450"/>
      <c r="G192" s="250">
        <v>8.2230000000000008</v>
      </c>
      <c r="H192" s="249">
        <f t="shared" si="69"/>
        <v>444.04</v>
      </c>
      <c r="I192" s="249">
        <f t="shared" si="70"/>
        <v>548.79</v>
      </c>
    </row>
    <row r="193" spans="1:9" x14ac:dyDescent="0.25">
      <c r="A193" s="219" t="s">
        <v>136</v>
      </c>
      <c r="B193" s="254">
        <v>1</v>
      </c>
      <c r="C193" s="254">
        <f t="shared" si="84"/>
        <v>156.63</v>
      </c>
      <c r="D193" s="254">
        <v>136</v>
      </c>
      <c r="E193" s="454">
        <v>20.63</v>
      </c>
      <c r="F193" s="450"/>
      <c r="G193" s="250">
        <v>8.2230000000000008</v>
      </c>
      <c r="H193" s="249">
        <f t="shared" si="69"/>
        <v>339.28</v>
      </c>
      <c r="I193" s="249">
        <f t="shared" si="70"/>
        <v>419.32</v>
      </c>
    </row>
    <row r="194" spans="1:9" x14ac:dyDescent="0.25">
      <c r="A194" s="219" t="s">
        <v>136</v>
      </c>
      <c r="B194" s="254">
        <v>1</v>
      </c>
      <c r="C194" s="254">
        <f t="shared" si="84"/>
        <v>169</v>
      </c>
      <c r="D194" s="254">
        <v>136</v>
      </c>
      <c r="E194" s="454">
        <v>33</v>
      </c>
      <c r="F194" s="450"/>
      <c r="G194" s="250">
        <v>8.2230000000000008</v>
      </c>
      <c r="H194" s="249">
        <f t="shared" si="69"/>
        <v>542.72</v>
      </c>
      <c r="I194" s="249">
        <f t="shared" si="70"/>
        <v>670.75</v>
      </c>
    </row>
    <row r="195" spans="1:9" x14ac:dyDescent="0.25">
      <c r="A195" s="219" t="s">
        <v>136</v>
      </c>
      <c r="B195" s="254">
        <v>1</v>
      </c>
      <c r="C195" s="254">
        <f t="shared" si="84"/>
        <v>149.75</v>
      </c>
      <c r="D195" s="254">
        <v>136</v>
      </c>
      <c r="E195" s="454">
        <v>13.75</v>
      </c>
      <c r="F195" s="450"/>
      <c r="G195" s="250">
        <v>8.2230000000000008</v>
      </c>
      <c r="H195" s="249">
        <f t="shared" si="69"/>
        <v>226.13</v>
      </c>
      <c r="I195" s="249">
        <f t="shared" si="70"/>
        <v>279.47000000000003</v>
      </c>
    </row>
    <row r="196" spans="1:9" x14ac:dyDescent="0.25">
      <c r="A196" s="219" t="s">
        <v>136</v>
      </c>
      <c r="B196" s="254">
        <v>1</v>
      </c>
      <c r="C196" s="254">
        <f t="shared" si="84"/>
        <v>163</v>
      </c>
      <c r="D196" s="254">
        <v>136</v>
      </c>
      <c r="E196" s="454">
        <v>27</v>
      </c>
      <c r="F196" s="450"/>
      <c r="G196" s="250">
        <v>8.2230000000000008</v>
      </c>
      <c r="H196" s="249">
        <f t="shared" si="69"/>
        <v>444.04</v>
      </c>
      <c r="I196" s="249">
        <f t="shared" si="70"/>
        <v>548.79</v>
      </c>
    </row>
    <row r="197" spans="1:9" x14ac:dyDescent="0.25">
      <c r="A197" s="219" t="s">
        <v>137</v>
      </c>
      <c r="B197" s="254">
        <v>1</v>
      </c>
      <c r="C197" s="254">
        <f t="shared" si="84"/>
        <v>139.5</v>
      </c>
      <c r="D197" s="254">
        <v>136</v>
      </c>
      <c r="E197" s="454">
        <v>3.5</v>
      </c>
      <c r="F197" s="450"/>
      <c r="G197" s="250">
        <v>6.4020000000000001</v>
      </c>
      <c r="H197" s="249">
        <f t="shared" si="69"/>
        <v>44.81</v>
      </c>
      <c r="I197" s="249">
        <f t="shared" si="70"/>
        <v>55.38</v>
      </c>
    </row>
    <row r="198" spans="1:9" x14ac:dyDescent="0.25">
      <c r="A198" s="356" t="s">
        <v>739</v>
      </c>
      <c r="B198" s="453">
        <f>B199</f>
        <v>4</v>
      </c>
      <c r="C198" s="453"/>
      <c r="D198" s="453"/>
      <c r="E198" s="453">
        <f t="shared" ref="E198:I198" si="85">E199</f>
        <v>152</v>
      </c>
      <c r="F198" s="452"/>
      <c r="G198" s="456"/>
      <c r="H198" s="456">
        <f t="shared" si="85"/>
        <v>2047.94</v>
      </c>
      <c r="I198" s="456">
        <f t="shared" si="85"/>
        <v>2531.0500000000002</v>
      </c>
    </row>
    <row r="199" spans="1:9" ht="33" x14ac:dyDescent="0.25">
      <c r="A199" s="242" t="s">
        <v>433</v>
      </c>
      <c r="B199" s="243">
        <f>SUM(B200:B203)</f>
        <v>4</v>
      </c>
      <c r="C199" s="243"/>
      <c r="D199" s="243"/>
      <c r="E199" s="243">
        <f t="shared" ref="E199:I199" si="86">SUM(E200:E203)</f>
        <v>152</v>
      </c>
      <c r="F199" s="448"/>
      <c r="G199" s="245"/>
      <c r="H199" s="245">
        <f t="shared" si="86"/>
        <v>2047.94</v>
      </c>
      <c r="I199" s="245">
        <f t="shared" si="86"/>
        <v>2531.0500000000002</v>
      </c>
    </row>
    <row r="200" spans="1:9" x14ac:dyDescent="0.25">
      <c r="A200" s="224" t="s">
        <v>139</v>
      </c>
      <c r="B200" s="254">
        <v>1</v>
      </c>
      <c r="C200" s="254">
        <f t="shared" ref="C200:C203" si="87">D200+E200</f>
        <v>168</v>
      </c>
      <c r="D200" s="254">
        <v>136</v>
      </c>
      <c r="E200" s="454">
        <v>32</v>
      </c>
      <c r="F200" s="450"/>
      <c r="G200" s="250">
        <v>6.3140000000000001</v>
      </c>
      <c r="H200" s="249">
        <f t="shared" si="69"/>
        <v>404.1</v>
      </c>
      <c r="I200" s="249">
        <f t="shared" si="70"/>
        <v>499.43</v>
      </c>
    </row>
    <row r="201" spans="1:9" x14ac:dyDescent="0.25">
      <c r="A201" s="224" t="s">
        <v>139</v>
      </c>
      <c r="B201" s="254">
        <v>1</v>
      </c>
      <c r="C201" s="254">
        <f t="shared" si="87"/>
        <v>168</v>
      </c>
      <c r="D201" s="254">
        <v>136</v>
      </c>
      <c r="E201" s="454">
        <v>32</v>
      </c>
      <c r="F201" s="450"/>
      <c r="G201" s="250">
        <v>6.3140000000000001</v>
      </c>
      <c r="H201" s="249">
        <f t="shared" si="69"/>
        <v>404.1</v>
      </c>
      <c r="I201" s="249">
        <f t="shared" si="70"/>
        <v>499.43</v>
      </c>
    </row>
    <row r="202" spans="1:9" x14ac:dyDescent="0.25">
      <c r="A202" s="219" t="s">
        <v>136</v>
      </c>
      <c r="B202" s="254">
        <v>1</v>
      </c>
      <c r="C202" s="254">
        <f t="shared" si="87"/>
        <v>176</v>
      </c>
      <c r="D202" s="254">
        <v>136</v>
      </c>
      <c r="E202" s="454">
        <v>40</v>
      </c>
      <c r="F202" s="450"/>
      <c r="G202" s="250">
        <v>7.0439999999999996</v>
      </c>
      <c r="H202" s="249">
        <f t="shared" ref="H202:H217" si="88">ROUND(G202*E202*2,2)</f>
        <v>563.52</v>
      </c>
      <c r="I202" s="249">
        <f t="shared" ref="I202:I217" si="89">ROUND(H202*1.2359,2)</f>
        <v>696.45</v>
      </c>
    </row>
    <row r="203" spans="1:9" x14ac:dyDescent="0.25">
      <c r="A203" s="219" t="s">
        <v>136</v>
      </c>
      <c r="B203" s="254">
        <v>1</v>
      </c>
      <c r="C203" s="254">
        <f t="shared" si="87"/>
        <v>184</v>
      </c>
      <c r="D203" s="254">
        <v>136</v>
      </c>
      <c r="E203" s="454">
        <v>48</v>
      </c>
      <c r="F203" s="450"/>
      <c r="G203" s="250">
        <v>7.0439999999999996</v>
      </c>
      <c r="H203" s="249">
        <f t="shared" si="88"/>
        <v>676.22</v>
      </c>
      <c r="I203" s="249">
        <f t="shared" si="89"/>
        <v>835.74</v>
      </c>
    </row>
    <row r="204" spans="1:9" x14ac:dyDescent="0.25">
      <c r="A204" s="353" t="s">
        <v>262</v>
      </c>
      <c r="B204" s="453">
        <f>B205+B209+B213+B216</f>
        <v>9</v>
      </c>
      <c r="C204" s="453"/>
      <c r="D204" s="453"/>
      <c r="E204" s="453">
        <f t="shared" ref="E204:I204" si="90">E205+E209+E213+E216</f>
        <v>512</v>
      </c>
      <c r="F204" s="452"/>
      <c r="G204" s="456"/>
      <c r="H204" s="456">
        <f t="shared" si="90"/>
        <v>7178.2099999999991</v>
      </c>
      <c r="I204" s="456">
        <f t="shared" si="90"/>
        <v>8871.5500000000011</v>
      </c>
    </row>
    <row r="205" spans="1:9" x14ac:dyDescent="0.25">
      <c r="A205" s="242" t="s">
        <v>434</v>
      </c>
      <c r="B205" s="243">
        <f>SUM(B206:B208)</f>
        <v>3</v>
      </c>
      <c r="C205" s="243"/>
      <c r="D205" s="243"/>
      <c r="E205" s="243">
        <f t="shared" ref="E205:I205" si="91">SUM(E206:E208)</f>
        <v>154</v>
      </c>
      <c r="F205" s="448"/>
      <c r="G205" s="245"/>
      <c r="H205" s="245">
        <f t="shared" si="91"/>
        <v>2976.7299999999996</v>
      </c>
      <c r="I205" s="245">
        <f t="shared" si="91"/>
        <v>3678.94</v>
      </c>
    </row>
    <row r="206" spans="1:9" x14ac:dyDescent="0.25">
      <c r="A206" s="219" t="s">
        <v>141</v>
      </c>
      <c r="B206" s="254">
        <v>1</v>
      </c>
      <c r="C206" s="254">
        <f t="shared" ref="C206:C208" si="92">D206+E206</f>
        <v>173</v>
      </c>
      <c r="D206" s="254">
        <v>155</v>
      </c>
      <c r="E206" s="454">
        <v>18</v>
      </c>
      <c r="F206" s="450"/>
      <c r="G206" s="250">
        <v>9.6769999999999996</v>
      </c>
      <c r="H206" s="249">
        <f t="shared" si="88"/>
        <v>348.37</v>
      </c>
      <c r="I206" s="249">
        <f t="shared" si="89"/>
        <v>430.55</v>
      </c>
    </row>
    <row r="207" spans="1:9" x14ac:dyDescent="0.25">
      <c r="A207" s="224" t="s">
        <v>142</v>
      </c>
      <c r="B207" s="254">
        <v>1</v>
      </c>
      <c r="C207" s="254">
        <f t="shared" si="92"/>
        <v>216</v>
      </c>
      <c r="D207" s="254">
        <v>155</v>
      </c>
      <c r="E207" s="454">
        <v>61</v>
      </c>
      <c r="F207" s="450"/>
      <c r="G207" s="250">
        <v>9.6460000000000008</v>
      </c>
      <c r="H207" s="249">
        <f t="shared" si="88"/>
        <v>1176.81</v>
      </c>
      <c r="I207" s="249">
        <f t="shared" si="89"/>
        <v>1454.42</v>
      </c>
    </row>
    <row r="208" spans="1:9" x14ac:dyDescent="0.25">
      <c r="A208" s="219" t="s">
        <v>123</v>
      </c>
      <c r="B208" s="254">
        <v>1</v>
      </c>
      <c r="C208" s="254">
        <f t="shared" si="92"/>
        <v>230</v>
      </c>
      <c r="D208" s="254">
        <v>155</v>
      </c>
      <c r="E208" s="454">
        <v>75</v>
      </c>
      <c r="F208" s="450"/>
      <c r="G208" s="250">
        <v>9.6769999999999996</v>
      </c>
      <c r="H208" s="249">
        <f t="shared" si="88"/>
        <v>1451.55</v>
      </c>
      <c r="I208" s="249">
        <f t="shared" si="89"/>
        <v>1793.97</v>
      </c>
    </row>
    <row r="209" spans="1:9" ht="33" x14ac:dyDescent="0.25">
      <c r="A209" s="242" t="s">
        <v>433</v>
      </c>
      <c r="B209" s="243">
        <f>SUM(B210:B212)</f>
        <v>3</v>
      </c>
      <c r="C209" s="243"/>
      <c r="D209" s="243"/>
      <c r="E209" s="243">
        <f t="shared" ref="E209:I209" si="93">SUM(E210:E212)</f>
        <v>255</v>
      </c>
      <c r="F209" s="448"/>
      <c r="G209" s="245"/>
      <c r="H209" s="245">
        <f t="shared" si="93"/>
        <v>3284.91</v>
      </c>
      <c r="I209" s="245">
        <f t="shared" si="93"/>
        <v>4059.8199999999997</v>
      </c>
    </row>
    <row r="210" spans="1:9" x14ac:dyDescent="0.25">
      <c r="A210" s="219" t="s">
        <v>111</v>
      </c>
      <c r="B210" s="254">
        <v>1</v>
      </c>
      <c r="C210" s="254">
        <f t="shared" ref="C210:C212" si="94">D210+E210</f>
        <v>240</v>
      </c>
      <c r="D210" s="254">
        <v>155</v>
      </c>
      <c r="E210" s="454">
        <v>85</v>
      </c>
      <c r="F210" s="450"/>
      <c r="G210" s="250">
        <v>6.5190000000000001</v>
      </c>
      <c r="H210" s="249">
        <f t="shared" si="88"/>
        <v>1108.23</v>
      </c>
      <c r="I210" s="249">
        <f t="shared" si="89"/>
        <v>1369.66</v>
      </c>
    </row>
    <row r="211" spans="1:9" x14ac:dyDescent="0.25">
      <c r="A211" s="219" t="s">
        <v>111</v>
      </c>
      <c r="B211" s="254">
        <v>1</v>
      </c>
      <c r="C211" s="254">
        <f t="shared" si="94"/>
        <v>244</v>
      </c>
      <c r="D211" s="254">
        <v>155</v>
      </c>
      <c r="E211" s="454">
        <v>89</v>
      </c>
      <c r="F211" s="450"/>
      <c r="G211" s="250">
        <v>6.4020000000000001</v>
      </c>
      <c r="H211" s="249">
        <f t="shared" si="88"/>
        <v>1139.56</v>
      </c>
      <c r="I211" s="249">
        <f t="shared" si="89"/>
        <v>1408.38</v>
      </c>
    </row>
    <row r="212" spans="1:9" x14ac:dyDescent="0.25">
      <c r="A212" s="219" t="s">
        <v>111</v>
      </c>
      <c r="B212" s="254">
        <v>1</v>
      </c>
      <c r="C212" s="254">
        <f t="shared" si="94"/>
        <v>236</v>
      </c>
      <c r="D212" s="254">
        <v>155</v>
      </c>
      <c r="E212" s="454">
        <v>81</v>
      </c>
      <c r="F212" s="450"/>
      <c r="G212" s="281">
        <v>6.4020000000000001</v>
      </c>
      <c r="H212" s="249">
        <f t="shared" si="88"/>
        <v>1037.1199999999999</v>
      </c>
      <c r="I212" s="249">
        <f t="shared" si="89"/>
        <v>1281.78</v>
      </c>
    </row>
    <row r="213" spans="1:9" ht="33" x14ac:dyDescent="0.25">
      <c r="A213" s="242" t="s">
        <v>432</v>
      </c>
      <c r="B213" s="243">
        <f>SUM(B214:B215)</f>
        <v>2</v>
      </c>
      <c r="C213" s="243"/>
      <c r="D213" s="243"/>
      <c r="E213" s="243">
        <f t="shared" ref="E213:I213" si="95">SUM(E214:E215)</f>
        <v>90</v>
      </c>
      <c r="F213" s="448"/>
      <c r="G213" s="245"/>
      <c r="H213" s="245">
        <f t="shared" si="95"/>
        <v>807.66000000000008</v>
      </c>
      <c r="I213" s="245">
        <f t="shared" si="95"/>
        <v>998.19</v>
      </c>
    </row>
    <row r="214" spans="1:9" x14ac:dyDescent="0.25">
      <c r="A214" s="219" t="s">
        <v>27</v>
      </c>
      <c r="B214" s="277">
        <v>1</v>
      </c>
      <c r="C214" s="277">
        <f t="shared" ref="C214:C217" si="96">D214+E214</f>
        <v>192</v>
      </c>
      <c r="D214" s="254">
        <v>155</v>
      </c>
      <c r="E214" s="454">
        <v>37</v>
      </c>
      <c r="F214" s="450"/>
      <c r="G214" s="281">
        <v>4.4870000000000001</v>
      </c>
      <c r="H214" s="249">
        <f t="shared" si="88"/>
        <v>332.04</v>
      </c>
      <c r="I214" s="249">
        <f t="shared" si="89"/>
        <v>410.37</v>
      </c>
    </row>
    <row r="215" spans="1:9" x14ac:dyDescent="0.25">
      <c r="A215" s="213" t="s">
        <v>27</v>
      </c>
      <c r="B215" s="254">
        <v>1</v>
      </c>
      <c r="C215" s="254">
        <f t="shared" si="96"/>
        <v>208</v>
      </c>
      <c r="D215" s="254">
        <v>155</v>
      </c>
      <c r="E215" s="454">
        <v>53</v>
      </c>
      <c r="F215" s="450"/>
      <c r="G215" s="281">
        <v>4.4870000000000001</v>
      </c>
      <c r="H215" s="249">
        <f t="shared" si="88"/>
        <v>475.62</v>
      </c>
      <c r="I215" s="249">
        <f t="shared" si="89"/>
        <v>587.82000000000005</v>
      </c>
    </row>
    <row r="216" spans="1:9" ht="33" x14ac:dyDescent="0.25">
      <c r="A216" s="242" t="s">
        <v>431</v>
      </c>
      <c r="B216" s="243">
        <f>SUM(B217:B217)</f>
        <v>1</v>
      </c>
      <c r="C216" s="243"/>
      <c r="D216" s="243"/>
      <c r="E216" s="243">
        <f t="shared" ref="E216:I216" si="97">SUM(E217:E217)</f>
        <v>13</v>
      </c>
      <c r="F216" s="448"/>
      <c r="G216" s="245"/>
      <c r="H216" s="245">
        <f t="shared" si="97"/>
        <v>108.91</v>
      </c>
      <c r="I216" s="245">
        <f t="shared" si="97"/>
        <v>134.6</v>
      </c>
    </row>
    <row r="217" spans="1:9" x14ac:dyDescent="0.25">
      <c r="A217" s="462" t="s">
        <v>28</v>
      </c>
      <c r="B217" s="254">
        <v>1</v>
      </c>
      <c r="C217" s="254">
        <f t="shared" si="96"/>
        <v>168</v>
      </c>
      <c r="D217" s="254">
        <v>155</v>
      </c>
      <c r="E217" s="254">
        <v>13</v>
      </c>
      <c r="F217" s="450"/>
      <c r="G217" s="250">
        <v>4.1890000000000001</v>
      </c>
      <c r="H217" s="249">
        <f t="shared" si="88"/>
        <v>108.91</v>
      </c>
      <c r="I217" s="249">
        <f t="shared" si="89"/>
        <v>134.6</v>
      </c>
    </row>
    <row r="219" spans="1:9" x14ac:dyDescent="0.25">
      <c r="A219" s="495" t="s">
        <v>773</v>
      </c>
      <c r="B219" s="495"/>
    </row>
  </sheetData>
  <mergeCells count="10">
    <mergeCell ref="H1:I1"/>
    <mergeCell ref="A2:I2"/>
    <mergeCell ref="A7:A8"/>
    <mergeCell ref="B7:B8"/>
    <mergeCell ref="C7:E7"/>
    <mergeCell ref="F7:F8"/>
    <mergeCell ref="G7:G8"/>
    <mergeCell ref="H7:H8"/>
    <mergeCell ref="I7:I8"/>
    <mergeCell ref="A219:B21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B4DF2-DE2B-4197-8FAC-2AA00CB0DDDD}">
  <sheetPr>
    <tabColor theme="9" tint="0.59999389629810485"/>
  </sheetPr>
  <dimension ref="A1:I147"/>
  <sheetViews>
    <sheetView zoomScale="80" zoomScaleNormal="80" workbookViewId="0">
      <selection activeCell="Q8" sqref="Q8"/>
    </sheetView>
  </sheetViews>
  <sheetFormatPr defaultColWidth="9.140625" defaultRowHeight="16.5" x14ac:dyDescent="0.25"/>
  <cols>
    <col min="1" max="1" width="72.28515625" style="205" customWidth="1"/>
    <col min="2" max="2" width="16.140625" style="205" customWidth="1"/>
    <col min="3" max="3" width="12.7109375" style="205" customWidth="1"/>
    <col min="4" max="4" width="14.85546875" style="205" customWidth="1"/>
    <col min="5" max="5" width="18.5703125" style="205" customWidth="1"/>
    <col min="6" max="6" width="14" style="206" customWidth="1"/>
    <col min="7" max="7" width="15.28515625" style="207" customWidth="1"/>
    <col min="8" max="8" width="21.7109375" style="205" customWidth="1"/>
    <col min="9" max="9" width="21" style="205" customWidth="1"/>
    <col min="10" max="16384" width="9.140625" style="205"/>
  </cols>
  <sheetData>
    <row r="1" spans="1:9" x14ac:dyDescent="0.25">
      <c r="H1" s="401" t="s">
        <v>791</v>
      </c>
      <c r="I1" s="401"/>
    </row>
    <row r="2" spans="1:9" s="208" customFormat="1" ht="39.75" customHeight="1" x14ac:dyDescent="0.25">
      <c r="A2" s="402" t="s">
        <v>427</v>
      </c>
      <c r="B2" s="402"/>
      <c r="C2" s="402"/>
      <c r="D2" s="402"/>
      <c r="E2" s="402"/>
      <c r="F2" s="402"/>
      <c r="G2" s="402"/>
      <c r="H2" s="402"/>
      <c r="I2" s="402"/>
    </row>
    <row r="4" spans="1:9" x14ac:dyDescent="0.25">
      <c r="A4" s="208" t="s">
        <v>522</v>
      </c>
      <c r="C4" s="209"/>
      <c r="D4" s="209"/>
      <c r="E4" s="209"/>
    </row>
    <row r="5" spans="1:9" x14ac:dyDescent="0.25">
      <c r="A5" s="205" t="s">
        <v>740</v>
      </c>
      <c r="C5" s="209"/>
      <c r="D5" s="209"/>
      <c r="E5" s="209"/>
    </row>
    <row r="6" spans="1:9" ht="17.25" customHeight="1" x14ac:dyDescent="0.25">
      <c r="E6" s="210"/>
      <c r="H6" s="210"/>
    </row>
    <row r="7" spans="1:9" ht="24.75" customHeight="1" x14ac:dyDescent="0.25">
      <c r="A7" s="403"/>
      <c r="B7" s="403" t="s">
        <v>3</v>
      </c>
      <c r="C7" s="405" t="s">
        <v>4</v>
      </c>
      <c r="D7" s="406"/>
      <c r="E7" s="407"/>
      <c r="F7" s="408" t="s">
        <v>2</v>
      </c>
      <c r="G7" s="410" t="s">
        <v>438</v>
      </c>
      <c r="H7" s="412" t="s">
        <v>5</v>
      </c>
      <c r="I7" s="414" t="s">
        <v>1</v>
      </c>
    </row>
    <row r="8" spans="1:9" ht="72" customHeight="1" x14ac:dyDescent="0.25">
      <c r="A8" s="404"/>
      <c r="B8" s="404"/>
      <c r="C8" s="310" t="s">
        <v>143</v>
      </c>
      <c r="D8" s="310" t="s">
        <v>437</v>
      </c>
      <c r="E8" s="310"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252">
        <f>B11+B28+B38+B59+B81+B100+B114+B127+B132</f>
        <v>101</v>
      </c>
      <c r="C10" s="252"/>
      <c r="D10" s="252"/>
      <c r="E10" s="252">
        <f t="shared" ref="E10:I10" si="0">E11+E28+E38+E59+E81+E100+E114+E127+E132</f>
        <v>2814.78</v>
      </c>
      <c r="F10" s="447"/>
      <c r="G10" s="253"/>
      <c r="H10" s="253">
        <f t="shared" si="0"/>
        <v>37774.32</v>
      </c>
      <c r="I10" s="253">
        <f t="shared" si="0"/>
        <v>46619.89</v>
      </c>
    </row>
    <row r="11" spans="1:9" s="208" customFormat="1" x14ac:dyDescent="0.25">
      <c r="A11" s="353" t="s">
        <v>257</v>
      </c>
      <c r="B11" s="453">
        <f>B12+B24+B21</f>
        <v>13</v>
      </c>
      <c r="C11" s="453"/>
      <c r="D11" s="453"/>
      <c r="E11" s="453">
        <f t="shared" ref="E11:I11" si="1">E12+E24+E21</f>
        <v>245</v>
      </c>
      <c r="F11" s="452"/>
      <c r="G11" s="456"/>
      <c r="H11" s="456">
        <f t="shared" si="1"/>
        <v>3123.58</v>
      </c>
      <c r="I11" s="456">
        <f t="shared" si="1"/>
        <v>3833.7</v>
      </c>
    </row>
    <row r="12" spans="1:9" ht="33" x14ac:dyDescent="0.25">
      <c r="A12" s="317" t="s">
        <v>433</v>
      </c>
      <c r="B12" s="455">
        <f>SUM(B13:B20)</f>
        <v>8</v>
      </c>
      <c r="C12" s="455"/>
      <c r="D12" s="455"/>
      <c r="E12" s="455">
        <f t="shared" ref="E12:I12" si="2">SUM(E13:E20)</f>
        <v>169</v>
      </c>
      <c r="F12" s="449"/>
      <c r="G12" s="457"/>
      <c r="H12" s="457">
        <f t="shared" si="2"/>
        <v>2380.87</v>
      </c>
      <c r="I12" s="457">
        <f t="shared" si="2"/>
        <v>2927.8199999999997</v>
      </c>
    </row>
    <row r="13" spans="1:9" x14ac:dyDescent="0.25">
      <c r="A13" s="216" t="s">
        <v>84</v>
      </c>
      <c r="B13" s="454">
        <v>1</v>
      </c>
      <c r="C13" s="454">
        <f>D13+E13</f>
        <v>174</v>
      </c>
      <c r="D13" s="454">
        <v>144</v>
      </c>
      <c r="E13" s="454">
        <v>30</v>
      </c>
      <c r="F13" s="217"/>
      <c r="G13" s="249">
        <v>7.0439999999999996</v>
      </c>
      <c r="H13" s="249">
        <f>ROUND(G13*E13*2,2)</f>
        <v>422.64</v>
      </c>
      <c r="I13" s="249">
        <f>ROUND(H13*1.2359,2)</f>
        <v>522.34</v>
      </c>
    </row>
    <row r="14" spans="1:9" x14ac:dyDescent="0.25">
      <c r="A14" s="218" t="s">
        <v>84</v>
      </c>
      <c r="B14" s="454">
        <v>1</v>
      </c>
      <c r="C14" s="454">
        <f>D14+E14</f>
        <v>186</v>
      </c>
      <c r="D14" s="454">
        <v>144</v>
      </c>
      <c r="E14" s="454">
        <v>42</v>
      </c>
      <c r="F14" s="217"/>
      <c r="G14" s="249">
        <v>7.0439999999999996</v>
      </c>
      <c r="H14" s="249">
        <f t="shared" ref="H14:H77" si="3">ROUND(G14*E14*2,2)</f>
        <v>591.70000000000005</v>
      </c>
      <c r="I14" s="249">
        <f t="shared" ref="I14:I77" si="4">ROUND(H14*1.2359,2)</f>
        <v>731.28</v>
      </c>
    </row>
    <row r="15" spans="1:9" x14ac:dyDescent="0.25">
      <c r="A15" s="218" t="s">
        <v>84</v>
      </c>
      <c r="B15" s="454">
        <v>1</v>
      </c>
      <c r="C15" s="454">
        <f>D15+E15</f>
        <v>181</v>
      </c>
      <c r="D15" s="454">
        <v>144</v>
      </c>
      <c r="E15" s="454">
        <v>37</v>
      </c>
      <c r="F15" s="217"/>
      <c r="G15" s="249">
        <v>7.0439999999999996</v>
      </c>
      <c r="H15" s="249">
        <f t="shared" si="3"/>
        <v>521.26</v>
      </c>
      <c r="I15" s="249">
        <f t="shared" si="4"/>
        <v>644.23</v>
      </c>
    </row>
    <row r="16" spans="1:9" x14ac:dyDescent="0.25">
      <c r="A16" s="216" t="s">
        <v>84</v>
      </c>
      <c r="B16" s="454">
        <v>1</v>
      </c>
      <c r="C16" s="454">
        <f t="shared" ref="C16:C23" si="5">D16+E16</f>
        <v>161</v>
      </c>
      <c r="D16" s="454">
        <v>144</v>
      </c>
      <c r="E16" s="454">
        <v>17</v>
      </c>
      <c r="F16" s="217"/>
      <c r="G16" s="249">
        <v>7.0439999999999996</v>
      </c>
      <c r="H16" s="249">
        <f t="shared" si="3"/>
        <v>239.5</v>
      </c>
      <c r="I16" s="249">
        <f t="shared" si="4"/>
        <v>296</v>
      </c>
    </row>
    <row r="17" spans="1:9" x14ac:dyDescent="0.25">
      <c r="A17" s="218" t="s">
        <v>84</v>
      </c>
      <c r="B17" s="454">
        <v>1</v>
      </c>
      <c r="C17" s="454">
        <f t="shared" si="5"/>
        <v>147</v>
      </c>
      <c r="D17" s="454">
        <v>144</v>
      </c>
      <c r="E17" s="454">
        <v>3</v>
      </c>
      <c r="F17" s="217"/>
      <c r="G17" s="249">
        <v>7.0439999999999996</v>
      </c>
      <c r="H17" s="249">
        <f t="shared" si="3"/>
        <v>42.26</v>
      </c>
      <c r="I17" s="249">
        <f t="shared" si="4"/>
        <v>52.23</v>
      </c>
    </row>
    <row r="18" spans="1:9" x14ac:dyDescent="0.25">
      <c r="A18" s="216" t="s">
        <v>84</v>
      </c>
      <c r="B18" s="454">
        <v>1</v>
      </c>
      <c r="C18" s="454">
        <f t="shared" si="5"/>
        <v>172</v>
      </c>
      <c r="D18" s="454">
        <v>144</v>
      </c>
      <c r="E18" s="454">
        <v>28</v>
      </c>
      <c r="F18" s="217"/>
      <c r="G18" s="249">
        <v>7.0439999999999996</v>
      </c>
      <c r="H18" s="249">
        <f t="shared" si="3"/>
        <v>394.46</v>
      </c>
      <c r="I18" s="271">
        <f>ROUND(H18*1.2077,2)</f>
        <v>476.39</v>
      </c>
    </row>
    <row r="19" spans="1:9" x14ac:dyDescent="0.25">
      <c r="A19" s="216" t="s">
        <v>84</v>
      </c>
      <c r="B19" s="454">
        <v>1</v>
      </c>
      <c r="C19" s="454">
        <f t="shared" si="5"/>
        <v>147</v>
      </c>
      <c r="D19" s="454">
        <v>144</v>
      </c>
      <c r="E19" s="454">
        <v>3</v>
      </c>
      <c r="F19" s="217"/>
      <c r="G19" s="249">
        <v>7.0439999999999996</v>
      </c>
      <c r="H19" s="249">
        <f t="shared" si="3"/>
        <v>42.26</v>
      </c>
      <c r="I19" s="249">
        <f t="shared" si="4"/>
        <v>52.23</v>
      </c>
    </row>
    <row r="20" spans="1:9" x14ac:dyDescent="0.25">
      <c r="A20" s="218" t="s">
        <v>84</v>
      </c>
      <c r="B20" s="454">
        <v>1</v>
      </c>
      <c r="C20" s="454">
        <f t="shared" si="5"/>
        <v>153</v>
      </c>
      <c r="D20" s="454">
        <v>144</v>
      </c>
      <c r="E20" s="454">
        <v>9</v>
      </c>
      <c r="F20" s="217"/>
      <c r="G20" s="249">
        <v>7.0439999999999996</v>
      </c>
      <c r="H20" s="249">
        <f t="shared" si="3"/>
        <v>126.79</v>
      </c>
      <c r="I20" s="271">
        <f>ROUND(H20*1.2077,2)</f>
        <v>153.12</v>
      </c>
    </row>
    <row r="21" spans="1:9" ht="33" x14ac:dyDescent="0.25">
      <c r="A21" s="317" t="s">
        <v>432</v>
      </c>
      <c r="B21" s="455">
        <f>SUM(B22:B23)</f>
        <v>2</v>
      </c>
      <c r="C21" s="455"/>
      <c r="D21" s="455"/>
      <c r="E21" s="455">
        <f t="shared" ref="E21:I21" si="6">SUM(E22:E23)</f>
        <v>21</v>
      </c>
      <c r="F21" s="449"/>
      <c r="G21" s="457"/>
      <c r="H21" s="457">
        <f t="shared" si="6"/>
        <v>215.57999999999998</v>
      </c>
      <c r="I21" s="457">
        <f t="shared" si="6"/>
        <v>264.41000000000003</v>
      </c>
    </row>
    <row r="22" spans="1:9" x14ac:dyDescent="0.25">
      <c r="A22" s="216" t="s">
        <v>27</v>
      </c>
      <c r="B22" s="454">
        <v>1</v>
      </c>
      <c r="C22" s="454">
        <f t="shared" si="5"/>
        <v>151</v>
      </c>
      <c r="D22" s="454">
        <v>144</v>
      </c>
      <c r="E22" s="454">
        <v>7</v>
      </c>
      <c r="F22" s="217"/>
      <c r="G22" s="249">
        <v>5.133</v>
      </c>
      <c r="H22" s="249">
        <f t="shared" si="3"/>
        <v>71.86</v>
      </c>
      <c r="I22" s="271">
        <f>ROUND(H22*1.2077,2)</f>
        <v>86.79</v>
      </c>
    </row>
    <row r="23" spans="1:9" x14ac:dyDescent="0.25">
      <c r="A23" s="218" t="s">
        <v>27</v>
      </c>
      <c r="B23" s="454">
        <v>1</v>
      </c>
      <c r="C23" s="454">
        <f t="shared" si="5"/>
        <v>158</v>
      </c>
      <c r="D23" s="454">
        <v>144</v>
      </c>
      <c r="E23" s="454">
        <v>14</v>
      </c>
      <c r="F23" s="217"/>
      <c r="G23" s="249">
        <v>5.133</v>
      </c>
      <c r="H23" s="249">
        <f t="shared" si="3"/>
        <v>143.72</v>
      </c>
      <c r="I23" s="249">
        <f t="shared" si="4"/>
        <v>177.62</v>
      </c>
    </row>
    <row r="24" spans="1:9" ht="33" x14ac:dyDescent="0.25">
      <c r="A24" s="317" t="s">
        <v>431</v>
      </c>
      <c r="B24" s="455">
        <f>SUM(B25:B27)</f>
        <v>3</v>
      </c>
      <c r="C24" s="455"/>
      <c r="D24" s="455"/>
      <c r="E24" s="455">
        <f t="shared" ref="E24:I24" si="7">SUM(E25:E27)</f>
        <v>55</v>
      </c>
      <c r="F24" s="449"/>
      <c r="G24" s="457"/>
      <c r="H24" s="457">
        <f t="shared" si="7"/>
        <v>527.13</v>
      </c>
      <c r="I24" s="457">
        <f t="shared" si="7"/>
        <v>641.47</v>
      </c>
    </row>
    <row r="25" spans="1:9" x14ac:dyDescent="0.25">
      <c r="A25" s="218" t="s">
        <v>28</v>
      </c>
      <c r="B25" s="454">
        <v>1</v>
      </c>
      <c r="C25" s="454">
        <f>D25+E25</f>
        <v>181</v>
      </c>
      <c r="D25" s="454">
        <v>144</v>
      </c>
      <c r="E25" s="454">
        <v>37</v>
      </c>
      <c r="F25" s="217"/>
      <c r="G25" s="249">
        <v>4.7919999999999998</v>
      </c>
      <c r="H25" s="249">
        <f t="shared" si="3"/>
        <v>354.61</v>
      </c>
      <c r="I25" s="271">
        <f>ROUND(H25*1.2077,2)</f>
        <v>428.26</v>
      </c>
    </row>
    <row r="26" spans="1:9" x14ac:dyDescent="0.25">
      <c r="A26" s="216" t="s">
        <v>28</v>
      </c>
      <c r="B26" s="454">
        <v>1</v>
      </c>
      <c r="C26" s="454">
        <f t="shared" ref="C26:C27" si="8">D26+E26</f>
        <v>158</v>
      </c>
      <c r="D26" s="454">
        <v>144</v>
      </c>
      <c r="E26" s="454">
        <v>14</v>
      </c>
      <c r="F26" s="217"/>
      <c r="G26" s="249">
        <v>4.7919999999999998</v>
      </c>
      <c r="H26" s="249">
        <f t="shared" si="3"/>
        <v>134.18</v>
      </c>
      <c r="I26" s="249">
        <f t="shared" si="4"/>
        <v>165.83</v>
      </c>
    </row>
    <row r="27" spans="1:9" x14ac:dyDescent="0.25">
      <c r="A27" s="216" t="s">
        <v>28</v>
      </c>
      <c r="B27" s="454">
        <v>1</v>
      </c>
      <c r="C27" s="454">
        <f t="shared" si="8"/>
        <v>148</v>
      </c>
      <c r="D27" s="454">
        <v>144</v>
      </c>
      <c r="E27" s="454">
        <v>4</v>
      </c>
      <c r="F27" s="217"/>
      <c r="G27" s="249">
        <v>4.7919999999999998</v>
      </c>
      <c r="H27" s="249">
        <f t="shared" si="3"/>
        <v>38.340000000000003</v>
      </c>
      <c r="I27" s="249">
        <f t="shared" si="4"/>
        <v>47.38</v>
      </c>
    </row>
    <row r="28" spans="1:9" x14ac:dyDescent="0.25">
      <c r="A28" s="353" t="s">
        <v>106</v>
      </c>
      <c r="B28" s="453">
        <f>B29</f>
        <v>8</v>
      </c>
      <c r="C28" s="453"/>
      <c r="D28" s="453"/>
      <c r="E28" s="453">
        <f t="shared" ref="E28:I28" si="9">E29</f>
        <v>333</v>
      </c>
      <c r="F28" s="452"/>
      <c r="G28" s="456"/>
      <c r="H28" s="456">
        <f t="shared" si="9"/>
        <v>4293.21</v>
      </c>
      <c r="I28" s="456">
        <f t="shared" si="9"/>
        <v>5273.38</v>
      </c>
    </row>
    <row r="29" spans="1:9" ht="33" x14ac:dyDescent="0.25">
      <c r="A29" s="317" t="s">
        <v>432</v>
      </c>
      <c r="B29" s="455">
        <f>SUM(B30:B37)</f>
        <v>8</v>
      </c>
      <c r="C29" s="455"/>
      <c r="D29" s="455"/>
      <c r="E29" s="455">
        <f t="shared" ref="E29:I29" si="10">SUM(E30:E37)</f>
        <v>333</v>
      </c>
      <c r="F29" s="449"/>
      <c r="G29" s="457"/>
      <c r="H29" s="457">
        <f t="shared" si="10"/>
        <v>4293.21</v>
      </c>
      <c r="I29" s="457">
        <f t="shared" si="10"/>
        <v>5273.38</v>
      </c>
    </row>
    <row r="30" spans="1:9" x14ac:dyDescent="0.25">
      <c r="A30" s="216" t="s">
        <v>109</v>
      </c>
      <c r="B30" s="454">
        <v>1</v>
      </c>
      <c r="C30" s="454">
        <f>D30+E30</f>
        <v>192</v>
      </c>
      <c r="D30" s="454">
        <v>165</v>
      </c>
      <c r="E30" s="454">
        <v>27</v>
      </c>
      <c r="F30" s="217"/>
      <c r="G30" s="326">
        <v>6.4020000000000001</v>
      </c>
      <c r="H30" s="249">
        <f t="shared" si="3"/>
        <v>345.71</v>
      </c>
      <c r="I30" s="271">
        <f>ROUND(H30*1.2077,2)</f>
        <v>417.51</v>
      </c>
    </row>
    <row r="31" spans="1:9" x14ac:dyDescent="0.25">
      <c r="A31" s="216" t="s">
        <v>109</v>
      </c>
      <c r="B31" s="454">
        <v>1</v>
      </c>
      <c r="C31" s="454">
        <f t="shared" ref="C31:C37" si="11">D31+E31</f>
        <v>200</v>
      </c>
      <c r="D31" s="454">
        <v>165</v>
      </c>
      <c r="E31" s="454">
        <v>35</v>
      </c>
      <c r="F31" s="217"/>
      <c r="G31" s="326">
        <v>6.4020000000000001</v>
      </c>
      <c r="H31" s="249">
        <f t="shared" si="3"/>
        <v>448.14</v>
      </c>
      <c r="I31" s="249">
        <f t="shared" si="4"/>
        <v>553.86</v>
      </c>
    </row>
    <row r="32" spans="1:9" x14ac:dyDescent="0.25">
      <c r="A32" s="216" t="s">
        <v>109</v>
      </c>
      <c r="B32" s="454">
        <v>1</v>
      </c>
      <c r="C32" s="454">
        <f t="shared" si="11"/>
        <v>199</v>
      </c>
      <c r="D32" s="454">
        <v>165</v>
      </c>
      <c r="E32" s="454">
        <v>34</v>
      </c>
      <c r="F32" s="217"/>
      <c r="G32" s="326">
        <v>6.5190000000000001</v>
      </c>
      <c r="H32" s="249">
        <f t="shared" si="3"/>
        <v>443.29</v>
      </c>
      <c r="I32" s="271">
        <f>ROUND(H32*1.2194,2)</f>
        <v>540.54999999999995</v>
      </c>
    </row>
    <row r="33" spans="1:9" x14ac:dyDescent="0.25">
      <c r="A33" s="216" t="s">
        <v>109</v>
      </c>
      <c r="B33" s="454">
        <v>1</v>
      </c>
      <c r="C33" s="454">
        <f t="shared" si="11"/>
        <v>216</v>
      </c>
      <c r="D33" s="454">
        <v>165</v>
      </c>
      <c r="E33" s="454">
        <v>51</v>
      </c>
      <c r="F33" s="217"/>
      <c r="G33" s="326">
        <v>6.5190000000000001</v>
      </c>
      <c r="H33" s="249">
        <f t="shared" si="3"/>
        <v>664.94</v>
      </c>
      <c r="I33" s="249">
        <f t="shared" si="4"/>
        <v>821.8</v>
      </c>
    </row>
    <row r="34" spans="1:9" x14ac:dyDescent="0.25">
      <c r="A34" s="216" t="s">
        <v>109</v>
      </c>
      <c r="B34" s="454">
        <v>1</v>
      </c>
      <c r="C34" s="454">
        <f t="shared" si="11"/>
        <v>206</v>
      </c>
      <c r="D34" s="454">
        <v>165</v>
      </c>
      <c r="E34" s="454">
        <v>41</v>
      </c>
      <c r="F34" s="217"/>
      <c r="G34" s="326">
        <v>6.5190000000000001</v>
      </c>
      <c r="H34" s="249">
        <f t="shared" si="3"/>
        <v>534.55999999999995</v>
      </c>
      <c r="I34" s="249">
        <f t="shared" si="4"/>
        <v>660.66</v>
      </c>
    </row>
    <row r="35" spans="1:9" x14ac:dyDescent="0.25">
      <c r="A35" s="216" t="s">
        <v>109</v>
      </c>
      <c r="B35" s="454">
        <v>1</v>
      </c>
      <c r="C35" s="454">
        <f t="shared" si="11"/>
        <v>208</v>
      </c>
      <c r="D35" s="454">
        <v>165</v>
      </c>
      <c r="E35" s="454">
        <v>43</v>
      </c>
      <c r="F35" s="217"/>
      <c r="G35" s="326">
        <v>6.4020000000000001</v>
      </c>
      <c r="H35" s="249">
        <f t="shared" si="3"/>
        <v>550.57000000000005</v>
      </c>
      <c r="I35" s="271">
        <f>ROUND(H35*1.2077,2)</f>
        <v>664.92</v>
      </c>
    </row>
    <row r="36" spans="1:9" x14ac:dyDescent="0.25">
      <c r="A36" s="216" t="s">
        <v>109</v>
      </c>
      <c r="B36" s="454">
        <v>1</v>
      </c>
      <c r="C36" s="454">
        <f t="shared" si="11"/>
        <v>216</v>
      </c>
      <c r="D36" s="454">
        <v>165</v>
      </c>
      <c r="E36" s="454">
        <v>51</v>
      </c>
      <c r="F36" s="217"/>
      <c r="G36" s="326">
        <v>6.4020000000000001</v>
      </c>
      <c r="H36" s="249">
        <f t="shared" si="3"/>
        <v>653</v>
      </c>
      <c r="I36" s="249">
        <f t="shared" si="4"/>
        <v>807.04</v>
      </c>
    </row>
    <row r="37" spans="1:9" x14ac:dyDescent="0.25">
      <c r="A37" s="216" t="s">
        <v>109</v>
      </c>
      <c r="B37" s="454">
        <v>1</v>
      </c>
      <c r="C37" s="454">
        <f t="shared" si="11"/>
        <v>216</v>
      </c>
      <c r="D37" s="454">
        <v>165</v>
      </c>
      <c r="E37" s="454">
        <v>51</v>
      </c>
      <c r="F37" s="217"/>
      <c r="G37" s="326">
        <v>6.4020000000000001</v>
      </c>
      <c r="H37" s="249">
        <f t="shared" si="3"/>
        <v>653</v>
      </c>
      <c r="I37" s="249">
        <f t="shared" si="4"/>
        <v>807.04</v>
      </c>
    </row>
    <row r="38" spans="1:9" x14ac:dyDescent="0.25">
      <c r="A38" s="353" t="s">
        <v>112</v>
      </c>
      <c r="B38" s="453">
        <f>B39+B41+B50+B55</f>
        <v>16</v>
      </c>
      <c r="C38" s="453"/>
      <c r="D38" s="453"/>
      <c r="E38" s="453">
        <f t="shared" ref="E38:I38" si="12">E39+E41+E50+E55</f>
        <v>279</v>
      </c>
      <c r="F38" s="452"/>
      <c r="G38" s="456"/>
      <c r="H38" s="456">
        <f t="shared" si="12"/>
        <v>3614.83</v>
      </c>
      <c r="I38" s="456">
        <f t="shared" si="12"/>
        <v>4467.58</v>
      </c>
    </row>
    <row r="39" spans="1:9" x14ac:dyDescent="0.25">
      <c r="A39" s="317" t="s">
        <v>434</v>
      </c>
      <c r="B39" s="455">
        <f>SUM(B40:B40)</f>
        <v>1</v>
      </c>
      <c r="C39" s="455"/>
      <c r="D39" s="455"/>
      <c r="E39" s="455">
        <f t="shared" ref="E39:I39" si="13">SUM(E40:E40)</f>
        <v>10</v>
      </c>
      <c r="F39" s="449"/>
      <c r="G39" s="457"/>
      <c r="H39" s="457">
        <f t="shared" si="13"/>
        <v>199.12</v>
      </c>
      <c r="I39" s="457">
        <f t="shared" si="13"/>
        <v>246.09</v>
      </c>
    </row>
    <row r="40" spans="1:9" x14ac:dyDescent="0.25">
      <c r="A40" s="216" t="s">
        <v>113</v>
      </c>
      <c r="B40" s="454">
        <v>1</v>
      </c>
      <c r="C40" s="454">
        <f t="shared" ref="C40" si="14">D40+E40</f>
        <v>175</v>
      </c>
      <c r="D40" s="454">
        <v>165</v>
      </c>
      <c r="E40" s="454">
        <v>10</v>
      </c>
      <c r="F40" s="217"/>
      <c r="G40" s="249">
        <v>9.9559999999999995</v>
      </c>
      <c r="H40" s="249">
        <f t="shared" si="3"/>
        <v>199.12</v>
      </c>
      <c r="I40" s="249">
        <f t="shared" si="4"/>
        <v>246.09</v>
      </c>
    </row>
    <row r="41" spans="1:9" ht="33" x14ac:dyDescent="0.25">
      <c r="A41" s="317" t="s">
        <v>433</v>
      </c>
      <c r="B41" s="455">
        <f>SUM(B42:B49)</f>
        <v>8</v>
      </c>
      <c r="C41" s="455"/>
      <c r="D41" s="455"/>
      <c r="E41" s="455">
        <f t="shared" ref="E41:I41" si="15">SUM(E42:E49)</f>
        <v>233</v>
      </c>
      <c r="F41" s="449"/>
      <c r="G41" s="457"/>
      <c r="H41" s="457">
        <f t="shared" si="15"/>
        <v>3098.62</v>
      </c>
      <c r="I41" s="457">
        <f t="shared" si="15"/>
        <v>3829.59</v>
      </c>
    </row>
    <row r="42" spans="1:9" x14ac:dyDescent="0.25">
      <c r="A42" s="218" t="s">
        <v>108</v>
      </c>
      <c r="B42" s="454">
        <v>1</v>
      </c>
      <c r="C42" s="454">
        <f t="shared" ref="C42:C49" si="16">D42+E42</f>
        <v>185</v>
      </c>
      <c r="D42" s="454">
        <v>165</v>
      </c>
      <c r="E42" s="454">
        <v>20</v>
      </c>
      <c r="F42" s="217"/>
      <c r="G42" s="249">
        <v>6.8109999999999999</v>
      </c>
      <c r="H42" s="249">
        <f t="shared" si="3"/>
        <v>272.44</v>
      </c>
      <c r="I42" s="249">
        <f t="shared" si="4"/>
        <v>336.71</v>
      </c>
    </row>
    <row r="43" spans="1:9" x14ac:dyDescent="0.25">
      <c r="A43" s="218" t="s">
        <v>108</v>
      </c>
      <c r="B43" s="454">
        <v>1</v>
      </c>
      <c r="C43" s="454">
        <f t="shared" si="16"/>
        <v>197</v>
      </c>
      <c r="D43" s="454">
        <v>165</v>
      </c>
      <c r="E43" s="454">
        <v>32</v>
      </c>
      <c r="F43" s="217"/>
      <c r="G43" s="249">
        <v>6.4020000000000001</v>
      </c>
      <c r="H43" s="249">
        <f t="shared" si="3"/>
        <v>409.73</v>
      </c>
      <c r="I43" s="249">
        <f t="shared" si="4"/>
        <v>506.39</v>
      </c>
    </row>
    <row r="44" spans="1:9" x14ac:dyDescent="0.25">
      <c r="A44" s="216" t="s">
        <v>111</v>
      </c>
      <c r="B44" s="454">
        <v>1</v>
      </c>
      <c r="C44" s="454">
        <f t="shared" si="16"/>
        <v>210</v>
      </c>
      <c r="D44" s="454">
        <v>165</v>
      </c>
      <c r="E44" s="454">
        <v>45</v>
      </c>
      <c r="F44" s="217"/>
      <c r="G44" s="249">
        <v>6.8109999999999999</v>
      </c>
      <c r="H44" s="249">
        <f t="shared" si="3"/>
        <v>612.99</v>
      </c>
      <c r="I44" s="249">
        <f t="shared" si="4"/>
        <v>757.59</v>
      </c>
    </row>
    <row r="45" spans="1:9" x14ac:dyDescent="0.25">
      <c r="A45" s="216" t="s">
        <v>111</v>
      </c>
      <c r="B45" s="454">
        <v>1</v>
      </c>
      <c r="C45" s="454">
        <f t="shared" si="16"/>
        <v>186</v>
      </c>
      <c r="D45" s="454">
        <v>165</v>
      </c>
      <c r="E45" s="454">
        <v>21</v>
      </c>
      <c r="F45" s="217"/>
      <c r="G45" s="249">
        <v>6.4020000000000001</v>
      </c>
      <c r="H45" s="249">
        <f t="shared" si="3"/>
        <v>268.88</v>
      </c>
      <c r="I45" s="249">
        <f t="shared" si="4"/>
        <v>332.31</v>
      </c>
    </row>
    <row r="46" spans="1:9" x14ac:dyDescent="0.25">
      <c r="A46" s="216" t="s">
        <v>111</v>
      </c>
      <c r="B46" s="454">
        <v>1</v>
      </c>
      <c r="C46" s="454">
        <f t="shared" si="16"/>
        <v>182</v>
      </c>
      <c r="D46" s="454">
        <v>165</v>
      </c>
      <c r="E46" s="454">
        <v>17</v>
      </c>
      <c r="F46" s="217"/>
      <c r="G46" s="249">
        <v>6.9539999999999997</v>
      </c>
      <c r="H46" s="249">
        <f t="shared" si="3"/>
        <v>236.44</v>
      </c>
      <c r="I46" s="249">
        <f t="shared" si="4"/>
        <v>292.22000000000003</v>
      </c>
    </row>
    <row r="47" spans="1:9" x14ac:dyDescent="0.25">
      <c r="A47" s="216" t="s">
        <v>111</v>
      </c>
      <c r="B47" s="454">
        <v>1</v>
      </c>
      <c r="C47" s="454">
        <f t="shared" si="16"/>
        <v>210</v>
      </c>
      <c r="D47" s="454">
        <v>165</v>
      </c>
      <c r="E47" s="454">
        <v>45</v>
      </c>
      <c r="F47" s="217"/>
      <c r="G47" s="249">
        <v>6.4020000000000001</v>
      </c>
      <c r="H47" s="249">
        <f t="shared" si="3"/>
        <v>576.17999999999995</v>
      </c>
      <c r="I47" s="249">
        <f t="shared" si="4"/>
        <v>712.1</v>
      </c>
    </row>
    <row r="48" spans="1:9" x14ac:dyDescent="0.25">
      <c r="A48" s="218" t="s">
        <v>108</v>
      </c>
      <c r="B48" s="454">
        <v>1</v>
      </c>
      <c r="C48" s="454">
        <f t="shared" si="16"/>
        <v>187</v>
      </c>
      <c r="D48" s="454">
        <v>165</v>
      </c>
      <c r="E48" s="454">
        <v>22</v>
      </c>
      <c r="F48" s="217"/>
      <c r="G48" s="249">
        <v>6.8109999999999999</v>
      </c>
      <c r="H48" s="249">
        <f t="shared" si="3"/>
        <v>299.68</v>
      </c>
      <c r="I48" s="249">
        <f t="shared" si="4"/>
        <v>370.37</v>
      </c>
    </row>
    <row r="49" spans="1:9" x14ac:dyDescent="0.25">
      <c r="A49" s="216" t="s">
        <v>111</v>
      </c>
      <c r="B49" s="454">
        <v>1</v>
      </c>
      <c r="C49" s="454">
        <f t="shared" si="16"/>
        <v>196</v>
      </c>
      <c r="D49" s="454">
        <v>165</v>
      </c>
      <c r="E49" s="454">
        <v>31</v>
      </c>
      <c r="F49" s="217"/>
      <c r="G49" s="249">
        <v>6.8109999999999999</v>
      </c>
      <c r="H49" s="249">
        <f t="shared" si="3"/>
        <v>422.28</v>
      </c>
      <c r="I49" s="249">
        <f t="shared" si="4"/>
        <v>521.9</v>
      </c>
    </row>
    <row r="50" spans="1:9" ht="33" x14ac:dyDescent="0.25">
      <c r="A50" s="317" t="s">
        <v>432</v>
      </c>
      <c r="B50" s="455">
        <f>SUM(B51:B54)</f>
        <v>4</v>
      </c>
      <c r="C50" s="455"/>
      <c r="D50" s="455"/>
      <c r="E50" s="455">
        <f t="shared" ref="E50:I50" si="17">SUM(E51:E54)</f>
        <v>26</v>
      </c>
      <c r="F50" s="449"/>
      <c r="G50" s="457"/>
      <c r="H50" s="457">
        <f t="shared" si="17"/>
        <v>233.32</v>
      </c>
      <c r="I50" s="457">
        <f t="shared" si="17"/>
        <v>288.36</v>
      </c>
    </row>
    <row r="51" spans="1:9" x14ac:dyDescent="0.25">
      <c r="A51" s="216" t="s">
        <v>27</v>
      </c>
      <c r="B51" s="454">
        <v>1</v>
      </c>
      <c r="C51" s="454">
        <f t="shared" ref="C51:C54" si="18">D51+E51</f>
        <v>168</v>
      </c>
      <c r="D51" s="454">
        <v>165</v>
      </c>
      <c r="E51" s="454">
        <v>3</v>
      </c>
      <c r="F51" s="217"/>
      <c r="G51" s="326">
        <v>4.4870000000000001</v>
      </c>
      <c r="H51" s="249">
        <f t="shared" si="3"/>
        <v>26.92</v>
      </c>
      <c r="I51" s="249">
        <f t="shared" si="4"/>
        <v>33.270000000000003</v>
      </c>
    </row>
    <row r="52" spans="1:9" x14ac:dyDescent="0.25">
      <c r="A52" s="216" t="s">
        <v>27</v>
      </c>
      <c r="B52" s="454">
        <v>1</v>
      </c>
      <c r="C52" s="454">
        <f t="shared" si="18"/>
        <v>173</v>
      </c>
      <c r="D52" s="454">
        <v>165</v>
      </c>
      <c r="E52" s="454">
        <v>8</v>
      </c>
      <c r="F52" s="217"/>
      <c r="G52" s="326">
        <v>4.4870000000000001</v>
      </c>
      <c r="H52" s="249">
        <f t="shared" si="3"/>
        <v>71.790000000000006</v>
      </c>
      <c r="I52" s="249">
        <f t="shared" si="4"/>
        <v>88.73</v>
      </c>
    </row>
    <row r="53" spans="1:9" x14ac:dyDescent="0.25">
      <c r="A53" s="216" t="s">
        <v>27</v>
      </c>
      <c r="B53" s="454">
        <v>1</v>
      </c>
      <c r="C53" s="454">
        <f t="shared" si="18"/>
        <v>177</v>
      </c>
      <c r="D53" s="454">
        <v>165</v>
      </c>
      <c r="E53" s="454">
        <v>12</v>
      </c>
      <c r="F53" s="217"/>
      <c r="G53" s="326">
        <v>4.4870000000000001</v>
      </c>
      <c r="H53" s="249">
        <f t="shared" si="3"/>
        <v>107.69</v>
      </c>
      <c r="I53" s="249">
        <f t="shared" si="4"/>
        <v>133.09</v>
      </c>
    </row>
    <row r="54" spans="1:9" x14ac:dyDescent="0.25">
      <c r="A54" s="218" t="s">
        <v>27</v>
      </c>
      <c r="B54" s="454">
        <v>1</v>
      </c>
      <c r="C54" s="454">
        <f t="shared" si="18"/>
        <v>168</v>
      </c>
      <c r="D54" s="454">
        <v>165</v>
      </c>
      <c r="E54" s="454">
        <v>3</v>
      </c>
      <c r="F54" s="217"/>
      <c r="G54" s="326">
        <v>4.4870000000000001</v>
      </c>
      <c r="H54" s="249">
        <f t="shared" si="3"/>
        <v>26.92</v>
      </c>
      <c r="I54" s="249">
        <f t="shared" si="4"/>
        <v>33.270000000000003</v>
      </c>
    </row>
    <row r="55" spans="1:9" ht="33" x14ac:dyDescent="0.25">
      <c r="A55" s="317" t="s">
        <v>431</v>
      </c>
      <c r="B55" s="455">
        <f>SUM(B56:B58)</f>
        <v>3</v>
      </c>
      <c r="C55" s="455"/>
      <c r="D55" s="455"/>
      <c r="E55" s="455">
        <f t="shared" ref="E55:I55" si="19">SUM(E56:E58)</f>
        <v>10</v>
      </c>
      <c r="F55" s="449"/>
      <c r="G55" s="457"/>
      <c r="H55" s="457">
        <f t="shared" si="19"/>
        <v>83.77</v>
      </c>
      <c r="I55" s="457">
        <f t="shared" si="19"/>
        <v>103.53999999999999</v>
      </c>
    </row>
    <row r="56" spans="1:9" x14ac:dyDescent="0.25">
      <c r="A56" s="216" t="s">
        <v>28</v>
      </c>
      <c r="B56" s="454">
        <v>1</v>
      </c>
      <c r="C56" s="454">
        <f>D56+E56</f>
        <v>168</v>
      </c>
      <c r="D56" s="454">
        <v>165</v>
      </c>
      <c r="E56" s="454">
        <v>3</v>
      </c>
      <c r="F56" s="217"/>
      <c r="G56" s="326">
        <v>4.1890000000000001</v>
      </c>
      <c r="H56" s="249">
        <f t="shared" si="3"/>
        <v>25.13</v>
      </c>
      <c r="I56" s="249">
        <f t="shared" si="4"/>
        <v>31.06</v>
      </c>
    </row>
    <row r="57" spans="1:9" x14ac:dyDescent="0.25">
      <c r="A57" s="216" t="s">
        <v>28</v>
      </c>
      <c r="B57" s="454">
        <v>1</v>
      </c>
      <c r="C57" s="454">
        <f t="shared" ref="C57:C58" si="20">D57+E57</f>
        <v>168</v>
      </c>
      <c r="D57" s="454">
        <v>165</v>
      </c>
      <c r="E57" s="454">
        <v>3</v>
      </c>
      <c r="F57" s="217"/>
      <c r="G57" s="326">
        <v>4.1890000000000001</v>
      </c>
      <c r="H57" s="249">
        <f t="shared" si="3"/>
        <v>25.13</v>
      </c>
      <c r="I57" s="249">
        <f t="shared" si="4"/>
        <v>31.06</v>
      </c>
    </row>
    <row r="58" spans="1:9" x14ac:dyDescent="0.25">
      <c r="A58" s="216" t="s">
        <v>28</v>
      </c>
      <c r="B58" s="454">
        <v>1</v>
      </c>
      <c r="C58" s="454">
        <f t="shared" si="20"/>
        <v>169</v>
      </c>
      <c r="D58" s="454">
        <v>165</v>
      </c>
      <c r="E58" s="454">
        <v>4</v>
      </c>
      <c r="F58" s="217"/>
      <c r="G58" s="326">
        <v>4.1890000000000001</v>
      </c>
      <c r="H58" s="249">
        <f t="shared" si="3"/>
        <v>33.51</v>
      </c>
      <c r="I58" s="249">
        <f t="shared" si="4"/>
        <v>41.42</v>
      </c>
    </row>
    <row r="59" spans="1:9" x14ac:dyDescent="0.25">
      <c r="A59" s="353" t="s">
        <v>114</v>
      </c>
      <c r="B59" s="453">
        <f>B60+B72+B79</f>
        <v>18</v>
      </c>
      <c r="C59" s="453"/>
      <c r="D59" s="453"/>
      <c r="E59" s="453">
        <f t="shared" ref="E59:I59" si="21">E60+E72+E79</f>
        <v>411</v>
      </c>
      <c r="F59" s="452"/>
      <c r="G59" s="456"/>
      <c r="H59" s="456">
        <f t="shared" si="21"/>
        <v>4848.8500000000004</v>
      </c>
      <c r="I59" s="456">
        <f t="shared" si="21"/>
        <v>5986.6500000000005</v>
      </c>
    </row>
    <row r="60" spans="1:9" ht="33" x14ac:dyDescent="0.25">
      <c r="A60" s="317" t="s">
        <v>433</v>
      </c>
      <c r="B60" s="455">
        <f>SUM(B61:B71)</f>
        <v>11</v>
      </c>
      <c r="C60" s="455"/>
      <c r="D60" s="455"/>
      <c r="E60" s="455">
        <f t="shared" ref="E60:I60" si="22">SUM(E61:E71)</f>
        <v>298</v>
      </c>
      <c r="F60" s="449"/>
      <c r="G60" s="457"/>
      <c r="H60" s="457">
        <f t="shared" si="22"/>
        <v>3839.56</v>
      </c>
      <c r="I60" s="457">
        <f t="shared" si="22"/>
        <v>4739.2700000000004</v>
      </c>
    </row>
    <row r="61" spans="1:9" x14ac:dyDescent="0.25">
      <c r="A61" s="216" t="s">
        <v>115</v>
      </c>
      <c r="B61" s="454">
        <v>1</v>
      </c>
      <c r="C61" s="454">
        <f t="shared" ref="C61:C71" si="23">D61+E61</f>
        <v>204</v>
      </c>
      <c r="D61" s="454">
        <v>165</v>
      </c>
      <c r="E61" s="454">
        <v>39</v>
      </c>
      <c r="F61" s="217"/>
      <c r="G61" s="249">
        <v>6.5190000000000001</v>
      </c>
      <c r="H61" s="249">
        <f t="shared" si="3"/>
        <v>508.48</v>
      </c>
      <c r="I61" s="249">
        <f t="shared" si="4"/>
        <v>628.42999999999995</v>
      </c>
    </row>
    <row r="62" spans="1:9" x14ac:dyDescent="0.25">
      <c r="A62" s="216" t="s">
        <v>115</v>
      </c>
      <c r="B62" s="454">
        <v>1</v>
      </c>
      <c r="C62" s="454">
        <f t="shared" si="23"/>
        <v>178</v>
      </c>
      <c r="D62" s="454">
        <v>165</v>
      </c>
      <c r="E62" s="454">
        <v>13</v>
      </c>
      <c r="F62" s="217"/>
      <c r="G62" s="249">
        <v>5.6319999999999997</v>
      </c>
      <c r="H62" s="249">
        <f t="shared" si="3"/>
        <v>146.43</v>
      </c>
      <c r="I62" s="249">
        <f t="shared" si="4"/>
        <v>180.97</v>
      </c>
    </row>
    <row r="63" spans="1:9" x14ac:dyDescent="0.25">
      <c r="A63" s="216" t="s">
        <v>115</v>
      </c>
      <c r="B63" s="454">
        <v>1</v>
      </c>
      <c r="C63" s="454">
        <f t="shared" si="23"/>
        <v>222</v>
      </c>
      <c r="D63" s="454">
        <v>165</v>
      </c>
      <c r="E63" s="454">
        <v>57</v>
      </c>
      <c r="F63" s="217"/>
      <c r="G63" s="249">
        <v>6.5190000000000001</v>
      </c>
      <c r="H63" s="249">
        <f t="shared" si="3"/>
        <v>743.17</v>
      </c>
      <c r="I63" s="249">
        <f t="shared" si="4"/>
        <v>918.48</v>
      </c>
    </row>
    <row r="64" spans="1:9" x14ac:dyDescent="0.25">
      <c r="A64" s="223" t="s">
        <v>116</v>
      </c>
      <c r="B64" s="454">
        <v>1</v>
      </c>
      <c r="C64" s="454">
        <f t="shared" si="23"/>
        <v>193</v>
      </c>
      <c r="D64" s="454">
        <v>165</v>
      </c>
      <c r="E64" s="454">
        <v>28</v>
      </c>
      <c r="F64" s="217"/>
      <c r="G64" s="249">
        <v>6.5190000000000001</v>
      </c>
      <c r="H64" s="249">
        <f t="shared" si="3"/>
        <v>365.06</v>
      </c>
      <c r="I64" s="271">
        <f>ROUND(H64*1.2194,2)</f>
        <v>445.15</v>
      </c>
    </row>
    <row r="65" spans="1:9" x14ac:dyDescent="0.25">
      <c r="A65" s="216" t="s">
        <v>115</v>
      </c>
      <c r="B65" s="454">
        <v>1</v>
      </c>
      <c r="C65" s="454">
        <f t="shared" si="23"/>
        <v>178</v>
      </c>
      <c r="D65" s="454">
        <v>165</v>
      </c>
      <c r="E65" s="454">
        <v>13</v>
      </c>
      <c r="F65" s="217"/>
      <c r="G65" s="249">
        <v>6.5190000000000001</v>
      </c>
      <c r="H65" s="249">
        <f t="shared" si="3"/>
        <v>169.49</v>
      </c>
      <c r="I65" s="249">
        <f t="shared" si="4"/>
        <v>209.47</v>
      </c>
    </row>
    <row r="66" spans="1:9" x14ac:dyDescent="0.25">
      <c r="A66" s="464" t="s">
        <v>117</v>
      </c>
      <c r="B66" s="454">
        <v>1</v>
      </c>
      <c r="C66" s="454">
        <f t="shared" si="23"/>
        <v>216</v>
      </c>
      <c r="D66" s="454">
        <v>165</v>
      </c>
      <c r="E66" s="454">
        <v>51</v>
      </c>
      <c r="F66" s="217"/>
      <c r="G66" s="249">
        <v>6.5190000000000001</v>
      </c>
      <c r="H66" s="249">
        <f t="shared" si="3"/>
        <v>664.94</v>
      </c>
      <c r="I66" s="249">
        <f t="shared" si="4"/>
        <v>821.8</v>
      </c>
    </row>
    <row r="67" spans="1:9" x14ac:dyDescent="0.25">
      <c r="A67" s="216" t="s">
        <v>117</v>
      </c>
      <c r="B67" s="454">
        <v>1</v>
      </c>
      <c r="C67" s="454">
        <f t="shared" si="23"/>
        <v>168</v>
      </c>
      <c r="D67" s="454">
        <v>165</v>
      </c>
      <c r="E67" s="454">
        <v>3</v>
      </c>
      <c r="F67" s="217"/>
      <c r="G67" s="249">
        <v>6.4020000000000001</v>
      </c>
      <c r="H67" s="249">
        <f t="shared" si="3"/>
        <v>38.409999999999997</v>
      </c>
      <c r="I67" s="249">
        <f t="shared" si="4"/>
        <v>47.47</v>
      </c>
    </row>
    <row r="68" spans="1:9" x14ac:dyDescent="0.25">
      <c r="A68" s="216" t="s">
        <v>117</v>
      </c>
      <c r="B68" s="454">
        <v>1</v>
      </c>
      <c r="C68" s="454">
        <f t="shared" si="23"/>
        <v>189</v>
      </c>
      <c r="D68" s="454">
        <v>165</v>
      </c>
      <c r="E68" s="454">
        <v>24</v>
      </c>
      <c r="F68" s="217"/>
      <c r="G68" s="249">
        <v>6.4020000000000001</v>
      </c>
      <c r="H68" s="249">
        <f t="shared" si="3"/>
        <v>307.3</v>
      </c>
      <c r="I68" s="249">
        <f t="shared" si="4"/>
        <v>379.79</v>
      </c>
    </row>
    <row r="69" spans="1:9" x14ac:dyDescent="0.25">
      <c r="A69" s="216" t="s">
        <v>117</v>
      </c>
      <c r="B69" s="454">
        <v>1</v>
      </c>
      <c r="C69" s="454">
        <f t="shared" si="23"/>
        <v>176</v>
      </c>
      <c r="D69" s="454">
        <v>165</v>
      </c>
      <c r="E69" s="454">
        <v>11</v>
      </c>
      <c r="F69" s="217"/>
      <c r="G69" s="249">
        <v>6.4020000000000001</v>
      </c>
      <c r="H69" s="249">
        <f t="shared" si="3"/>
        <v>140.84</v>
      </c>
      <c r="I69" s="249">
        <f t="shared" si="4"/>
        <v>174.06</v>
      </c>
    </row>
    <row r="70" spans="1:9" x14ac:dyDescent="0.25">
      <c r="A70" s="216" t="s">
        <v>117</v>
      </c>
      <c r="B70" s="454">
        <v>1</v>
      </c>
      <c r="C70" s="454">
        <f t="shared" si="23"/>
        <v>205</v>
      </c>
      <c r="D70" s="454">
        <v>165</v>
      </c>
      <c r="E70" s="454">
        <v>40</v>
      </c>
      <c r="F70" s="217"/>
      <c r="G70" s="249">
        <v>6.4020000000000001</v>
      </c>
      <c r="H70" s="249">
        <f t="shared" si="3"/>
        <v>512.16</v>
      </c>
      <c r="I70" s="249">
        <f t="shared" si="4"/>
        <v>632.98</v>
      </c>
    </row>
    <row r="71" spans="1:9" x14ac:dyDescent="0.25">
      <c r="A71" s="216" t="s">
        <v>117</v>
      </c>
      <c r="B71" s="454">
        <v>1</v>
      </c>
      <c r="C71" s="454">
        <f t="shared" si="23"/>
        <v>184</v>
      </c>
      <c r="D71" s="454">
        <v>165</v>
      </c>
      <c r="E71" s="454">
        <v>19</v>
      </c>
      <c r="F71" s="217"/>
      <c r="G71" s="249">
        <v>6.4020000000000001</v>
      </c>
      <c r="H71" s="249">
        <f t="shared" si="3"/>
        <v>243.28</v>
      </c>
      <c r="I71" s="249">
        <f t="shared" si="4"/>
        <v>300.67</v>
      </c>
    </row>
    <row r="72" spans="1:9" ht="33" x14ac:dyDescent="0.25">
      <c r="A72" s="317" t="s">
        <v>432</v>
      </c>
      <c r="B72" s="455">
        <f>SUM(B73:B78)</f>
        <v>6</v>
      </c>
      <c r="C72" s="455"/>
      <c r="D72" s="455"/>
      <c r="E72" s="455">
        <f t="shared" ref="E72:I72" si="24">SUM(E73:E78)</f>
        <v>105</v>
      </c>
      <c r="F72" s="449"/>
      <c r="G72" s="457"/>
      <c r="H72" s="457">
        <f t="shared" si="24"/>
        <v>942.26999999999987</v>
      </c>
      <c r="I72" s="457">
        <f t="shared" si="24"/>
        <v>1164.55</v>
      </c>
    </row>
    <row r="73" spans="1:9" x14ac:dyDescent="0.25">
      <c r="A73" s="218" t="s">
        <v>27</v>
      </c>
      <c r="B73" s="454">
        <v>1</v>
      </c>
      <c r="C73" s="454">
        <f t="shared" ref="C73:C78" si="25">D73+E73</f>
        <v>168</v>
      </c>
      <c r="D73" s="454">
        <v>165</v>
      </c>
      <c r="E73" s="454">
        <v>3</v>
      </c>
      <c r="F73" s="217"/>
      <c r="G73" s="249">
        <v>4.4870000000000001</v>
      </c>
      <c r="H73" s="249">
        <f t="shared" si="3"/>
        <v>26.92</v>
      </c>
      <c r="I73" s="249">
        <f t="shared" si="4"/>
        <v>33.270000000000003</v>
      </c>
    </row>
    <row r="74" spans="1:9" x14ac:dyDescent="0.25">
      <c r="A74" s="218" t="s">
        <v>27</v>
      </c>
      <c r="B74" s="454">
        <v>1</v>
      </c>
      <c r="C74" s="454">
        <f t="shared" si="25"/>
        <v>168</v>
      </c>
      <c r="D74" s="454">
        <v>165</v>
      </c>
      <c r="E74" s="454">
        <v>3</v>
      </c>
      <c r="F74" s="217"/>
      <c r="G74" s="249">
        <v>4.4870000000000001</v>
      </c>
      <c r="H74" s="249">
        <f t="shared" si="3"/>
        <v>26.92</v>
      </c>
      <c r="I74" s="249">
        <f t="shared" si="4"/>
        <v>33.270000000000003</v>
      </c>
    </row>
    <row r="75" spans="1:9" x14ac:dyDescent="0.25">
      <c r="A75" s="218" t="s">
        <v>27</v>
      </c>
      <c r="B75" s="454">
        <v>1</v>
      </c>
      <c r="C75" s="454">
        <f t="shared" si="25"/>
        <v>192</v>
      </c>
      <c r="D75" s="454">
        <v>165</v>
      </c>
      <c r="E75" s="454">
        <v>27</v>
      </c>
      <c r="F75" s="217"/>
      <c r="G75" s="249">
        <v>4.4870000000000001</v>
      </c>
      <c r="H75" s="249">
        <f t="shared" si="3"/>
        <v>242.3</v>
      </c>
      <c r="I75" s="249">
        <f t="shared" si="4"/>
        <v>299.45999999999998</v>
      </c>
    </row>
    <row r="76" spans="1:9" x14ac:dyDescent="0.25">
      <c r="A76" s="218" t="s">
        <v>27</v>
      </c>
      <c r="B76" s="454">
        <v>1</v>
      </c>
      <c r="C76" s="454">
        <f t="shared" si="25"/>
        <v>199</v>
      </c>
      <c r="D76" s="454">
        <v>165</v>
      </c>
      <c r="E76" s="454">
        <v>34</v>
      </c>
      <c r="F76" s="217"/>
      <c r="G76" s="249">
        <v>4.4870000000000001</v>
      </c>
      <c r="H76" s="249">
        <f t="shared" si="3"/>
        <v>305.12</v>
      </c>
      <c r="I76" s="249">
        <f t="shared" si="4"/>
        <v>377.1</v>
      </c>
    </row>
    <row r="77" spans="1:9" x14ac:dyDescent="0.25">
      <c r="A77" s="216" t="s">
        <v>27</v>
      </c>
      <c r="B77" s="454">
        <v>1</v>
      </c>
      <c r="C77" s="454">
        <f t="shared" si="25"/>
        <v>200</v>
      </c>
      <c r="D77" s="454">
        <v>165</v>
      </c>
      <c r="E77" s="454">
        <v>35</v>
      </c>
      <c r="F77" s="217"/>
      <c r="G77" s="249">
        <v>4.4870000000000001</v>
      </c>
      <c r="H77" s="249">
        <f t="shared" si="3"/>
        <v>314.08999999999997</v>
      </c>
      <c r="I77" s="249">
        <f t="shared" si="4"/>
        <v>388.18</v>
      </c>
    </row>
    <row r="78" spans="1:9" x14ac:dyDescent="0.25">
      <c r="A78" s="216" t="s">
        <v>27</v>
      </c>
      <c r="B78" s="454">
        <v>1</v>
      </c>
      <c r="C78" s="454">
        <f t="shared" si="25"/>
        <v>168</v>
      </c>
      <c r="D78" s="454">
        <v>165</v>
      </c>
      <c r="E78" s="454">
        <v>3</v>
      </c>
      <c r="F78" s="217"/>
      <c r="G78" s="249">
        <v>4.4870000000000001</v>
      </c>
      <c r="H78" s="249">
        <f t="shared" ref="H78:H141" si="26">ROUND(G78*E78*2,2)</f>
        <v>26.92</v>
      </c>
      <c r="I78" s="249">
        <f t="shared" ref="I78:I141" si="27">ROUND(H78*1.2359,2)</f>
        <v>33.270000000000003</v>
      </c>
    </row>
    <row r="79" spans="1:9" ht="33" x14ac:dyDescent="0.25">
      <c r="A79" s="317" t="s">
        <v>431</v>
      </c>
      <c r="B79" s="455">
        <f>SUM(B80:B80)</f>
        <v>1</v>
      </c>
      <c r="C79" s="455"/>
      <c r="D79" s="455"/>
      <c r="E79" s="455">
        <f t="shared" ref="E79:I79" si="28">SUM(E80:E80)</f>
        <v>8</v>
      </c>
      <c r="F79" s="449"/>
      <c r="G79" s="457"/>
      <c r="H79" s="457">
        <f t="shared" si="28"/>
        <v>67.02</v>
      </c>
      <c r="I79" s="457">
        <f t="shared" si="28"/>
        <v>82.83</v>
      </c>
    </row>
    <row r="80" spans="1:9" x14ac:dyDescent="0.25">
      <c r="A80" s="218" t="s">
        <v>28</v>
      </c>
      <c r="B80" s="454">
        <v>1</v>
      </c>
      <c r="C80" s="454">
        <f t="shared" ref="C80" si="29">D80+E80</f>
        <v>173</v>
      </c>
      <c r="D80" s="454">
        <v>165</v>
      </c>
      <c r="E80" s="454">
        <v>8</v>
      </c>
      <c r="F80" s="217"/>
      <c r="G80" s="326">
        <v>4.1890000000000001</v>
      </c>
      <c r="H80" s="249">
        <f t="shared" si="26"/>
        <v>67.02</v>
      </c>
      <c r="I80" s="249">
        <f t="shared" si="27"/>
        <v>82.83</v>
      </c>
    </row>
    <row r="81" spans="1:9" x14ac:dyDescent="0.25">
      <c r="A81" s="353" t="s">
        <v>122</v>
      </c>
      <c r="B81" s="453">
        <f>B82+B84+B94+B98</f>
        <v>14</v>
      </c>
      <c r="C81" s="453"/>
      <c r="D81" s="453"/>
      <c r="E81" s="453">
        <f t="shared" ref="E81:I81" si="30">E82+E84+E94+E98</f>
        <v>490.25</v>
      </c>
      <c r="F81" s="452"/>
      <c r="G81" s="456"/>
      <c r="H81" s="456">
        <f t="shared" si="30"/>
        <v>5933.03</v>
      </c>
      <c r="I81" s="456">
        <f t="shared" si="30"/>
        <v>7332.62</v>
      </c>
    </row>
    <row r="82" spans="1:9" x14ac:dyDescent="0.25">
      <c r="A82" s="354" t="s">
        <v>434</v>
      </c>
      <c r="B82" s="243">
        <f>SUM(B83:B83)</f>
        <v>1</v>
      </c>
      <c r="C82" s="243"/>
      <c r="D82" s="243"/>
      <c r="E82" s="243">
        <f t="shared" ref="E82:I82" si="31">SUM(E83:E83)</f>
        <v>11</v>
      </c>
      <c r="F82" s="448"/>
      <c r="G82" s="245"/>
      <c r="H82" s="245">
        <f t="shared" si="31"/>
        <v>219.03</v>
      </c>
      <c r="I82" s="245">
        <f t="shared" si="31"/>
        <v>270.7</v>
      </c>
    </row>
    <row r="83" spans="1:9" x14ac:dyDescent="0.25">
      <c r="A83" s="216" t="s">
        <v>123</v>
      </c>
      <c r="B83" s="454">
        <v>1</v>
      </c>
      <c r="C83" s="454">
        <f t="shared" ref="C83" si="32">D83+E83</f>
        <v>176</v>
      </c>
      <c r="D83" s="454">
        <v>165</v>
      </c>
      <c r="E83" s="454">
        <v>11</v>
      </c>
      <c r="F83" s="217"/>
      <c r="G83" s="249">
        <v>9.9559999999999995</v>
      </c>
      <c r="H83" s="249">
        <f t="shared" si="26"/>
        <v>219.03</v>
      </c>
      <c r="I83" s="249">
        <f t="shared" si="27"/>
        <v>270.7</v>
      </c>
    </row>
    <row r="84" spans="1:9" ht="33" x14ac:dyDescent="0.25">
      <c r="A84" s="355" t="s">
        <v>433</v>
      </c>
      <c r="B84" s="455">
        <f>SUM(B85:B93)</f>
        <v>9</v>
      </c>
      <c r="C84" s="455"/>
      <c r="D84" s="455"/>
      <c r="E84" s="455">
        <f t="shared" ref="E84:I84" si="33">SUM(E85:E93)</f>
        <v>372.25</v>
      </c>
      <c r="F84" s="449"/>
      <c r="G84" s="457"/>
      <c r="H84" s="457">
        <f t="shared" si="33"/>
        <v>4766.3</v>
      </c>
      <c r="I84" s="457">
        <f t="shared" si="33"/>
        <v>5890.6600000000008</v>
      </c>
    </row>
    <row r="85" spans="1:9" x14ac:dyDescent="0.25">
      <c r="A85" s="216" t="s">
        <v>124</v>
      </c>
      <c r="B85" s="454">
        <v>1</v>
      </c>
      <c r="C85" s="454">
        <f t="shared" ref="C85:C93" si="34">D85+E85</f>
        <v>230</v>
      </c>
      <c r="D85" s="454">
        <v>165</v>
      </c>
      <c r="E85" s="454">
        <v>65</v>
      </c>
      <c r="F85" s="217"/>
      <c r="G85" s="249">
        <v>6.4020000000000001</v>
      </c>
      <c r="H85" s="249">
        <f t="shared" si="26"/>
        <v>832.26</v>
      </c>
      <c r="I85" s="249">
        <f t="shared" si="27"/>
        <v>1028.5899999999999</v>
      </c>
    </row>
    <row r="86" spans="1:9" x14ac:dyDescent="0.25">
      <c r="A86" s="216" t="s">
        <v>124</v>
      </c>
      <c r="B86" s="454">
        <v>1</v>
      </c>
      <c r="C86" s="454">
        <f t="shared" si="34"/>
        <v>196</v>
      </c>
      <c r="D86" s="454">
        <v>165</v>
      </c>
      <c r="E86" s="454">
        <v>31</v>
      </c>
      <c r="F86" s="217"/>
      <c r="G86" s="249">
        <v>6.4020000000000001</v>
      </c>
      <c r="H86" s="249">
        <f t="shared" si="26"/>
        <v>396.92</v>
      </c>
      <c r="I86" s="249">
        <f t="shared" si="27"/>
        <v>490.55</v>
      </c>
    </row>
    <row r="87" spans="1:9" x14ac:dyDescent="0.25">
      <c r="A87" s="216" t="s">
        <v>124</v>
      </c>
      <c r="B87" s="454">
        <v>1</v>
      </c>
      <c r="C87" s="454">
        <f t="shared" si="34"/>
        <v>224</v>
      </c>
      <c r="D87" s="454">
        <v>165</v>
      </c>
      <c r="E87" s="454">
        <v>59</v>
      </c>
      <c r="F87" s="217"/>
      <c r="G87" s="249">
        <v>6.4020000000000001</v>
      </c>
      <c r="H87" s="249">
        <f t="shared" si="26"/>
        <v>755.44</v>
      </c>
      <c r="I87" s="249">
        <f t="shared" si="27"/>
        <v>933.65</v>
      </c>
    </row>
    <row r="88" spans="1:9" x14ac:dyDescent="0.25">
      <c r="A88" s="216" t="s">
        <v>124</v>
      </c>
      <c r="B88" s="454">
        <v>1</v>
      </c>
      <c r="C88" s="454">
        <f t="shared" si="34"/>
        <v>190</v>
      </c>
      <c r="D88" s="454">
        <v>165</v>
      </c>
      <c r="E88" s="454">
        <v>25</v>
      </c>
      <c r="F88" s="217"/>
      <c r="G88" s="249">
        <v>6.4020000000000001</v>
      </c>
      <c r="H88" s="249">
        <f t="shared" si="26"/>
        <v>320.10000000000002</v>
      </c>
      <c r="I88" s="249">
        <f t="shared" si="27"/>
        <v>395.61</v>
      </c>
    </row>
    <row r="89" spans="1:9" x14ac:dyDescent="0.25">
      <c r="A89" s="216" t="s">
        <v>124</v>
      </c>
      <c r="B89" s="454">
        <v>1</v>
      </c>
      <c r="C89" s="454">
        <f t="shared" si="34"/>
        <v>184</v>
      </c>
      <c r="D89" s="454">
        <v>165</v>
      </c>
      <c r="E89" s="454">
        <v>19</v>
      </c>
      <c r="F89" s="217"/>
      <c r="G89" s="249">
        <v>6.4020000000000001</v>
      </c>
      <c r="H89" s="249">
        <f t="shared" si="26"/>
        <v>243.28</v>
      </c>
      <c r="I89" s="249">
        <f t="shared" si="27"/>
        <v>300.67</v>
      </c>
    </row>
    <row r="90" spans="1:9" x14ac:dyDescent="0.25">
      <c r="A90" s="216" t="s">
        <v>124</v>
      </c>
      <c r="B90" s="454">
        <v>1</v>
      </c>
      <c r="C90" s="454">
        <f t="shared" si="34"/>
        <v>208</v>
      </c>
      <c r="D90" s="454">
        <v>165</v>
      </c>
      <c r="E90" s="454">
        <v>43</v>
      </c>
      <c r="F90" s="217"/>
      <c r="G90" s="249">
        <v>6.4020000000000001</v>
      </c>
      <c r="H90" s="249">
        <f t="shared" si="26"/>
        <v>550.57000000000005</v>
      </c>
      <c r="I90" s="249">
        <f t="shared" si="27"/>
        <v>680.45</v>
      </c>
    </row>
    <row r="91" spans="1:9" x14ac:dyDescent="0.25">
      <c r="A91" s="216" t="s">
        <v>124</v>
      </c>
      <c r="B91" s="454">
        <v>1</v>
      </c>
      <c r="C91" s="454">
        <f t="shared" si="34"/>
        <v>192</v>
      </c>
      <c r="D91" s="454">
        <v>165</v>
      </c>
      <c r="E91" s="454">
        <v>27</v>
      </c>
      <c r="F91" s="217"/>
      <c r="G91" s="249">
        <v>6.4020000000000001</v>
      </c>
      <c r="H91" s="249">
        <f t="shared" si="26"/>
        <v>345.71</v>
      </c>
      <c r="I91" s="249">
        <f t="shared" si="27"/>
        <v>427.26</v>
      </c>
    </row>
    <row r="92" spans="1:9" x14ac:dyDescent="0.25">
      <c r="A92" s="216" t="s">
        <v>124</v>
      </c>
      <c r="B92" s="454">
        <v>1</v>
      </c>
      <c r="C92" s="454">
        <f t="shared" si="34"/>
        <v>221.25</v>
      </c>
      <c r="D92" s="454">
        <v>165</v>
      </c>
      <c r="E92" s="454">
        <v>56.25</v>
      </c>
      <c r="F92" s="217"/>
      <c r="G92" s="249">
        <v>6.4020000000000001</v>
      </c>
      <c r="H92" s="249">
        <f t="shared" si="26"/>
        <v>720.23</v>
      </c>
      <c r="I92" s="249">
        <f t="shared" si="27"/>
        <v>890.13</v>
      </c>
    </row>
    <row r="93" spans="1:9" x14ac:dyDescent="0.25">
      <c r="A93" s="216" t="s">
        <v>124</v>
      </c>
      <c r="B93" s="454">
        <v>1</v>
      </c>
      <c r="C93" s="454">
        <f t="shared" si="34"/>
        <v>212</v>
      </c>
      <c r="D93" s="454">
        <v>165</v>
      </c>
      <c r="E93" s="454">
        <v>47</v>
      </c>
      <c r="F93" s="217"/>
      <c r="G93" s="249">
        <v>6.4020000000000001</v>
      </c>
      <c r="H93" s="249">
        <f t="shared" si="26"/>
        <v>601.79</v>
      </c>
      <c r="I93" s="249">
        <f t="shared" si="27"/>
        <v>743.75</v>
      </c>
    </row>
    <row r="94" spans="1:9" ht="33" x14ac:dyDescent="0.25">
      <c r="A94" s="355" t="s">
        <v>432</v>
      </c>
      <c r="B94" s="455">
        <f>SUM(B95:B97)</f>
        <v>3</v>
      </c>
      <c r="C94" s="455"/>
      <c r="D94" s="455"/>
      <c r="E94" s="455">
        <f t="shared" ref="E94:I94" si="35">SUM(E95:E97)</f>
        <v>86</v>
      </c>
      <c r="F94" s="449"/>
      <c r="G94" s="457"/>
      <c r="H94" s="457">
        <f t="shared" si="35"/>
        <v>771.76</v>
      </c>
      <c r="I94" s="457">
        <f t="shared" si="35"/>
        <v>953.81999999999994</v>
      </c>
    </row>
    <row r="95" spans="1:9" x14ac:dyDescent="0.25">
      <c r="A95" s="218" t="s">
        <v>27</v>
      </c>
      <c r="B95" s="454">
        <v>1</v>
      </c>
      <c r="C95" s="454">
        <f t="shared" ref="C95:C96" si="36">D95+E95</f>
        <v>186</v>
      </c>
      <c r="D95" s="454">
        <v>165</v>
      </c>
      <c r="E95" s="454">
        <v>21</v>
      </c>
      <c r="F95" s="217"/>
      <c r="G95" s="249">
        <v>4.4870000000000001</v>
      </c>
      <c r="H95" s="249">
        <f t="shared" si="26"/>
        <v>188.45</v>
      </c>
      <c r="I95" s="249">
        <f t="shared" si="27"/>
        <v>232.91</v>
      </c>
    </row>
    <row r="96" spans="1:9" x14ac:dyDescent="0.25">
      <c r="A96" s="218" t="s">
        <v>27</v>
      </c>
      <c r="B96" s="454">
        <v>1</v>
      </c>
      <c r="C96" s="454">
        <f t="shared" si="36"/>
        <v>192</v>
      </c>
      <c r="D96" s="454">
        <v>165</v>
      </c>
      <c r="E96" s="454">
        <v>27</v>
      </c>
      <c r="F96" s="217"/>
      <c r="G96" s="249">
        <v>4.4870000000000001</v>
      </c>
      <c r="H96" s="249">
        <f t="shared" si="26"/>
        <v>242.3</v>
      </c>
      <c r="I96" s="249">
        <f t="shared" si="27"/>
        <v>299.45999999999998</v>
      </c>
    </row>
    <row r="97" spans="1:9" x14ac:dyDescent="0.25">
      <c r="A97" s="218" t="s">
        <v>27</v>
      </c>
      <c r="B97" s="454">
        <v>1</v>
      </c>
      <c r="C97" s="454">
        <f>D97+E97</f>
        <v>203</v>
      </c>
      <c r="D97" s="454">
        <v>165</v>
      </c>
      <c r="E97" s="454">
        <v>38</v>
      </c>
      <c r="F97" s="217"/>
      <c r="G97" s="249">
        <v>4.4870000000000001</v>
      </c>
      <c r="H97" s="249">
        <f t="shared" si="26"/>
        <v>341.01</v>
      </c>
      <c r="I97" s="249">
        <f t="shared" si="27"/>
        <v>421.45</v>
      </c>
    </row>
    <row r="98" spans="1:9" ht="33" x14ac:dyDescent="0.25">
      <c r="A98" s="355" t="s">
        <v>431</v>
      </c>
      <c r="B98" s="455">
        <f>SUM(B99:B99)</f>
        <v>1</v>
      </c>
      <c r="C98" s="455"/>
      <c r="D98" s="455"/>
      <c r="E98" s="455">
        <f t="shared" ref="E98:I98" si="37">SUM(E99:E99)</f>
        <v>21</v>
      </c>
      <c r="F98" s="449"/>
      <c r="G98" s="457"/>
      <c r="H98" s="457">
        <f t="shared" si="37"/>
        <v>175.94</v>
      </c>
      <c r="I98" s="457">
        <f t="shared" si="37"/>
        <v>217.44</v>
      </c>
    </row>
    <row r="99" spans="1:9" x14ac:dyDescent="0.25">
      <c r="A99" s="218" t="s">
        <v>28</v>
      </c>
      <c r="B99" s="454">
        <v>1</v>
      </c>
      <c r="C99" s="454">
        <f t="shared" ref="C99" si="38">D99+E99</f>
        <v>186</v>
      </c>
      <c r="D99" s="454">
        <v>165</v>
      </c>
      <c r="E99" s="454">
        <v>21</v>
      </c>
      <c r="F99" s="217"/>
      <c r="G99" s="249">
        <v>4.1890000000000001</v>
      </c>
      <c r="H99" s="249">
        <f t="shared" si="26"/>
        <v>175.94</v>
      </c>
      <c r="I99" s="249">
        <f t="shared" si="27"/>
        <v>217.44</v>
      </c>
    </row>
    <row r="100" spans="1:9" x14ac:dyDescent="0.25">
      <c r="A100" s="353" t="s">
        <v>125</v>
      </c>
      <c r="B100" s="453">
        <f>B101+B105+B110</f>
        <v>10</v>
      </c>
      <c r="C100" s="453"/>
      <c r="D100" s="453"/>
      <c r="E100" s="453">
        <f t="shared" ref="E100:I100" si="39">E101+E105+E110</f>
        <v>356</v>
      </c>
      <c r="F100" s="452"/>
      <c r="G100" s="456"/>
      <c r="H100" s="456">
        <f t="shared" si="39"/>
        <v>5069.34</v>
      </c>
      <c r="I100" s="456">
        <f t="shared" si="39"/>
        <v>6265.19</v>
      </c>
    </row>
    <row r="101" spans="1:9" x14ac:dyDescent="0.25">
      <c r="A101" s="317" t="s">
        <v>434</v>
      </c>
      <c r="B101" s="455">
        <f>SUM(B102:B104)</f>
        <v>3</v>
      </c>
      <c r="C101" s="455"/>
      <c r="D101" s="455"/>
      <c r="E101" s="455">
        <f t="shared" ref="E101:I101" si="40">SUM(E102:E104)</f>
        <v>94</v>
      </c>
      <c r="F101" s="449"/>
      <c r="G101" s="457"/>
      <c r="H101" s="457">
        <f t="shared" si="40"/>
        <v>1871.73</v>
      </c>
      <c r="I101" s="457">
        <f t="shared" si="40"/>
        <v>2313.27</v>
      </c>
    </row>
    <row r="102" spans="1:9" x14ac:dyDescent="0.25">
      <c r="A102" s="220" t="s">
        <v>126</v>
      </c>
      <c r="B102" s="454">
        <v>1</v>
      </c>
      <c r="C102" s="454">
        <f t="shared" ref="C102:C104" si="41">D102+E102</f>
        <v>209</v>
      </c>
      <c r="D102" s="454">
        <v>165</v>
      </c>
      <c r="E102" s="454">
        <v>44</v>
      </c>
      <c r="F102" s="217"/>
      <c r="G102" s="249">
        <v>9.9559999999999995</v>
      </c>
      <c r="H102" s="249">
        <f t="shared" si="26"/>
        <v>876.13</v>
      </c>
      <c r="I102" s="249">
        <f t="shared" si="27"/>
        <v>1082.81</v>
      </c>
    </row>
    <row r="103" spans="1:9" x14ac:dyDescent="0.25">
      <c r="A103" s="220" t="s">
        <v>126</v>
      </c>
      <c r="B103" s="454">
        <v>1</v>
      </c>
      <c r="C103" s="454">
        <f t="shared" si="41"/>
        <v>212</v>
      </c>
      <c r="D103" s="454">
        <v>165</v>
      </c>
      <c r="E103" s="454">
        <v>47</v>
      </c>
      <c r="F103" s="217"/>
      <c r="G103" s="249">
        <v>9.9559999999999995</v>
      </c>
      <c r="H103" s="249">
        <f t="shared" si="26"/>
        <v>935.86</v>
      </c>
      <c r="I103" s="249">
        <f t="shared" si="27"/>
        <v>1156.6300000000001</v>
      </c>
    </row>
    <row r="104" spans="1:9" x14ac:dyDescent="0.25">
      <c r="A104" s="218" t="s">
        <v>126</v>
      </c>
      <c r="B104" s="454">
        <v>1</v>
      </c>
      <c r="C104" s="454">
        <f t="shared" si="41"/>
        <v>168</v>
      </c>
      <c r="D104" s="454">
        <v>165</v>
      </c>
      <c r="E104" s="454">
        <v>3</v>
      </c>
      <c r="F104" s="217"/>
      <c r="G104" s="249">
        <v>9.9559999999999995</v>
      </c>
      <c r="H104" s="249">
        <f t="shared" si="26"/>
        <v>59.74</v>
      </c>
      <c r="I104" s="249">
        <f t="shared" si="27"/>
        <v>73.83</v>
      </c>
    </row>
    <row r="105" spans="1:9" ht="33" x14ac:dyDescent="0.25">
      <c r="A105" s="317" t="s">
        <v>433</v>
      </c>
      <c r="B105" s="455">
        <f>SUM(B106:B109)</f>
        <v>4</v>
      </c>
      <c r="C105" s="455"/>
      <c r="D105" s="455"/>
      <c r="E105" s="455">
        <f t="shared" ref="E105:I105" si="42">SUM(E106:E109)</f>
        <v>221</v>
      </c>
      <c r="F105" s="449"/>
      <c r="G105" s="457"/>
      <c r="H105" s="457">
        <f t="shared" si="42"/>
        <v>2829.68</v>
      </c>
      <c r="I105" s="457">
        <f t="shared" si="42"/>
        <v>3497.2</v>
      </c>
    </row>
    <row r="106" spans="1:9" x14ac:dyDescent="0.25">
      <c r="A106" s="220" t="s">
        <v>127</v>
      </c>
      <c r="B106" s="454">
        <v>1</v>
      </c>
      <c r="C106" s="454">
        <f t="shared" ref="C106:C109" si="43">D106+E106</f>
        <v>187</v>
      </c>
      <c r="D106" s="454">
        <v>165</v>
      </c>
      <c r="E106" s="454">
        <v>22</v>
      </c>
      <c r="F106" s="217"/>
      <c r="G106" s="249">
        <v>6.4020000000000001</v>
      </c>
      <c r="H106" s="249">
        <f t="shared" si="26"/>
        <v>281.69</v>
      </c>
      <c r="I106" s="249">
        <f t="shared" si="27"/>
        <v>348.14</v>
      </c>
    </row>
    <row r="107" spans="1:9" x14ac:dyDescent="0.25">
      <c r="A107" s="220" t="s">
        <v>127</v>
      </c>
      <c r="B107" s="454">
        <v>1</v>
      </c>
      <c r="C107" s="454">
        <f t="shared" si="43"/>
        <v>223</v>
      </c>
      <c r="D107" s="454">
        <v>165</v>
      </c>
      <c r="E107" s="454">
        <v>58</v>
      </c>
      <c r="F107" s="217"/>
      <c r="G107" s="249">
        <v>6.4020000000000001</v>
      </c>
      <c r="H107" s="249">
        <f t="shared" si="26"/>
        <v>742.63</v>
      </c>
      <c r="I107" s="249">
        <f t="shared" si="27"/>
        <v>917.82</v>
      </c>
    </row>
    <row r="108" spans="1:9" x14ac:dyDescent="0.25">
      <c r="A108" s="220" t="s">
        <v>127</v>
      </c>
      <c r="B108" s="454">
        <v>1</v>
      </c>
      <c r="C108" s="454">
        <f t="shared" si="43"/>
        <v>216</v>
      </c>
      <c r="D108" s="454">
        <v>165</v>
      </c>
      <c r="E108" s="454">
        <v>51</v>
      </c>
      <c r="F108" s="217"/>
      <c r="G108" s="249">
        <v>6.4020000000000001</v>
      </c>
      <c r="H108" s="249">
        <f t="shared" si="26"/>
        <v>653</v>
      </c>
      <c r="I108" s="249">
        <f t="shared" si="27"/>
        <v>807.04</v>
      </c>
    </row>
    <row r="109" spans="1:9" x14ac:dyDescent="0.25">
      <c r="A109" s="220" t="s">
        <v>127</v>
      </c>
      <c r="B109" s="454">
        <v>1</v>
      </c>
      <c r="C109" s="454">
        <f t="shared" si="43"/>
        <v>255</v>
      </c>
      <c r="D109" s="454">
        <v>165</v>
      </c>
      <c r="E109" s="454">
        <v>90</v>
      </c>
      <c r="F109" s="217"/>
      <c r="G109" s="249">
        <v>6.4020000000000001</v>
      </c>
      <c r="H109" s="249">
        <f t="shared" si="26"/>
        <v>1152.3599999999999</v>
      </c>
      <c r="I109" s="249">
        <f t="shared" si="27"/>
        <v>1424.2</v>
      </c>
    </row>
    <row r="110" spans="1:9" ht="33" x14ac:dyDescent="0.25">
      <c r="A110" s="317" t="s">
        <v>432</v>
      </c>
      <c r="B110" s="455">
        <f>SUM(B111:B113)</f>
        <v>3</v>
      </c>
      <c r="C110" s="455"/>
      <c r="D110" s="455"/>
      <c r="E110" s="455">
        <f t="shared" ref="E110:I110" si="44">SUM(E111:E113)</f>
        <v>41</v>
      </c>
      <c r="F110" s="449"/>
      <c r="G110" s="457"/>
      <c r="H110" s="457">
        <f t="shared" si="44"/>
        <v>367.92999999999995</v>
      </c>
      <c r="I110" s="457">
        <f t="shared" si="44"/>
        <v>454.72</v>
      </c>
    </row>
    <row r="111" spans="1:9" x14ac:dyDescent="0.25">
      <c r="A111" s="220" t="s">
        <v>27</v>
      </c>
      <c r="B111" s="454">
        <v>1</v>
      </c>
      <c r="C111" s="454">
        <f t="shared" ref="C111:C113" si="45">D111+E111</f>
        <v>168</v>
      </c>
      <c r="D111" s="454">
        <v>165</v>
      </c>
      <c r="E111" s="454">
        <v>3</v>
      </c>
      <c r="F111" s="217"/>
      <c r="G111" s="326">
        <v>4.4870000000000001</v>
      </c>
      <c r="H111" s="249">
        <f t="shared" si="26"/>
        <v>26.92</v>
      </c>
      <c r="I111" s="249">
        <f t="shared" si="27"/>
        <v>33.270000000000003</v>
      </c>
    </row>
    <row r="112" spans="1:9" x14ac:dyDescent="0.25">
      <c r="A112" s="220" t="s">
        <v>27</v>
      </c>
      <c r="B112" s="454">
        <v>1</v>
      </c>
      <c r="C112" s="454">
        <f t="shared" si="45"/>
        <v>168</v>
      </c>
      <c r="D112" s="454">
        <v>165</v>
      </c>
      <c r="E112" s="454">
        <v>3</v>
      </c>
      <c r="F112" s="217"/>
      <c r="G112" s="326">
        <v>4.4870000000000001</v>
      </c>
      <c r="H112" s="249">
        <f t="shared" si="26"/>
        <v>26.92</v>
      </c>
      <c r="I112" s="249">
        <f t="shared" si="27"/>
        <v>33.270000000000003</v>
      </c>
    </row>
    <row r="113" spans="1:9" x14ac:dyDescent="0.25">
      <c r="A113" s="218" t="s">
        <v>27</v>
      </c>
      <c r="B113" s="454">
        <v>1</v>
      </c>
      <c r="C113" s="454">
        <f t="shared" si="45"/>
        <v>200</v>
      </c>
      <c r="D113" s="454">
        <v>165</v>
      </c>
      <c r="E113" s="454">
        <v>35</v>
      </c>
      <c r="F113" s="217"/>
      <c r="G113" s="249">
        <v>4.4870000000000001</v>
      </c>
      <c r="H113" s="249">
        <f t="shared" si="26"/>
        <v>314.08999999999997</v>
      </c>
      <c r="I113" s="249">
        <f t="shared" si="27"/>
        <v>388.18</v>
      </c>
    </row>
    <row r="114" spans="1:9" x14ac:dyDescent="0.25">
      <c r="A114" s="356" t="s">
        <v>261</v>
      </c>
      <c r="B114" s="453">
        <f>B115+B118</f>
        <v>10</v>
      </c>
      <c r="C114" s="453"/>
      <c r="D114" s="453"/>
      <c r="E114" s="453">
        <f t="shared" ref="E114:I114" si="46">E115+E118</f>
        <v>234.53</v>
      </c>
      <c r="F114" s="452"/>
      <c r="G114" s="456"/>
      <c r="H114" s="456">
        <f t="shared" si="46"/>
        <v>3825.1800000000003</v>
      </c>
      <c r="I114" s="456">
        <f t="shared" si="46"/>
        <v>4727.54</v>
      </c>
    </row>
    <row r="115" spans="1:9" ht="33" x14ac:dyDescent="0.25">
      <c r="A115" s="317" t="s">
        <v>130</v>
      </c>
      <c r="B115" s="243">
        <f>SUM(B116:B117)</f>
        <v>2</v>
      </c>
      <c r="C115" s="243"/>
      <c r="D115" s="243"/>
      <c r="E115" s="243">
        <f t="shared" ref="E115:I115" si="47">SUM(E116:E117)</f>
        <v>17.25</v>
      </c>
      <c r="F115" s="448"/>
      <c r="G115" s="245"/>
      <c r="H115" s="245">
        <f t="shared" si="47"/>
        <v>332.78999999999996</v>
      </c>
      <c r="I115" s="245">
        <f t="shared" si="47"/>
        <v>411.28999999999996</v>
      </c>
    </row>
    <row r="116" spans="1:9" x14ac:dyDescent="0.25">
      <c r="A116" s="218" t="s">
        <v>135</v>
      </c>
      <c r="B116" s="454">
        <v>1</v>
      </c>
      <c r="C116" s="454">
        <f t="shared" ref="C116:C117" si="48">D116+E116</f>
        <v>175.5</v>
      </c>
      <c r="D116" s="454">
        <v>167</v>
      </c>
      <c r="E116" s="454">
        <v>8.5</v>
      </c>
      <c r="F116" s="217"/>
      <c r="G116" s="249">
        <v>9.6460000000000008</v>
      </c>
      <c r="H116" s="249">
        <f t="shared" si="26"/>
        <v>163.98</v>
      </c>
      <c r="I116" s="249">
        <f t="shared" si="27"/>
        <v>202.66</v>
      </c>
    </row>
    <row r="117" spans="1:9" x14ac:dyDescent="0.25">
      <c r="A117" s="218" t="s">
        <v>135</v>
      </c>
      <c r="B117" s="454">
        <v>1</v>
      </c>
      <c r="C117" s="454">
        <f t="shared" si="48"/>
        <v>175.75</v>
      </c>
      <c r="D117" s="454">
        <v>167</v>
      </c>
      <c r="E117" s="454">
        <v>8.75</v>
      </c>
      <c r="F117" s="217"/>
      <c r="G117" s="249">
        <v>9.6460000000000008</v>
      </c>
      <c r="H117" s="249">
        <f t="shared" si="26"/>
        <v>168.81</v>
      </c>
      <c r="I117" s="249">
        <f t="shared" si="27"/>
        <v>208.63</v>
      </c>
    </row>
    <row r="118" spans="1:9" ht="33" x14ac:dyDescent="0.25">
      <c r="A118" s="317" t="s">
        <v>433</v>
      </c>
      <c r="B118" s="455">
        <f>SUM(B119:B126)</f>
        <v>8</v>
      </c>
      <c r="C118" s="455"/>
      <c r="D118" s="455"/>
      <c r="E118" s="455">
        <f t="shared" ref="E118:I118" si="49">SUM(E119:E126)</f>
        <v>217.28</v>
      </c>
      <c r="F118" s="449"/>
      <c r="G118" s="457"/>
      <c r="H118" s="457">
        <f t="shared" si="49"/>
        <v>3492.3900000000003</v>
      </c>
      <c r="I118" s="457">
        <f t="shared" si="49"/>
        <v>4316.25</v>
      </c>
    </row>
    <row r="119" spans="1:9" x14ac:dyDescent="0.25">
      <c r="A119" s="216" t="s">
        <v>136</v>
      </c>
      <c r="B119" s="454">
        <v>1</v>
      </c>
      <c r="C119" s="454">
        <f t="shared" ref="C119:C126" si="50">D119+E119</f>
        <v>180.48</v>
      </c>
      <c r="D119" s="454">
        <v>144</v>
      </c>
      <c r="E119" s="454">
        <v>36.479999999999997</v>
      </c>
      <c r="F119" s="217"/>
      <c r="G119" s="249">
        <v>7.37</v>
      </c>
      <c r="H119" s="249">
        <f t="shared" si="26"/>
        <v>537.72</v>
      </c>
      <c r="I119" s="249">
        <f t="shared" si="27"/>
        <v>664.57</v>
      </c>
    </row>
    <row r="120" spans="1:9" x14ac:dyDescent="0.25">
      <c r="A120" s="216" t="s">
        <v>136</v>
      </c>
      <c r="B120" s="454">
        <v>1</v>
      </c>
      <c r="C120" s="454">
        <f t="shared" si="50"/>
        <v>155</v>
      </c>
      <c r="D120" s="454">
        <v>144</v>
      </c>
      <c r="E120" s="454">
        <v>11</v>
      </c>
      <c r="F120" s="217"/>
      <c r="G120" s="249">
        <v>7.37</v>
      </c>
      <c r="H120" s="249">
        <f t="shared" si="26"/>
        <v>162.13999999999999</v>
      </c>
      <c r="I120" s="249">
        <f t="shared" si="27"/>
        <v>200.39</v>
      </c>
    </row>
    <row r="121" spans="1:9" x14ac:dyDescent="0.25">
      <c r="A121" s="216" t="s">
        <v>136</v>
      </c>
      <c r="B121" s="454">
        <v>1</v>
      </c>
      <c r="C121" s="454">
        <f t="shared" si="50"/>
        <v>145.28</v>
      </c>
      <c r="D121" s="454">
        <v>144</v>
      </c>
      <c r="E121" s="454">
        <v>1.28</v>
      </c>
      <c r="F121" s="217"/>
      <c r="G121" s="249">
        <v>8.2230000000000008</v>
      </c>
      <c r="H121" s="249">
        <f t="shared" si="26"/>
        <v>21.05</v>
      </c>
      <c r="I121" s="249">
        <f t="shared" si="27"/>
        <v>26.02</v>
      </c>
    </row>
    <row r="122" spans="1:9" x14ac:dyDescent="0.25">
      <c r="A122" s="216" t="s">
        <v>136</v>
      </c>
      <c r="B122" s="454">
        <v>1</v>
      </c>
      <c r="C122" s="454">
        <f t="shared" si="50"/>
        <v>167.52</v>
      </c>
      <c r="D122" s="454">
        <v>144</v>
      </c>
      <c r="E122" s="454">
        <v>23.52</v>
      </c>
      <c r="F122" s="217"/>
      <c r="G122" s="249">
        <v>8.2230000000000008</v>
      </c>
      <c r="H122" s="249">
        <f t="shared" si="26"/>
        <v>386.81</v>
      </c>
      <c r="I122" s="249">
        <f t="shared" si="27"/>
        <v>478.06</v>
      </c>
    </row>
    <row r="123" spans="1:9" x14ac:dyDescent="0.25">
      <c r="A123" s="216" t="s">
        <v>136</v>
      </c>
      <c r="B123" s="454">
        <v>1</v>
      </c>
      <c r="C123" s="454">
        <f t="shared" si="50"/>
        <v>218</v>
      </c>
      <c r="D123" s="454">
        <v>144</v>
      </c>
      <c r="E123" s="454">
        <v>74</v>
      </c>
      <c r="F123" s="217"/>
      <c r="G123" s="249">
        <v>8.2230000000000008</v>
      </c>
      <c r="H123" s="249">
        <f t="shared" si="26"/>
        <v>1217</v>
      </c>
      <c r="I123" s="249">
        <f t="shared" si="27"/>
        <v>1504.09</v>
      </c>
    </row>
    <row r="124" spans="1:9" x14ac:dyDescent="0.25">
      <c r="A124" s="216" t="s">
        <v>136</v>
      </c>
      <c r="B124" s="454">
        <v>1</v>
      </c>
      <c r="C124" s="454">
        <f t="shared" si="50"/>
        <v>164</v>
      </c>
      <c r="D124" s="454">
        <v>144</v>
      </c>
      <c r="E124" s="454">
        <v>20</v>
      </c>
      <c r="F124" s="217"/>
      <c r="G124" s="249">
        <v>8.2230000000000008</v>
      </c>
      <c r="H124" s="249">
        <f t="shared" si="26"/>
        <v>328.92</v>
      </c>
      <c r="I124" s="249">
        <f t="shared" si="27"/>
        <v>406.51</v>
      </c>
    </row>
    <row r="125" spans="1:9" x14ac:dyDescent="0.25">
      <c r="A125" s="216" t="s">
        <v>136</v>
      </c>
      <c r="B125" s="454">
        <v>1</v>
      </c>
      <c r="C125" s="454">
        <f t="shared" si="50"/>
        <v>175</v>
      </c>
      <c r="D125" s="454">
        <v>144</v>
      </c>
      <c r="E125" s="454">
        <v>31</v>
      </c>
      <c r="F125" s="217"/>
      <c r="G125" s="249">
        <v>8.2230000000000008</v>
      </c>
      <c r="H125" s="249">
        <f t="shared" si="26"/>
        <v>509.83</v>
      </c>
      <c r="I125" s="249">
        <f t="shared" si="27"/>
        <v>630.1</v>
      </c>
    </row>
    <row r="126" spans="1:9" x14ac:dyDescent="0.25">
      <c r="A126" s="216" t="s">
        <v>136</v>
      </c>
      <c r="B126" s="454">
        <v>1</v>
      </c>
      <c r="C126" s="454">
        <f t="shared" si="50"/>
        <v>164</v>
      </c>
      <c r="D126" s="454">
        <v>144</v>
      </c>
      <c r="E126" s="454">
        <v>20</v>
      </c>
      <c r="F126" s="217"/>
      <c r="G126" s="249">
        <v>8.2230000000000008</v>
      </c>
      <c r="H126" s="249">
        <f t="shared" si="26"/>
        <v>328.92</v>
      </c>
      <c r="I126" s="249">
        <f t="shared" si="27"/>
        <v>406.51</v>
      </c>
    </row>
    <row r="127" spans="1:9" ht="33" x14ac:dyDescent="0.25">
      <c r="A127" s="356" t="s">
        <v>739</v>
      </c>
      <c r="B127" s="453">
        <f>B128</f>
        <v>3</v>
      </c>
      <c r="C127" s="453"/>
      <c r="D127" s="453"/>
      <c r="E127" s="453">
        <f t="shared" ref="E127:I127" si="51">E128</f>
        <v>55</v>
      </c>
      <c r="F127" s="452"/>
      <c r="G127" s="456"/>
      <c r="H127" s="456">
        <f t="shared" si="51"/>
        <v>704.76</v>
      </c>
      <c r="I127" s="456">
        <f t="shared" si="51"/>
        <v>871</v>
      </c>
    </row>
    <row r="128" spans="1:9" ht="33" x14ac:dyDescent="0.25">
      <c r="A128" s="317" t="s">
        <v>433</v>
      </c>
      <c r="B128" s="455">
        <f>SUM(B129:B131)</f>
        <v>3</v>
      </c>
      <c r="C128" s="455"/>
      <c r="D128" s="455"/>
      <c r="E128" s="455">
        <f t="shared" ref="E128:I128" si="52">SUM(E129:E131)</f>
        <v>55</v>
      </c>
      <c r="F128" s="449"/>
      <c r="G128" s="457"/>
      <c r="H128" s="457">
        <f t="shared" si="52"/>
        <v>704.76</v>
      </c>
      <c r="I128" s="457">
        <f t="shared" si="52"/>
        <v>871</v>
      </c>
    </row>
    <row r="129" spans="1:9" x14ac:dyDescent="0.25">
      <c r="A129" s="225" t="s">
        <v>139</v>
      </c>
      <c r="B129" s="454">
        <v>1</v>
      </c>
      <c r="C129" s="454">
        <f t="shared" ref="C129:C131" si="53">D129+E129</f>
        <v>168</v>
      </c>
      <c r="D129" s="454">
        <v>144</v>
      </c>
      <c r="E129" s="454">
        <v>24</v>
      </c>
      <c r="F129" s="217"/>
      <c r="G129" s="249">
        <v>6.3140000000000001</v>
      </c>
      <c r="H129" s="249">
        <f t="shared" si="26"/>
        <v>303.07</v>
      </c>
      <c r="I129" s="249">
        <f t="shared" si="27"/>
        <v>374.56</v>
      </c>
    </row>
    <row r="130" spans="1:9" x14ac:dyDescent="0.25">
      <c r="A130" s="225" t="s">
        <v>139</v>
      </c>
      <c r="B130" s="454">
        <v>1</v>
      </c>
      <c r="C130" s="454">
        <f t="shared" si="53"/>
        <v>168</v>
      </c>
      <c r="D130" s="454">
        <v>144</v>
      </c>
      <c r="E130" s="454">
        <v>24</v>
      </c>
      <c r="F130" s="217"/>
      <c r="G130" s="249">
        <v>6.3140000000000001</v>
      </c>
      <c r="H130" s="249">
        <f t="shared" si="26"/>
        <v>303.07</v>
      </c>
      <c r="I130" s="249">
        <f t="shared" si="27"/>
        <v>374.56</v>
      </c>
    </row>
    <row r="131" spans="1:9" x14ac:dyDescent="0.25">
      <c r="A131" s="216" t="s">
        <v>136</v>
      </c>
      <c r="B131" s="454">
        <v>1</v>
      </c>
      <c r="C131" s="454">
        <f t="shared" si="53"/>
        <v>151</v>
      </c>
      <c r="D131" s="454">
        <v>144</v>
      </c>
      <c r="E131" s="454">
        <v>7</v>
      </c>
      <c r="F131" s="217"/>
      <c r="G131" s="249">
        <v>7.0439999999999996</v>
      </c>
      <c r="H131" s="249">
        <f t="shared" si="26"/>
        <v>98.62</v>
      </c>
      <c r="I131" s="249">
        <f t="shared" si="27"/>
        <v>121.88</v>
      </c>
    </row>
    <row r="132" spans="1:9" x14ac:dyDescent="0.25">
      <c r="A132" s="353" t="s">
        <v>262</v>
      </c>
      <c r="B132" s="453">
        <f>B133+B138+B142+B144</f>
        <v>9</v>
      </c>
      <c r="C132" s="453"/>
      <c r="D132" s="453"/>
      <c r="E132" s="453">
        <f t="shared" ref="E132:I132" si="54">E133+E138+E142+E144</f>
        <v>411</v>
      </c>
      <c r="F132" s="452"/>
      <c r="G132" s="456"/>
      <c r="H132" s="456">
        <f t="shared" si="54"/>
        <v>6361.54</v>
      </c>
      <c r="I132" s="456">
        <f t="shared" si="54"/>
        <v>7862.23</v>
      </c>
    </row>
    <row r="133" spans="1:9" x14ac:dyDescent="0.25">
      <c r="A133" s="242" t="s">
        <v>434</v>
      </c>
      <c r="B133" s="243">
        <f>SUM(B134:B137)</f>
        <v>4</v>
      </c>
      <c r="C133" s="243"/>
      <c r="D133" s="243"/>
      <c r="E133" s="243">
        <f t="shared" ref="E133:I133" si="55">SUM(E134:E137)</f>
        <v>183</v>
      </c>
      <c r="F133" s="448"/>
      <c r="G133" s="245"/>
      <c r="H133" s="245">
        <f t="shared" si="55"/>
        <v>3537.62</v>
      </c>
      <c r="I133" s="245">
        <f t="shared" si="55"/>
        <v>4372.1499999999996</v>
      </c>
    </row>
    <row r="134" spans="1:9" x14ac:dyDescent="0.25">
      <c r="A134" s="216" t="s">
        <v>141</v>
      </c>
      <c r="B134" s="454">
        <v>1</v>
      </c>
      <c r="C134" s="454">
        <f t="shared" ref="C134:C137" si="56">D134+E134</f>
        <v>211</v>
      </c>
      <c r="D134" s="454">
        <v>165</v>
      </c>
      <c r="E134" s="454">
        <v>46</v>
      </c>
      <c r="F134" s="217"/>
      <c r="G134" s="249">
        <v>9.6769999999999996</v>
      </c>
      <c r="H134" s="249">
        <f t="shared" si="26"/>
        <v>890.28</v>
      </c>
      <c r="I134" s="249">
        <f t="shared" si="27"/>
        <v>1100.3</v>
      </c>
    </row>
    <row r="135" spans="1:9" x14ac:dyDescent="0.25">
      <c r="A135" s="225" t="s">
        <v>142</v>
      </c>
      <c r="B135" s="454">
        <v>1</v>
      </c>
      <c r="C135" s="454">
        <f t="shared" si="56"/>
        <v>232</v>
      </c>
      <c r="D135" s="454">
        <v>165</v>
      </c>
      <c r="E135" s="454">
        <v>67</v>
      </c>
      <c r="F135" s="217"/>
      <c r="G135" s="249">
        <v>9.6460000000000008</v>
      </c>
      <c r="H135" s="249">
        <f t="shared" si="26"/>
        <v>1292.56</v>
      </c>
      <c r="I135" s="249">
        <f t="shared" si="27"/>
        <v>1597.47</v>
      </c>
    </row>
    <row r="136" spans="1:9" x14ac:dyDescent="0.25">
      <c r="A136" s="216" t="s">
        <v>141</v>
      </c>
      <c r="B136" s="454">
        <v>1</v>
      </c>
      <c r="C136" s="454">
        <f t="shared" si="56"/>
        <v>168</v>
      </c>
      <c r="D136" s="454">
        <v>165</v>
      </c>
      <c r="E136" s="454">
        <v>3</v>
      </c>
      <c r="F136" s="217"/>
      <c r="G136" s="249">
        <v>9.6769999999999996</v>
      </c>
      <c r="H136" s="249">
        <f t="shared" si="26"/>
        <v>58.06</v>
      </c>
      <c r="I136" s="249">
        <f t="shared" si="27"/>
        <v>71.760000000000005</v>
      </c>
    </row>
    <row r="137" spans="1:9" x14ac:dyDescent="0.25">
      <c r="A137" s="218" t="s">
        <v>141</v>
      </c>
      <c r="B137" s="454">
        <v>1</v>
      </c>
      <c r="C137" s="454">
        <f t="shared" si="56"/>
        <v>232</v>
      </c>
      <c r="D137" s="454">
        <v>165</v>
      </c>
      <c r="E137" s="454">
        <v>67</v>
      </c>
      <c r="F137" s="217"/>
      <c r="G137" s="249">
        <v>9.6769999999999996</v>
      </c>
      <c r="H137" s="249">
        <f t="shared" si="26"/>
        <v>1296.72</v>
      </c>
      <c r="I137" s="249">
        <f t="shared" si="27"/>
        <v>1602.62</v>
      </c>
    </row>
    <row r="138" spans="1:9" ht="33" x14ac:dyDescent="0.25">
      <c r="A138" s="317" t="s">
        <v>433</v>
      </c>
      <c r="B138" s="455">
        <f>SUM(B139:B141)</f>
        <v>3</v>
      </c>
      <c r="C138" s="455"/>
      <c r="D138" s="455"/>
      <c r="E138" s="455">
        <f t="shared" ref="E138:I138" si="57">SUM(E139:E141)</f>
        <v>201</v>
      </c>
      <c r="F138" s="449"/>
      <c r="G138" s="457"/>
      <c r="H138" s="457">
        <f t="shared" si="57"/>
        <v>2591.16</v>
      </c>
      <c r="I138" s="457">
        <f t="shared" si="57"/>
        <v>3202.4100000000003</v>
      </c>
    </row>
    <row r="139" spans="1:9" x14ac:dyDescent="0.25">
      <c r="A139" s="216" t="s">
        <v>111</v>
      </c>
      <c r="B139" s="454">
        <v>1</v>
      </c>
      <c r="C139" s="454">
        <f t="shared" ref="C139:C141" si="58">D139+E139</f>
        <v>240</v>
      </c>
      <c r="D139" s="454">
        <v>165</v>
      </c>
      <c r="E139" s="454">
        <v>75</v>
      </c>
      <c r="F139" s="217"/>
      <c r="G139" s="249">
        <v>6.5190000000000001</v>
      </c>
      <c r="H139" s="249">
        <f t="shared" si="26"/>
        <v>977.85</v>
      </c>
      <c r="I139" s="249">
        <f t="shared" si="27"/>
        <v>1208.52</v>
      </c>
    </row>
    <row r="140" spans="1:9" x14ac:dyDescent="0.25">
      <c r="A140" s="216" t="s">
        <v>111</v>
      </c>
      <c r="B140" s="454">
        <v>1</v>
      </c>
      <c r="C140" s="454">
        <f t="shared" si="58"/>
        <v>232</v>
      </c>
      <c r="D140" s="454">
        <v>165</v>
      </c>
      <c r="E140" s="454">
        <v>67</v>
      </c>
      <c r="F140" s="217"/>
      <c r="G140" s="249">
        <v>6.4020000000000001</v>
      </c>
      <c r="H140" s="249">
        <f t="shared" si="26"/>
        <v>857.87</v>
      </c>
      <c r="I140" s="249">
        <f t="shared" si="27"/>
        <v>1060.24</v>
      </c>
    </row>
    <row r="141" spans="1:9" x14ac:dyDescent="0.25">
      <c r="A141" s="216" t="s">
        <v>111</v>
      </c>
      <c r="B141" s="454">
        <v>1</v>
      </c>
      <c r="C141" s="454">
        <f t="shared" si="58"/>
        <v>224</v>
      </c>
      <c r="D141" s="454">
        <v>165</v>
      </c>
      <c r="E141" s="454">
        <v>59</v>
      </c>
      <c r="F141" s="217"/>
      <c r="G141" s="326">
        <v>6.4020000000000001</v>
      </c>
      <c r="H141" s="249">
        <f t="shared" si="26"/>
        <v>755.44</v>
      </c>
      <c r="I141" s="249">
        <f t="shared" si="27"/>
        <v>933.65</v>
      </c>
    </row>
    <row r="142" spans="1:9" ht="33" x14ac:dyDescent="0.25">
      <c r="A142" s="317" t="s">
        <v>432</v>
      </c>
      <c r="B142" s="455">
        <f>SUM(B143:B143)</f>
        <v>1</v>
      </c>
      <c r="C142" s="455"/>
      <c r="D142" s="455"/>
      <c r="E142" s="455">
        <f t="shared" ref="E142:I142" si="59">SUM(E143:E143)</f>
        <v>11</v>
      </c>
      <c r="F142" s="449"/>
      <c r="G142" s="457"/>
      <c r="H142" s="457">
        <f t="shared" si="59"/>
        <v>98.71</v>
      </c>
      <c r="I142" s="457">
        <f t="shared" si="59"/>
        <v>122</v>
      </c>
    </row>
    <row r="143" spans="1:9" x14ac:dyDescent="0.25">
      <c r="A143" s="218" t="s">
        <v>27</v>
      </c>
      <c r="B143" s="454">
        <v>1</v>
      </c>
      <c r="C143" s="454">
        <f t="shared" ref="C143:C145" si="60">D143+E143</f>
        <v>176</v>
      </c>
      <c r="D143" s="454">
        <v>165</v>
      </c>
      <c r="E143" s="454">
        <v>11</v>
      </c>
      <c r="F143" s="217"/>
      <c r="G143" s="326">
        <v>4.4870000000000001</v>
      </c>
      <c r="H143" s="249">
        <f t="shared" ref="H143:H145" si="61">ROUND(G143*E143*2,2)</f>
        <v>98.71</v>
      </c>
      <c r="I143" s="249">
        <f t="shared" ref="I143:I145" si="62">ROUND(H143*1.2359,2)</f>
        <v>122</v>
      </c>
    </row>
    <row r="144" spans="1:9" ht="33" x14ac:dyDescent="0.25">
      <c r="A144" s="317" t="s">
        <v>431</v>
      </c>
      <c r="B144" s="455">
        <f>SUM(B145:B145)</f>
        <v>1</v>
      </c>
      <c r="C144" s="455"/>
      <c r="D144" s="455"/>
      <c r="E144" s="455">
        <f t="shared" ref="E144:I144" si="63">SUM(E145:E145)</f>
        <v>16</v>
      </c>
      <c r="F144" s="449"/>
      <c r="G144" s="457"/>
      <c r="H144" s="457">
        <f t="shared" si="63"/>
        <v>134.05000000000001</v>
      </c>
      <c r="I144" s="457">
        <f t="shared" si="63"/>
        <v>165.67</v>
      </c>
    </row>
    <row r="145" spans="1:9" x14ac:dyDescent="0.25">
      <c r="A145" s="218" t="s">
        <v>28</v>
      </c>
      <c r="B145" s="454">
        <v>1</v>
      </c>
      <c r="C145" s="454">
        <f t="shared" si="60"/>
        <v>181</v>
      </c>
      <c r="D145" s="454">
        <v>165</v>
      </c>
      <c r="E145" s="454">
        <v>16</v>
      </c>
      <c r="F145" s="217"/>
      <c r="G145" s="249">
        <v>4.1890000000000001</v>
      </c>
      <c r="H145" s="249">
        <f t="shared" si="61"/>
        <v>134.05000000000001</v>
      </c>
      <c r="I145" s="249">
        <f t="shared" si="62"/>
        <v>165.67</v>
      </c>
    </row>
    <row r="147" spans="1:9" x14ac:dyDescent="0.25">
      <c r="A147" s="495" t="s">
        <v>773</v>
      </c>
      <c r="B147" s="495"/>
    </row>
  </sheetData>
  <mergeCells count="10">
    <mergeCell ref="A147:B147"/>
    <mergeCell ref="H1:I1"/>
    <mergeCell ref="A2:I2"/>
    <mergeCell ref="A7:A8"/>
    <mergeCell ref="B7:B8"/>
    <mergeCell ref="C7:E7"/>
    <mergeCell ref="F7:F8"/>
    <mergeCell ref="G7:G8"/>
    <mergeCell ref="H7:H8"/>
    <mergeCell ref="I7:I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4775D-4FF6-49B4-8DE6-88816670C8FD}">
  <sheetPr>
    <tabColor theme="9" tint="0.59999389629810485"/>
  </sheetPr>
  <dimension ref="A1:API154"/>
  <sheetViews>
    <sheetView zoomScale="80" zoomScaleNormal="80" workbookViewId="0">
      <selection activeCell="H1" sqref="H1:I1"/>
    </sheetView>
  </sheetViews>
  <sheetFormatPr defaultColWidth="9.140625" defaultRowHeight="16.5" x14ac:dyDescent="0.25"/>
  <cols>
    <col min="1" max="1" width="73" style="205" customWidth="1"/>
    <col min="2" max="2" width="15.42578125" style="205" customWidth="1"/>
    <col min="3" max="3" width="12.28515625" style="205" customWidth="1"/>
    <col min="4" max="4" width="11.5703125" style="205" customWidth="1"/>
    <col min="5" max="5" width="13.28515625" style="205" customWidth="1"/>
    <col min="6" max="6" width="13" style="206" customWidth="1"/>
    <col min="7" max="7" width="13.7109375" style="207" customWidth="1"/>
    <col min="8" max="8" width="22.140625" style="205" customWidth="1"/>
    <col min="9" max="9" width="18.5703125" style="205" customWidth="1"/>
    <col min="10" max="16384" width="9.140625" style="205"/>
  </cols>
  <sheetData>
    <row r="1" spans="1:9" x14ac:dyDescent="0.25">
      <c r="H1" s="401" t="s">
        <v>792</v>
      </c>
      <c r="I1" s="401"/>
    </row>
    <row r="2" spans="1:9" s="208" customFormat="1" ht="39.75" customHeight="1" x14ac:dyDescent="0.25">
      <c r="A2" s="402" t="s">
        <v>427</v>
      </c>
      <c r="B2" s="402"/>
      <c r="C2" s="402"/>
      <c r="D2" s="402"/>
      <c r="E2" s="402"/>
      <c r="F2" s="402"/>
      <c r="G2" s="402"/>
      <c r="H2" s="402"/>
      <c r="I2" s="402"/>
    </row>
    <row r="4" spans="1:9" x14ac:dyDescent="0.25">
      <c r="A4" s="208" t="s">
        <v>522</v>
      </c>
      <c r="C4" s="209"/>
      <c r="D4" s="209"/>
      <c r="E4" s="209"/>
    </row>
    <row r="5" spans="1:9" x14ac:dyDescent="0.25">
      <c r="A5" s="205" t="s">
        <v>743</v>
      </c>
      <c r="C5" s="209"/>
      <c r="D5" s="209"/>
      <c r="E5" s="209"/>
    </row>
    <row r="6" spans="1:9" ht="17.25" customHeight="1" x14ac:dyDescent="0.25">
      <c r="E6" s="210"/>
      <c r="H6" s="210"/>
    </row>
    <row r="7" spans="1:9" ht="32.25" customHeight="1" x14ac:dyDescent="0.25">
      <c r="A7" s="403"/>
      <c r="B7" s="403" t="s">
        <v>3</v>
      </c>
      <c r="C7" s="405" t="s">
        <v>4</v>
      </c>
      <c r="D7" s="406"/>
      <c r="E7" s="407"/>
      <c r="F7" s="408" t="s">
        <v>2</v>
      </c>
      <c r="G7" s="410" t="s">
        <v>438</v>
      </c>
      <c r="H7" s="412" t="s">
        <v>5</v>
      </c>
      <c r="I7" s="414" t="s">
        <v>1</v>
      </c>
    </row>
    <row r="8" spans="1:9" ht="82.5" customHeight="1" x14ac:dyDescent="0.25">
      <c r="A8" s="404"/>
      <c r="B8" s="404"/>
      <c r="C8" s="310" t="s">
        <v>143</v>
      </c>
      <c r="D8" s="310" t="s">
        <v>437</v>
      </c>
      <c r="E8" s="310" t="s">
        <v>8</v>
      </c>
      <c r="F8" s="409"/>
      <c r="G8" s="411"/>
      <c r="H8" s="413"/>
      <c r="I8" s="415"/>
    </row>
    <row r="9" spans="1:9" x14ac:dyDescent="0.25">
      <c r="A9" s="31">
        <v>1</v>
      </c>
      <c r="B9" s="31">
        <v>2</v>
      </c>
      <c r="C9" s="31" t="s">
        <v>81</v>
      </c>
      <c r="D9" s="31">
        <v>4</v>
      </c>
      <c r="E9" s="31">
        <v>5</v>
      </c>
      <c r="F9" s="31">
        <v>6</v>
      </c>
      <c r="G9" s="31">
        <v>7</v>
      </c>
      <c r="H9" s="31">
        <v>8</v>
      </c>
      <c r="I9" s="31" t="s">
        <v>430</v>
      </c>
    </row>
    <row r="10" spans="1:9" s="208" customFormat="1" x14ac:dyDescent="0.25">
      <c r="A10" s="211" t="s">
        <v>0</v>
      </c>
      <c r="B10" s="447">
        <f>B11+B28+B48+B61+B70+B91+B120+B133+B140</f>
        <v>110</v>
      </c>
      <c r="C10" s="447"/>
      <c r="D10" s="447"/>
      <c r="E10" s="447">
        <f>E11+E28+E48+E61+E70+E91+E120+E133+E140</f>
        <v>2910</v>
      </c>
      <c r="F10" s="447"/>
      <c r="G10" s="253"/>
      <c r="H10" s="253">
        <f>H11+H28+H48+H61+H70+H91+H120+H133+H140</f>
        <v>38221.949999999997</v>
      </c>
      <c r="I10" s="253">
        <f>I11+I28+I48+I61+I70+I91+I120+I133+I140</f>
        <v>47150.69</v>
      </c>
    </row>
    <row r="11" spans="1:9" s="208" customFormat="1" x14ac:dyDescent="0.25">
      <c r="A11" s="353" t="s">
        <v>257</v>
      </c>
      <c r="B11" s="452">
        <f>B12+B22+B19</f>
        <v>13</v>
      </c>
      <c r="C11" s="452"/>
      <c r="D11" s="452"/>
      <c r="E11" s="452">
        <f t="shared" ref="E11:I11" si="0">E12+E22+E19</f>
        <v>413.5</v>
      </c>
      <c r="F11" s="452"/>
      <c r="G11" s="456"/>
      <c r="H11" s="456">
        <f t="shared" si="0"/>
        <v>5025.1799999999994</v>
      </c>
      <c r="I11" s="456">
        <f t="shared" si="0"/>
        <v>6144.68</v>
      </c>
    </row>
    <row r="12" spans="1:9" ht="33" x14ac:dyDescent="0.25">
      <c r="A12" s="242" t="s">
        <v>433</v>
      </c>
      <c r="B12" s="448">
        <f>SUM(B13:B18)</f>
        <v>6</v>
      </c>
      <c r="C12" s="448"/>
      <c r="D12" s="448"/>
      <c r="E12" s="448">
        <f t="shared" ref="E12:I12" si="1">SUM(E13:E18)</f>
        <v>232.5</v>
      </c>
      <c r="F12" s="448"/>
      <c r="G12" s="245"/>
      <c r="H12" s="245">
        <f t="shared" si="1"/>
        <v>3275.46</v>
      </c>
      <c r="I12" s="245">
        <f t="shared" si="1"/>
        <v>4011.79</v>
      </c>
    </row>
    <row r="13" spans="1:9" x14ac:dyDescent="0.25">
      <c r="A13" s="216" t="s">
        <v>741</v>
      </c>
      <c r="B13" s="217">
        <v>1</v>
      </c>
      <c r="C13" s="217">
        <f>D13+E13</f>
        <v>147</v>
      </c>
      <c r="D13" s="217">
        <v>138</v>
      </c>
      <c r="E13" s="217">
        <v>9</v>
      </c>
      <c r="F13" s="217"/>
      <c r="G13" s="249">
        <v>7.0439999999999996</v>
      </c>
      <c r="H13" s="249">
        <f>ROUND(G13*E13*2,2)</f>
        <v>126.79</v>
      </c>
      <c r="I13" s="249">
        <f>ROUND(H13*1.2359,2)</f>
        <v>156.69999999999999</v>
      </c>
    </row>
    <row r="14" spans="1:9" x14ac:dyDescent="0.25">
      <c r="A14" s="216" t="s">
        <v>741</v>
      </c>
      <c r="B14" s="217">
        <v>1</v>
      </c>
      <c r="C14" s="217">
        <f>D14+E14</f>
        <v>170</v>
      </c>
      <c r="D14" s="217">
        <v>138</v>
      </c>
      <c r="E14" s="217">
        <v>32</v>
      </c>
      <c r="F14" s="217"/>
      <c r="G14" s="249">
        <v>7.0439999999999996</v>
      </c>
      <c r="H14" s="249">
        <f t="shared" ref="H14:H27" si="2">ROUND(G14*E14*2,2)</f>
        <v>450.82</v>
      </c>
      <c r="I14" s="249">
        <f t="shared" ref="I14:I27" si="3">ROUND(H14*1.2359,2)</f>
        <v>557.16999999999996</v>
      </c>
    </row>
    <row r="15" spans="1:9" x14ac:dyDescent="0.25">
      <c r="A15" s="216" t="s">
        <v>741</v>
      </c>
      <c r="B15" s="217">
        <v>1</v>
      </c>
      <c r="C15" s="217">
        <f>D15+E15</f>
        <v>201</v>
      </c>
      <c r="D15" s="217">
        <v>138</v>
      </c>
      <c r="E15" s="217">
        <v>63</v>
      </c>
      <c r="F15" s="217"/>
      <c r="G15" s="249">
        <v>7.0439999999999996</v>
      </c>
      <c r="H15" s="249">
        <f t="shared" si="2"/>
        <v>887.54</v>
      </c>
      <c r="I15" s="249">
        <f t="shared" si="3"/>
        <v>1096.9100000000001</v>
      </c>
    </row>
    <row r="16" spans="1:9" x14ac:dyDescent="0.25">
      <c r="A16" s="216" t="s">
        <v>741</v>
      </c>
      <c r="B16" s="217">
        <v>1</v>
      </c>
      <c r="C16" s="217">
        <f t="shared" ref="C16:C21" si="4">D16+E16</f>
        <v>159</v>
      </c>
      <c r="D16" s="217">
        <v>138</v>
      </c>
      <c r="E16" s="217">
        <v>21</v>
      </c>
      <c r="F16" s="217"/>
      <c r="G16" s="249">
        <v>7.0439999999999996</v>
      </c>
      <c r="H16" s="249">
        <f t="shared" si="2"/>
        <v>295.85000000000002</v>
      </c>
      <c r="I16" s="249">
        <f t="shared" si="3"/>
        <v>365.64</v>
      </c>
    </row>
    <row r="17" spans="1:9" x14ac:dyDescent="0.25">
      <c r="A17" s="216" t="s">
        <v>741</v>
      </c>
      <c r="B17" s="217">
        <v>1</v>
      </c>
      <c r="C17" s="217">
        <f t="shared" si="4"/>
        <v>154</v>
      </c>
      <c r="D17" s="217">
        <v>138</v>
      </c>
      <c r="E17" s="217">
        <v>16</v>
      </c>
      <c r="F17" s="217"/>
      <c r="G17" s="249">
        <v>7.0439999999999996</v>
      </c>
      <c r="H17" s="249">
        <f t="shared" si="2"/>
        <v>225.41</v>
      </c>
      <c r="I17" s="249">
        <f t="shared" si="3"/>
        <v>278.58</v>
      </c>
    </row>
    <row r="18" spans="1:9" x14ac:dyDescent="0.25">
      <c r="A18" s="216" t="s">
        <v>741</v>
      </c>
      <c r="B18" s="217">
        <v>1</v>
      </c>
      <c r="C18" s="217">
        <f t="shared" si="4"/>
        <v>229.5</v>
      </c>
      <c r="D18" s="217">
        <v>138</v>
      </c>
      <c r="E18" s="217">
        <v>91.5</v>
      </c>
      <c r="F18" s="217"/>
      <c r="G18" s="249">
        <v>7.0439999999999996</v>
      </c>
      <c r="H18" s="249">
        <f t="shared" si="2"/>
        <v>1289.05</v>
      </c>
      <c r="I18" s="271">
        <f>ROUND(H18*1.2077,2)</f>
        <v>1556.79</v>
      </c>
    </row>
    <row r="19" spans="1:9" ht="33" x14ac:dyDescent="0.25">
      <c r="A19" s="317" t="s">
        <v>432</v>
      </c>
      <c r="B19" s="449">
        <f>SUM(B20:B21)</f>
        <v>2</v>
      </c>
      <c r="C19" s="449"/>
      <c r="D19" s="449"/>
      <c r="E19" s="449">
        <f t="shared" ref="E19:I19" si="5">SUM(E20:E21)</f>
        <v>22</v>
      </c>
      <c r="F19" s="449"/>
      <c r="G19" s="457"/>
      <c r="H19" s="457">
        <f t="shared" si="5"/>
        <v>225.86</v>
      </c>
      <c r="I19" s="457">
        <f t="shared" si="5"/>
        <v>273.06</v>
      </c>
    </row>
    <row r="20" spans="1:9" x14ac:dyDescent="0.25">
      <c r="A20" s="216" t="s">
        <v>27</v>
      </c>
      <c r="B20" s="217">
        <v>1</v>
      </c>
      <c r="C20" s="217">
        <f t="shared" si="4"/>
        <v>159</v>
      </c>
      <c r="D20" s="217">
        <v>138</v>
      </c>
      <c r="E20" s="217">
        <v>21</v>
      </c>
      <c r="F20" s="217"/>
      <c r="G20" s="249">
        <v>5.133</v>
      </c>
      <c r="H20" s="249">
        <f t="shared" si="2"/>
        <v>215.59</v>
      </c>
      <c r="I20" s="271">
        <f>ROUND(H20*1.2077,2)</f>
        <v>260.37</v>
      </c>
    </row>
    <row r="21" spans="1:9" x14ac:dyDescent="0.25">
      <c r="A21" s="218" t="s">
        <v>27</v>
      </c>
      <c r="B21" s="217">
        <v>1</v>
      </c>
      <c r="C21" s="217">
        <f t="shared" si="4"/>
        <v>139</v>
      </c>
      <c r="D21" s="217">
        <v>138</v>
      </c>
      <c r="E21" s="217">
        <v>1</v>
      </c>
      <c r="F21" s="217"/>
      <c r="G21" s="249">
        <v>5.133</v>
      </c>
      <c r="H21" s="249">
        <f t="shared" si="2"/>
        <v>10.27</v>
      </c>
      <c r="I21" s="249">
        <f t="shared" si="3"/>
        <v>12.69</v>
      </c>
    </row>
    <row r="22" spans="1:9" ht="33" x14ac:dyDescent="0.25">
      <c r="A22" s="317" t="s">
        <v>431</v>
      </c>
      <c r="B22" s="449">
        <f>SUM(B23:B27)</f>
        <v>5</v>
      </c>
      <c r="C22" s="449"/>
      <c r="D22" s="449"/>
      <c r="E22" s="449">
        <f t="shared" ref="E22:I22" si="6">SUM(E23:E27)</f>
        <v>159</v>
      </c>
      <c r="F22" s="449"/>
      <c r="G22" s="457"/>
      <c r="H22" s="457">
        <f t="shared" si="6"/>
        <v>1523.86</v>
      </c>
      <c r="I22" s="457">
        <f t="shared" si="6"/>
        <v>1859.83</v>
      </c>
    </row>
    <row r="23" spans="1:9" x14ac:dyDescent="0.25">
      <c r="A23" s="218" t="s">
        <v>28</v>
      </c>
      <c r="B23" s="217">
        <v>1</v>
      </c>
      <c r="C23" s="217">
        <f>D23+E23</f>
        <v>225</v>
      </c>
      <c r="D23" s="217">
        <v>138</v>
      </c>
      <c r="E23" s="217">
        <v>87</v>
      </c>
      <c r="F23" s="217"/>
      <c r="G23" s="249">
        <v>4.7919999999999998</v>
      </c>
      <c r="H23" s="249">
        <f t="shared" si="2"/>
        <v>833.81</v>
      </c>
      <c r="I23" s="249">
        <f>ROUND(H23*1.2077,2)</f>
        <v>1006.99</v>
      </c>
    </row>
    <row r="24" spans="1:9" x14ac:dyDescent="0.25">
      <c r="A24" s="216" t="s">
        <v>28</v>
      </c>
      <c r="B24" s="217">
        <v>1</v>
      </c>
      <c r="C24" s="217">
        <f t="shared" ref="C24:C27" si="7">D24+E24</f>
        <v>160</v>
      </c>
      <c r="D24" s="217">
        <v>138</v>
      </c>
      <c r="E24" s="217">
        <v>22</v>
      </c>
      <c r="F24" s="217"/>
      <c r="G24" s="249">
        <v>4.7919999999999998</v>
      </c>
      <c r="H24" s="249">
        <f t="shared" si="2"/>
        <v>210.85</v>
      </c>
      <c r="I24" s="249">
        <f t="shared" si="3"/>
        <v>260.58999999999997</v>
      </c>
    </row>
    <row r="25" spans="1:9" x14ac:dyDescent="0.25">
      <c r="A25" s="216" t="s">
        <v>28</v>
      </c>
      <c r="B25" s="217">
        <v>1</v>
      </c>
      <c r="C25" s="217">
        <f t="shared" si="7"/>
        <v>167</v>
      </c>
      <c r="D25" s="217">
        <v>138</v>
      </c>
      <c r="E25" s="217">
        <v>29</v>
      </c>
      <c r="F25" s="217"/>
      <c r="G25" s="249">
        <v>4.7919999999999998</v>
      </c>
      <c r="H25" s="249">
        <f t="shared" si="2"/>
        <v>277.94</v>
      </c>
      <c r="I25" s="249">
        <f t="shared" si="3"/>
        <v>343.51</v>
      </c>
    </row>
    <row r="26" spans="1:9" x14ac:dyDescent="0.25">
      <c r="A26" s="216" t="s">
        <v>28</v>
      </c>
      <c r="B26" s="217">
        <v>1</v>
      </c>
      <c r="C26" s="217">
        <f t="shared" si="7"/>
        <v>148</v>
      </c>
      <c r="D26" s="217">
        <v>138</v>
      </c>
      <c r="E26" s="217">
        <v>10</v>
      </c>
      <c r="F26" s="217"/>
      <c r="G26" s="249">
        <v>4.7919999999999998</v>
      </c>
      <c r="H26" s="249">
        <f t="shared" si="2"/>
        <v>95.84</v>
      </c>
      <c r="I26" s="249">
        <f t="shared" si="3"/>
        <v>118.45</v>
      </c>
    </row>
    <row r="27" spans="1:9" x14ac:dyDescent="0.25">
      <c r="A27" s="218" t="s">
        <v>28</v>
      </c>
      <c r="B27" s="217">
        <v>1</v>
      </c>
      <c r="C27" s="217">
        <f t="shared" si="7"/>
        <v>149</v>
      </c>
      <c r="D27" s="217">
        <v>138</v>
      </c>
      <c r="E27" s="217">
        <v>11</v>
      </c>
      <c r="F27" s="217"/>
      <c r="G27" s="249">
        <v>4.7919999999999998</v>
      </c>
      <c r="H27" s="249">
        <f t="shared" si="2"/>
        <v>105.42</v>
      </c>
      <c r="I27" s="249">
        <f t="shared" si="3"/>
        <v>130.29</v>
      </c>
    </row>
    <row r="28" spans="1:9" x14ac:dyDescent="0.25">
      <c r="A28" s="353" t="s">
        <v>101</v>
      </c>
      <c r="B28" s="452">
        <f>B29+B33+B41+B46</f>
        <v>15</v>
      </c>
      <c r="C28" s="452"/>
      <c r="D28" s="452"/>
      <c r="E28" s="452">
        <f t="shared" ref="E28:I28" si="8">E29+E33+E41+E46</f>
        <v>406.5</v>
      </c>
      <c r="F28" s="452"/>
      <c r="G28" s="456"/>
      <c r="H28" s="456">
        <f t="shared" si="8"/>
        <v>5794.85</v>
      </c>
      <c r="I28" s="456">
        <f t="shared" si="8"/>
        <v>7161.8400000000011</v>
      </c>
    </row>
    <row r="29" spans="1:9" x14ac:dyDescent="0.25">
      <c r="A29" s="242" t="s">
        <v>434</v>
      </c>
      <c r="B29" s="448">
        <f>SUM(B30:B32)</f>
        <v>3</v>
      </c>
      <c r="C29" s="448"/>
      <c r="D29" s="448"/>
      <c r="E29" s="448">
        <f t="shared" ref="E29:I29" si="9">SUM(E30:E32)</f>
        <v>119</v>
      </c>
      <c r="F29" s="448"/>
      <c r="G29" s="245"/>
      <c r="H29" s="245">
        <f t="shared" si="9"/>
        <v>2345.9700000000003</v>
      </c>
      <c r="I29" s="245">
        <f t="shared" si="9"/>
        <v>2899.38</v>
      </c>
    </row>
    <row r="30" spans="1:9" x14ac:dyDescent="0.25">
      <c r="A30" s="216" t="s">
        <v>99</v>
      </c>
      <c r="B30" s="217">
        <v>1</v>
      </c>
      <c r="C30" s="217">
        <f t="shared" ref="C30:C32" si="10">D30+E30</f>
        <v>179</v>
      </c>
      <c r="D30" s="217">
        <v>158</v>
      </c>
      <c r="E30" s="217">
        <v>21</v>
      </c>
      <c r="F30" s="217"/>
      <c r="G30" s="249">
        <v>9.9559999999999995</v>
      </c>
      <c r="H30" s="249">
        <f t="shared" ref="H30:H60" si="11">ROUND(G30*E30*2,2)</f>
        <v>418.15</v>
      </c>
      <c r="I30" s="249">
        <f t="shared" ref="I30:I60" si="12">ROUND(H30*1.2359,2)</f>
        <v>516.79</v>
      </c>
    </row>
    <row r="31" spans="1:9" x14ac:dyDescent="0.25">
      <c r="A31" s="216" t="s">
        <v>102</v>
      </c>
      <c r="B31" s="217">
        <v>1</v>
      </c>
      <c r="C31" s="217">
        <f t="shared" si="10"/>
        <v>196</v>
      </c>
      <c r="D31" s="217">
        <v>158</v>
      </c>
      <c r="E31" s="217">
        <v>38</v>
      </c>
      <c r="F31" s="217"/>
      <c r="G31" s="249">
        <v>9.6460000000000008</v>
      </c>
      <c r="H31" s="249">
        <f t="shared" si="11"/>
        <v>733.1</v>
      </c>
      <c r="I31" s="249">
        <f t="shared" si="12"/>
        <v>906.04</v>
      </c>
    </row>
    <row r="32" spans="1:9" x14ac:dyDescent="0.25">
      <c r="A32" s="218" t="s">
        <v>99</v>
      </c>
      <c r="B32" s="217">
        <v>1</v>
      </c>
      <c r="C32" s="217">
        <f t="shared" si="10"/>
        <v>218</v>
      </c>
      <c r="D32" s="217">
        <v>158</v>
      </c>
      <c r="E32" s="217">
        <v>60</v>
      </c>
      <c r="F32" s="217"/>
      <c r="G32" s="249">
        <v>9.9559999999999995</v>
      </c>
      <c r="H32" s="249">
        <f t="shared" si="11"/>
        <v>1194.72</v>
      </c>
      <c r="I32" s="249">
        <f t="shared" si="12"/>
        <v>1476.55</v>
      </c>
    </row>
    <row r="33" spans="1:9" ht="33" x14ac:dyDescent="0.25">
      <c r="A33" s="317" t="s">
        <v>433</v>
      </c>
      <c r="B33" s="449">
        <f>SUM(B34:B40)</f>
        <v>7</v>
      </c>
      <c r="C33" s="449"/>
      <c r="D33" s="449"/>
      <c r="E33" s="449">
        <f t="shared" ref="E33:I33" si="13">SUM(E34:E40)</f>
        <v>212.5</v>
      </c>
      <c r="F33" s="449"/>
      <c r="G33" s="457"/>
      <c r="H33" s="457">
        <f t="shared" si="13"/>
        <v>2785.9600000000005</v>
      </c>
      <c r="I33" s="457">
        <f t="shared" si="13"/>
        <v>3443.1600000000003</v>
      </c>
    </row>
    <row r="34" spans="1:9" x14ac:dyDescent="0.25">
      <c r="A34" s="216" t="s">
        <v>741</v>
      </c>
      <c r="B34" s="217">
        <v>1</v>
      </c>
      <c r="C34" s="217">
        <f t="shared" ref="C34:C40" si="14">D34+E34</f>
        <v>223</v>
      </c>
      <c r="D34" s="217">
        <v>158</v>
      </c>
      <c r="E34" s="217">
        <v>65</v>
      </c>
      <c r="F34" s="217"/>
      <c r="G34" s="249">
        <v>6.4020000000000001</v>
      </c>
      <c r="H34" s="249">
        <f t="shared" si="11"/>
        <v>832.26</v>
      </c>
      <c r="I34" s="249">
        <f t="shared" si="12"/>
        <v>1028.5899999999999</v>
      </c>
    </row>
    <row r="35" spans="1:9" x14ac:dyDescent="0.25">
      <c r="A35" s="216" t="s">
        <v>741</v>
      </c>
      <c r="B35" s="217">
        <v>1</v>
      </c>
      <c r="C35" s="217">
        <f t="shared" si="14"/>
        <v>164</v>
      </c>
      <c r="D35" s="217">
        <v>158</v>
      </c>
      <c r="E35" s="217">
        <v>6</v>
      </c>
      <c r="F35" s="217"/>
      <c r="G35" s="249">
        <v>6.9539999999999997</v>
      </c>
      <c r="H35" s="249">
        <f t="shared" si="11"/>
        <v>83.45</v>
      </c>
      <c r="I35" s="249">
        <f t="shared" si="12"/>
        <v>103.14</v>
      </c>
    </row>
    <row r="36" spans="1:9" x14ac:dyDescent="0.25">
      <c r="A36" s="216" t="s">
        <v>741</v>
      </c>
      <c r="B36" s="217">
        <v>1</v>
      </c>
      <c r="C36" s="217">
        <f t="shared" si="14"/>
        <v>192</v>
      </c>
      <c r="D36" s="217">
        <v>158</v>
      </c>
      <c r="E36" s="217">
        <v>34</v>
      </c>
      <c r="F36" s="217"/>
      <c r="G36" s="249">
        <v>6.8109999999999999</v>
      </c>
      <c r="H36" s="249">
        <f t="shared" si="11"/>
        <v>463.15</v>
      </c>
      <c r="I36" s="249">
        <f t="shared" si="12"/>
        <v>572.41</v>
      </c>
    </row>
    <row r="37" spans="1:9" x14ac:dyDescent="0.25">
      <c r="A37" s="216" t="s">
        <v>741</v>
      </c>
      <c r="B37" s="217">
        <v>1</v>
      </c>
      <c r="C37" s="217">
        <f t="shared" si="14"/>
        <v>195.5</v>
      </c>
      <c r="D37" s="217">
        <v>158</v>
      </c>
      <c r="E37" s="217">
        <v>37.5</v>
      </c>
      <c r="F37" s="217"/>
      <c r="G37" s="249">
        <v>6.8109999999999999</v>
      </c>
      <c r="H37" s="249">
        <f t="shared" si="11"/>
        <v>510.83</v>
      </c>
      <c r="I37" s="249">
        <f t="shared" si="12"/>
        <v>631.33000000000004</v>
      </c>
    </row>
    <row r="38" spans="1:9" x14ac:dyDescent="0.25">
      <c r="A38" s="216" t="s">
        <v>741</v>
      </c>
      <c r="B38" s="217">
        <v>1</v>
      </c>
      <c r="C38" s="217">
        <f t="shared" si="14"/>
        <v>191</v>
      </c>
      <c r="D38" s="217">
        <v>158</v>
      </c>
      <c r="E38" s="217">
        <v>33</v>
      </c>
      <c r="F38" s="217"/>
      <c r="G38" s="326">
        <v>6.4020000000000001</v>
      </c>
      <c r="H38" s="249">
        <f t="shared" si="11"/>
        <v>422.53</v>
      </c>
      <c r="I38" s="249">
        <f t="shared" si="12"/>
        <v>522.20000000000005</v>
      </c>
    </row>
    <row r="39" spans="1:9" x14ac:dyDescent="0.25">
      <c r="A39" s="216" t="s">
        <v>741</v>
      </c>
      <c r="B39" s="217">
        <v>1</v>
      </c>
      <c r="C39" s="217">
        <f t="shared" si="14"/>
        <v>189</v>
      </c>
      <c r="D39" s="217">
        <v>158</v>
      </c>
      <c r="E39" s="217">
        <v>31</v>
      </c>
      <c r="F39" s="217"/>
      <c r="G39" s="326">
        <v>6.4020000000000001</v>
      </c>
      <c r="H39" s="249">
        <f t="shared" si="11"/>
        <v>396.92</v>
      </c>
      <c r="I39" s="249">
        <f t="shared" si="12"/>
        <v>490.55</v>
      </c>
    </row>
    <row r="40" spans="1:9" x14ac:dyDescent="0.25">
      <c r="A40" s="216" t="s">
        <v>741</v>
      </c>
      <c r="B40" s="217">
        <v>1</v>
      </c>
      <c r="C40" s="217">
        <f t="shared" si="14"/>
        <v>164</v>
      </c>
      <c r="D40" s="217">
        <v>158</v>
      </c>
      <c r="E40" s="217">
        <v>6</v>
      </c>
      <c r="F40" s="217"/>
      <c r="G40" s="326">
        <v>6.4020000000000001</v>
      </c>
      <c r="H40" s="249">
        <f t="shared" si="11"/>
        <v>76.819999999999993</v>
      </c>
      <c r="I40" s="249">
        <f t="shared" si="12"/>
        <v>94.94</v>
      </c>
    </row>
    <row r="41" spans="1:9" ht="33" x14ac:dyDescent="0.25">
      <c r="A41" s="317" t="s">
        <v>432</v>
      </c>
      <c r="B41" s="449">
        <f>SUM(B42:B45)</f>
        <v>4</v>
      </c>
      <c r="C41" s="449"/>
      <c r="D41" s="449"/>
      <c r="E41" s="449">
        <f t="shared" ref="E41:I41" si="15">SUM(E42:E45)</f>
        <v>58</v>
      </c>
      <c r="F41" s="449"/>
      <c r="G41" s="457"/>
      <c r="H41" s="457">
        <f t="shared" si="15"/>
        <v>520.49</v>
      </c>
      <c r="I41" s="457">
        <f t="shared" si="15"/>
        <v>643.27</v>
      </c>
    </row>
    <row r="42" spans="1:9" x14ac:dyDescent="0.25">
      <c r="A42" s="218" t="s">
        <v>27</v>
      </c>
      <c r="B42" s="217">
        <v>1</v>
      </c>
      <c r="C42" s="217">
        <f t="shared" ref="C42:C45" si="16">D42+E42</f>
        <v>169</v>
      </c>
      <c r="D42" s="217">
        <v>158</v>
      </c>
      <c r="E42" s="217">
        <v>11</v>
      </c>
      <c r="F42" s="217"/>
      <c r="G42" s="249">
        <v>4.4870000000000001</v>
      </c>
      <c r="H42" s="249">
        <f t="shared" si="11"/>
        <v>98.71</v>
      </c>
      <c r="I42" s="249">
        <f t="shared" si="12"/>
        <v>122</v>
      </c>
    </row>
    <row r="43" spans="1:9" x14ac:dyDescent="0.25">
      <c r="A43" s="218" t="s">
        <v>27</v>
      </c>
      <c r="B43" s="217">
        <v>1</v>
      </c>
      <c r="C43" s="217">
        <f t="shared" si="16"/>
        <v>168</v>
      </c>
      <c r="D43" s="217">
        <v>158</v>
      </c>
      <c r="E43" s="217">
        <v>10</v>
      </c>
      <c r="F43" s="217"/>
      <c r="G43" s="249">
        <v>4.4870000000000001</v>
      </c>
      <c r="H43" s="249">
        <f t="shared" si="11"/>
        <v>89.74</v>
      </c>
      <c r="I43" s="249">
        <f t="shared" si="12"/>
        <v>110.91</v>
      </c>
    </row>
    <row r="44" spans="1:9" x14ac:dyDescent="0.25">
      <c r="A44" s="218" t="s">
        <v>27</v>
      </c>
      <c r="B44" s="217">
        <v>1</v>
      </c>
      <c r="C44" s="217">
        <f t="shared" si="16"/>
        <v>176</v>
      </c>
      <c r="D44" s="217">
        <v>158</v>
      </c>
      <c r="E44" s="217">
        <v>18</v>
      </c>
      <c r="F44" s="217"/>
      <c r="G44" s="249">
        <v>4.4870000000000001</v>
      </c>
      <c r="H44" s="249">
        <f t="shared" si="11"/>
        <v>161.53</v>
      </c>
      <c r="I44" s="249">
        <f t="shared" si="12"/>
        <v>199.63</v>
      </c>
    </row>
    <row r="45" spans="1:9" x14ac:dyDescent="0.25">
      <c r="A45" s="218" t="s">
        <v>27</v>
      </c>
      <c r="B45" s="217">
        <v>1</v>
      </c>
      <c r="C45" s="217">
        <f t="shared" si="16"/>
        <v>177</v>
      </c>
      <c r="D45" s="217">
        <v>158</v>
      </c>
      <c r="E45" s="217">
        <v>19</v>
      </c>
      <c r="F45" s="217"/>
      <c r="G45" s="326">
        <v>4.4870000000000001</v>
      </c>
      <c r="H45" s="249">
        <f t="shared" si="11"/>
        <v>170.51</v>
      </c>
      <c r="I45" s="249">
        <f t="shared" si="12"/>
        <v>210.73</v>
      </c>
    </row>
    <row r="46" spans="1:9" ht="33" x14ac:dyDescent="0.25">
      <c r="A46" s="317" t="s">
        <v>431</v>
      </c>
      <c r="B46" s="449">
        <f>SUM(B47:B47)</f>
        <v>1</v>
      </c>
      <c r="C46" s="449"/>
      <c r="D46" s="449"/>
      <c r="E46" s="449">
        <f t="shared" ref="E46:I46" si="17">SUM(E47:E47)</f>
        <v>17</v>
      </c>
      <c r="F46" s="449"/>
      <c r="G46" s="457"/>
      <c r="H46" s="457">
        <f t="shared" si="17"/>
        <v>142.43</v>
      </c>
      <c r="I46" s="457">
        <f t="shared" si="17"/>
        <v>176.03</v>
      </c>
    </row>
    <row r="47" spans="1:9" x14ac:dyDescent="0.25">
      <c r="A47" s="216" t="s">
        <v>28</v>
      </c>
      <c r="B47" s="217">
        <v>1</v>
      </c>
      <c r="C47" s="217">
        <f t="shared" ref="C47" si="18">D47+E47</f>
        <v>175</v>
      </c>
      <c r="D47" s="217">
        <v>158</v>
      </c>
      <c r="E47" s="217">
        <v>17</v>
      </c>
      <c r="F47" s="217"/>
      <c r="G47" s="326">
        <v>4.1890000000000001</v>
      </c>
      <c r="H47" s="249">
        <f t="shared" si="11"/>
        <v>142.43</v>
      </c>
      <c r="I47" s="249">
        <f t="shared" si="12"/>
        <v>176.03</v>
      </c>
    </row>
    <row r="48" spans="1:9" x14ac:dyDescent="0.25">
      <c r="A48" s="353" t="s">
        <v>106</v>
      </c>
      <c r="B48" s="452">
        <f>B49+B51</f>
        <v>10</v>
      </c>
      <c r="C48" s="452"/>
      <c r="D48" s="452"/>
      <c r="E48" s="452">
        <f t="shared" ref="E48:I48" si="19">E49+E51</f>
        <v>203</v>
      </c>
      <c r="F48" s="452"/>
      <c r="G48" s="456"/>
      <c r="H48" s="456">
        <f t="shared" si="19"/>
        <v>2660.94</v>
      </c>
      <c r="I48" s="456">
        <f t="shared" si="19"/>
        <v>3271.52</v>
      </c>
    </row>
    <row r="49" spans="1:9" x14ac:dyDescent="0.25">
      <c r="A49" s="242" t="s">
        <v>434</v>
      </c>
      <c r="B49" s="448">
        <f>SUM(B50:B50)</f>
        <v>1</v>
      </c>
      <c r="C49" s="448"/>
      <c r="D49" s="448"/>
      <c r="E49" s="448">
        <f t="shared" ref="E49:I49" si="20">SUM(E50:E50)</f>
        <v>7</v>
      </c>
      <c r="F49" s="448"/>
      <c r="G49" s="245"/>
      <c r="H49" s="245">
        <f t="shared" si="20"/>
        <v>134.96</v>
      </c>
      <c r="I49" s="245">
        <f t="shared" si="20"/>
        <v>166.8</v>
      </c>
    </row>
    <row r="50" spans="1:9" x14ac:dyDescent="0.25">
      <c r="A50" s="218" t="s">
        <v>107</v>
      </c>
      <c r="B50" s="217">
        <v>1</v>
      </c>
      <c r="C50" s="217">
        <f>D50+E50</f>
        <v>165</v>
      </c>
      <c r="D50" s="217">
        <v>158</v>
      </c>
      <c r="E50" s="217">
        <v>7</v>
      </c>
      <c r="F50" s="217"/>
      <c r="G50" s="326">
        <v>9.64</v>
      </c>
      <c r="H50" s="249">
        <f t="shared" si="11"/>
        <v>134.96</v>
      </c>
      <c r="I50" s="249">
        <f t="shared" si="12"/>
        <v>166.8</v>
      </c>
    </row>
    <row r="51" spans="1:9" ht="33" x14ac:dyDescent="0.25">
      <c r="A51" s="317" t="s">
        <v>433</v>
      </c>
      <c r="B51" s="449">
        <f>SUM(B52:B60)</f>
        <v>9</v>
      </c>
      <c r="C51" s="449"/>
      <c r="D51" s="449"/>
      <c r="E51" s="449">
        <f t="shared" ref="E51:I51" si="21">SUM(E52:E60)</f>
        <v>196</v>
      </c>
      <c r="F51" s="449"/>
      <c r="G51" s="457"/>
      <c r="H51" s="457">
        <f t="shared" si="21"/>
        <v>2525.98</v>
      </c>
      <c r="I51" s="457">
        <f t="shared" si="21"/>
        <v>3104.72</v>
      </c>
    </row>
    <row r="52" spans="1:9" x14ac:dyDescent="0.25">
      <c r="A52" s="216" t="s">
        <v>741</v>
      </c>
      <c r="B52" s="217">
        <v>1</v>
      </c>
      <c r="C52" s="217">
        <f t="shared" ref="C52:C58" si="22">D52+E52</f>
        <v>168</v>
      </c>
      <c r="D52" s="217">
        <v>158</v>
      </c>
      <c r="E52" s="217">
        <v>10</v>
      </c>
      <c r="F52" s="217"/>
      <c r="G52" s="326">
        <v>6.4020000000000001</v>
      </c>
      <c r="H52" s="249">
        <f t="shared" si="11"/>
        <v>128.04</v>
      </c>
      <c r="I52" s="271">
        <f>ROUND(H52*1.2077,2)</f>
        <v>154.63</v>
      </c>
    </row>
    <row r="53" spans="1:9" x14ac:dyDescent="0.25">
      <c r="A53" s="216" t="s">
        <v>741</v>
      </c>
      <c r="B53" s="217">
        <v>1</v>
      </c>
      <c r="C53" s="217">
        <f t="shared" si="22"/>
        <v>175</v>
      </c>
      <c r="D53" s="217">
        <v>158</v>
      </c>
      <c r="E53" s="217">
        <v>17</v>
      </c>
      <c r="F53" s="217"/>
      <c r="G53" s="326">
        <v>6.4020000000000001</v>
      </c>
      <c r="H53" s="249">
        <f t="shared" si="11"/>
        <v>217.67</v>
      </c>
      <c r="I53" s="249">
        <f t="shared" si="12"/>
        <v>269.02</v>
      </c>
    </row>
    <row r="54" spans="1:9" x14ac:dyDescent="0.25">
      <c r="A54" s="216" t="s">
        <v>741</v>
      </c>
      <c r="B54" s="217">
        <v>1</v>
      </c>
      <c r="C54" s="217">
        <f t="shared" si="22"/>
        <v>184</v>
      </c>
      <c r="D54" s="217">
        <v>158</v>
      </c>
      <c r="E54" s="217">
        <v>26</v>
      </c>
      <c r="F54" s="217"/>
      <c r="G54" s="326">
        <v>6.5190000000000001</v>
      </c>
      <c r="H54" s="249">
        <f t="shared" si="11"/>
        <v>338.99</v>
      </c>
      <c r="I54" s="271">
        <f>ROUND(H54*1.2194,2)</f>
        <v>413.36</v>
      </c>
    </row>
    <row r="55" spans="1:9" x14ac:dyDescent="0.25">
      <c r="A55" s="216" t="s">
        <v>741</v>
      </c>
      <c r="B55" s="217">
        <v>1</v>
      </c>
      <c r="C55" s="217">
        <f t="shared" si="22"/>
        <v>180</v>
      </c>
      <c r="D55" s="217">
        <v>158</v>
      </c>
      <c r="E55" s="217">
        <v>22</v>
      </c>
      <c r="F55" s="217"/>
      <c r="G55" s="326">
        <v>6.5190000000000001</v>
      </c>
      <c r="H55" s="249">
        <f t="shared" si="11"/>
        <v>286.83999999999997</v>
      </c>
      <c r="I55" s="249">
        <f t="shared" si="12"/>
        <v>354.51</v>
      </c>
    </row>
    <row r="56" spans="1:9" x14ac:dyDescent="0.25">
      <c r="A56" s="216" t="s">
        <v>741</v>
      </c>
      <c r="B56" s="217">
        <v>1</v>
      </c>
      <c r="C56" s="217">
        <f t="shared" si="22"/>
        <v>180</v>
      </c>
      <c r="D56" s="217">
        <v>158</v>
      </c>
      <c r="E56" s="217">
        <v>22</v>
      </c>
      <c r="F56" s="217"/>
      <c r="G56" s="326">
        <v>6.5190000000000001</v>
      </c>
      <c r="H56" s="249">
        <f t="shared" si="11"/>
        <v>286.83999999999997</v>
      </c>
      <c r="I56" s="249">
        <f t="shared" si="12"/>
        <v>354.51</v>
      </c>
    </row>
    <row r="57" spans="1:9" x14ac:dyDescent="0.25">
      <c r="A57" s="216" t="s">
        <v>741</v>
      </c>
      <c r="B57" s="217">
        <v>1</v>
      </c>
      <c r="C57" s="217">
        <f t="shared" si="22"/>
        <v>180</v>
      </c>
      <c r="D57" s="217">
        <v>158</v>
      </c>
      <c r="E57" s="217">
        <v>22</v>
      </c>
      <c r="F57" s="217"/>
      <c r="G57" s="326">
        <v>6.4020000000000001</v>
      </c>
      <c r="H57" s="249">
        <f t="shared" si="11"/>
        <v>281.69</v>
      </c>
      <c r="I57" s="271">
        <f>ROUND(H57*1.2077,2)</f>
        <v>340.2</v>
      </c>
    </row>
    <row r="58" spans="1:9" x14ac:dyDescent="0.25">
      <c r="A58" s="216" t="s">
        <v>741</v>
      </c>
      <c r="B58" s="217">
        <v>1</v>
      </c>
      <c r="C58" s="217">
        <f t="shared" si="22"/>
        <v>181</v>
      </c>
      <c r="D58" s="217">
        <v>158</v>
      </c>
      <c r="E58" s="217">
        <v>23</v>
      </c>
      <c r="F58" s="217"/>
      <c r="G58" s="326">
        <v>6.4020000000000001</v>
      </c>
      <c r="H58" s="249">
        <f t="shared" si="11"/>
        <v>294.49</v>
      </c>
      <c r="I58" s="249">
        <f t="shared" si="12"/>
        <v>363.96</v>
      </c>
    </row>
    <row r="59" spans="1:9" x14ac:dyDescent="0.25">
      <c r="A59" s="216" t="s">
        <v>741</v>
      </c>
      <c r="B59" s="217">
        <v>1</v>
      </c>
      <c r="C59" s="217">
        <f>D59+E59</f>
        <v>180</v>
      </c>
      <c r="D59" s="217">
        <v>158</v>
      </c>
      <c r="E59" s="217">
        <v>22</v>
      </c>
      <c r="F59" s="217"/>
      <c r="G59" s="326">
        <v>6.4020000000000001</v>
      </c>
      <c r="H59" s="249">
        <f t="shared" si="11"/>
        <v>281.69</v>
      </c>
      <c r="I59" s="249">
        <f t="shared" si="12"/>
        <v>348.14</v>
      </c>
    </row>
    <row r="60" spans="1:9" x14ac:dyDescent="0.25">
      <c r="A60" s="216" t="s">
        <v>741</v>
      </c>
      <c r="B60" s="217">
        <v>1</v>
      </c>
      <c r="C60" s="217">
        <f>D60+E60</f>
        <v>190</v>
      </c>
      <c r="D60" s="217">
        <v>158</v>
      </c>
      <c r="E60" s="217">
        <v>32</v>
      </c>
      <c r="F60" s="217"/>
      <c r="G60" s="326">
        <v>6.4020000000000001</v>
      </c>
      <c r="H60" s="249">
        <f t="shared" si="11"/>
        <v>409.73</v>
      </c>
      <c r="I60" s="249">
        <f t="shared" si="12"/>
        <v>506.39</v>
      </c>
    </row>
    <row r="61" spans="1:9" ht="33" x14ac:dyDescent="0.25">
      <c r="A61" s="356" t="s">
        <v>259</v>
      </c>
      <c r="B61" s="452">
        <f>B62+B67</f>
        <v>6</v>
      </c>
      <c r="C61" s="452"/>
      <c r="D61" s="452"/>
      <c r="E61" s="452">
        <f>E62+E67</f>
        <v>138</v>
      </c>
      <c r="F61" s="452"/>
      <c r="G61" s="456"/>
      <c r="H61" s="456">
        <f>H62+H67</f>
        <v>1713.9800000000002</v>
      </c>
      <c r="I61" s="456">
        <f>I62+I67</f>
        <v>2118.29</v>
      </c>
    </row>
    <row r="62" spans="1:9" ht="33" x14ac:dyDescent="0.25">
      <c r="A62" s="242" t="s">
        <v>433</v>
      </c>
      <c r="B62" s="448">
        <f>SUM(B63:B66)</f>
        <v>4</v>
      </c>
      <c r="C62" s="448"/>
      <c r="D62" s="448"/>
      <c r="E62" s="448">
        <f>SUM(E63:E66)</f>
        <v>124</v>
      </c>
      <c r="F62" s="448"/>
      <c r="G62" s="245"/>
      <c r="H62" s="245">
        <f>SUM(H63:H66)</f>
        <v>1588.3400000000001</v>
      </c>
      <c r="I62" s="245">
        <f>SUM(I63:I66)</f>
        <v>1963.02</v>
      </c>
    </row>
    <row r="63" spans="1:9" x14ac:dyDescent="0.25">
      <c r="A63" s="216" t="s">
        <v>741</v>
      </c>
      <c r="B63" s="217">
        <v>1</v>
      </c>
      <c r="C63" s="217">
        <f t="shared" ref="C63:C65" si="23">D63+E63</f>
        <v>168</v>
      </c>
      <c r="D63" s="217">
        <v>158</v>
      </c>
      <c r="E63" s="217">
        <v>10</v>
      </c>
      <c r="F63" s="217"/>
      <c r="G63" s="249">
        <v>6.4020000000000001</v>
      </c>
      <c r="H63" s="249">
        <f t="shared" ref="H63:H88" si="24">ROUND(G63*E63*2,2)</f>
        <v>128.04</v>
      </c>
      <c r="I63" s="249">
        <f t="shared" ref="I63:I88" si="25">ROUND(H63*1.2359,2)</f>
        <v>158.24</v>
      </c>
    </row>
    <row r="64" spans="1:9" x14ac:dyDescent="0.25">
      <c r="A64" s="216" t="s">
        <v>741</v>
      </c>
      <c r="B64" s="217">
        <v>1</v>
      </c>
      <c r="C64" s="217">
        <f t="shared" si="23"/>
        <v>206</v>
      </c>
      <c r="D64" s="217">
        <v>158</v>
      </c>
      <c r="E64" s="217">
        <v>48</v>
      </c>
      <c r="F64" s="217"/>
      <c r="G64" s="249">
        <v>6.4020000000000001</v>
      </c>
      <c r="H64" s="249">
        <f t="shared" si="24"/>
        <v>614.59</v>
      </c>
      <c r="I64" s="249">
        <f t="shared" si="25"/>
        <v>759.57</v>
      </c>
    </row>
    <row r="65" spans="1:1101" x14ac:dyDescent="0.25">
      <c r="A65" s="216"/>
      <c r="B65" s="217">
        <v>1</v>
      </c>
      <c r="C65" s="217">
        <f t="shared" si="23"/>
        <v>206</v>
      </c>
      <c r="D65" s="217">
        <v>158</v>
      </c>
      <c r="E65" s="217">
        <v>48</v>
      </c>
      <c r="F65" s="217"/>
      <c r="G65" s="249">
        <v>6.4020000000000001</v>
      </c>
      <c r="H65" s="249">
        <f t="shared" ref="H65" si="26">ROUND(G65*E65*2,2)</f>
        <v>614.59</v>
      </c>
      <c r="I65" s="249">
        <f t="shared" si="25"/>
        <v>759.57</v>
      </c>
    </row>
    <row r="66" spans="1:1101" x14ac:dyDescent="0.25">
      <c r="A66" s="216" t="s">
        <v>741</v>
      </c>
      <c r="B66" s="217">
        <v>1</v>
      </c>
      <c r="C66" s="217">
        <f t="shared" ref="C66" si="27">D66+E66</f>
        <v>176</v>
      </c>
      <c r="D66" s="217">
        <v>158</v>
      </c>
      <c r="E66" s="217">
        <v>18</v>
      </c>
      <c r="F66" s="217"/>
      <c r="G66" s="249">
        <v>6.42</v>
      </c>
      <c r="H66" s="249">
        <f t="shared" si="24"/>
        <v>231.12</v>
      </c>
      <c r="I66" s="249">
        <f t="shared" si="25"/>
        <v>285.64</v>
      </c>
    </row>
    <row r="67" spans="1:1101" s="222" customFormat="1" ht="33" x14ac:dyDescent="0.25">
      <c r="A67" s="317" t="s">
        <v>432</v>
      </c>
      <c r="B67" s="449">
        <f>SUM(B68:B69)</f>
        <v>2</v>
      </c>
      <c r="C67" s="449"/>
      <c r="D67" s="449"/>
      <c r="E67" s="449">
        <f t="shared" ref="E67:I67" si="28">SUM(E68:E69)</f>
        <v>14</v>
      </c>
      <c r="F67" s="449"/>
      <c r="G67" s="457"/>
      <c r="H67" s="457">
        <f t="shared" si="28"/>
        <v>125.64</v>
      </c>
      <c r="I67" s="457">
        <f t="shared" si="28"/>
        <v>155.27000000000001</v>
      </c>
      <c r="J67" s="221"/>
      <c r="K67" s="221"/>
      <c r="L67" s="221"/>
      <c r="M67" s="221"/>
      <c r="N67" s="221"/>
      <c r="O67" s="221"/>
      <c r="P67" s="221"/>
      <c r="Q67" s="221"/>
      <c r="R67" s="221"/>
      <c r="S67" s="221"/>
      <c r="T67" s="221"/>
      <c r="U67" s="221"/>
      <c r="V67" s="221"/>
      <c r="W67" s="221"/>
      <c r="X67" s="221"/>
      <c r="Y67" s="221"/>
      <c r="Z67" s="221"/>
      <c r="AA67" s="221"/>
      <c r="AB67" s="221"/>
      <c r="AC67" s="221"/>
      <c r="AD67" s="221"/>
      <c r="AE67" s="221"/>
      <c r="AF67" s="221"/>
      <c r="AG67" s="221"/>
      <c r="AH67" s="221"/>
      <c r="AI67" s="221"/>
      <c r="AJ67" s="221"/>
      <c r="AK67" s="221"/>
      <c r="AL67" s="221"/>
      <c r="AM67" s="221"/>
      <c r="AN67" s="221"/>
      <c r="AO67" s="221"/>
      <c r="AP67" s="221"/>
      <c r="AQ67" s="221"/>
      <c r="AR67" s="221"/>
      <c r="AS67" s="221"/>
      <c r="AT67" s="221"/>
      <c r="AU67" s="221"/>
      <c r="AV67" s="221"/>
      <c r="AW67" s="221"/>
      <c r="AX67" s="221"/>
      <c r="AY67" s="221"/>
      <c r="AZ67" s="221"/>
      <c r="BA67" s="221"/>
      <c r="BB67" s="221"/>
      <c r="BC67" s="221"/>
      <c r="BD67" s="221"/>
      <c r="BE67" s="221"/>
      <c r="BF67" s="221"/>
      <c r="BG67" s="221"/>
      <c r="BH67" s="221"/>
      <c r="BI67" s="221"/>
      <c r="BJ67" s="221"/>
      <c r="BK67" s="221"/>
      <c r="BL67" s="221"/>
      <c r="BM67" s="221"/>
      <c r="BN67" s="221"/>
      <c r="BO67" s="221"/>
      <c r="BP67" s="221"/>
      <c r="BQ67" s="221"/>
      <c r="BR67" s="221"/>
      <c r="BS67" s="221"/>
      <c r="BT67" s="221"/>
      <c r="BU67" s="221"/>
      <c r="BV67" s="221"/>
      <c r="BW67" s="221"/>
      <c r="BX67" s="221"/>
      <c r="BY67" s="221"/>
      <c r="BZ67" s="221"/>
      <c r="CA67" s="221"/>
      <c r="CB67" s="221"/>
      <c r="CC67" s="221"/>
      <c r="CD67" s="221"/>
      <c r="CE67" s="221"/>
      <c r="CF67" s="221"/>
      <c r="CG67" s="221"/>
      <c r="CH67" s="221"/>
      <c r="CI67" s="221"/>
      <c r="CJ67" s="221"/>
      <c r="CK67" s="221"/>
      <c r="CL67" s="221"/>
      <c r="CM67" s="221"/>
      <c r="CN67" s="221"/>
      <c r="CO67" s="221"/>
      <c r="CP67" s="221"/>
      <c r="CQ67" s="221"/>
      <c r="CR67" s="221"/>
      <c r="CS67" s="221"/>
      <c r="CT67" s="221"/>
      <c r="CU67" s="221"/>
      <c r="CV67" s="221"/>
      <c r="CW67" s="221"/>
      <c r="CX67" s="221"/>
      <c r="CY67" s="221"/>
      <c r="CZ67" s="221"/>
      <c r="DA67" s="221"/>
      <c r="DB67" s="221"/>
      <c r="DC67" s="221"/>
      <c r="DD67" s="221"/>
      <c r="DE67" s="221"/>
      <c r="DF67" s="221"/>
      <c r="DG67" s="221"/>
      <c r="DH67" s="221"/>
      <c r="DI67" s="221"/>
      <c r="DJ67" s="221"/>
      <c r="DK67" s="221"/>
      <c r="DL67" s="221"/>
      <c r="DM67" s="221"/>
      <c r="DN67" s="221"/>
      <c r="DO67" s="221"/>
      <c r="DP67" s="221"/>
      <c r="DQ67" s="221"/>
      <c r="DR67" s="221"/>
      <c r="DS67" s="221"/>
      <c r="DT67" s="221"/>
      <c r="DU67" s="221"/>
      <c r="DV67" s="221"/>
      <c r="DW67" s="221"/>
      <c r="DX67" s="221"/>
      <c r="DY67" s="221"/>
      <c r="DZ67" s="221"/>
      <c r="EA67" s="221"/>
      <c r="EB67" s="221"/>
      <c r="EC67" s="221"/>
      <c r="ED67" s="221"/>
      <c r="EE67" s="221"/>
      <c r="EF67" s="221"/>
      <c r="EG67" s="221"/>
      <c r="EH67" s="221"/>
      <c r="EI67" s="221"/>
      <c r="EJ67" s="221"/>
      <c r="EK67" s="221"/>
      <c r="EL67" s="221"/>
      <c r="EM67" s="221"/>
      <c r="EN67" s="221"/>
      <c r="EO67" s="221"/>
      <c r="EP67" s="221"/>
      <c r="EQ67" s="221"/>
      <c r="ER67" s="221"/>
      <c r="ES67" s="221"/>
      <c r="ET67" s="221"/>
      <c r="EU67" s="221"/>
      <c r="EV67" s="221"/>
      <c r="EW67" s="221"/>
      <c r="EX67" s="221"/>
      <c r="EY67" s="221"/>
      <c r="EZ67" s="221"/>
      <c r="FA67" s="221"/>
      <c r="FB67" s="221"/>
      <c r="FC67" s="221"/>
      <c r="FD67" s="221"/>
      <c r="FE67" s="221"/>
      <c r="FF67" s="221"/>
      <c r="FG67" s="221"/>
      <c r="FH67" s="221"/>
      <c r="FI67" s="221"/>
      <c r="FJ67" s="221"/>
      <c r="FK67" s="221"/>
      <c r="FL67" s="221"/>
      <c r="FM67" s="221"/>
      <c r="FN67" s="221"/>
      <c r="FO67" s="221"/>
      <c r="FP67" s="221"/>
      <c r="FQ67" s="221"/>
      <c r="FR67" s="221"/>
      <c r="FS67" s="221"/>
      <c r="FT67" s="221"/>
      <c r="FU67" s="221"/>
      <c r="FV67" s="221"/>
      <c r="FW67" s="221"/>
      <c r="FX67" s="221"/>
      <c r="FY67" s="221"/>
      <c r="FZ67" s="221"/>
      <c r="GA67" s="221"/>
      <c r="GB67" s="221"/>
      <c r="GC67" s="221"/>
      <c r="GD67" s="221"/>
      <c r="GE67" s="221"/>
      <c r="GF67" s="221"/>
      <c r="GG67" s="221"/>
      <c r="GH67" s="221"/>
      <c r="GI67" s="221"/>
      <c r="GJ67" s="221"/>
      <c r="GK67" s="221"/>
      <c r="GL67" s="221"/>
      <c r="GM67" s="221"/>
      <c r="GN67" s="221"/>
      <c r="GO67" s="221"/>
      <c r="GP67" s="221"/>
      <c r="GQ67" s="221"/>
      <c r="GR67" s="221"/>
      <c r="GS67" s="221"/>
      <c r="GT67" s="221"/>
      <c r="GU67" s="221"/>
      <c r="GV67" s="221"/>
      <c r="GW67" s="221"/>
      <c r="GX67" s="221"/>
      <c r="GY67" s="221"/>
      <c r="GZ67" s="221"/>
      <c r="HA67" s="221"/>
      <c r="HB67" s="221"/>
      <c r="HC67" s="221"/>
      <c r="HD67" s="221"/>
      <c r="HE67" s="221"/>
      <c r="HF67" s="221"/>
      <c r="HG67" s="221"/>
      <c r="HH67" s="221"/>
      <c r="HI67" s="221"/>
      <c r="HJ67" s="221"/>
      <c r="HK67" s="221"/>
      <c r="HL67" s="221"/>
      <c r="HM67" s="221"/>
      <c r="HN67" s="221"/>
      <c r="HO67" s="221"/>
      <c r="HP67" s="221"/>
      <c r="HQ67" s="221"/>
      <c r="HR67" s="221"/>
      <c r="HS67" s="221"/>
      <c r="HT67" s="221"/>
      <c r="HU67" s="221"/>
      <c r="HV67" s="221"/>
      <c r="HW67" s="221"/>
      <c r="HX67" s="221"/>
      <c r="HY67" s="221"/>
      <c r="HZ67" s="221"/>
      <c r="IA67" s="221"/>
      <c r="IB67" s="221"/>
      <c r="IC67" s="221"/>
      <c r="ID67" s="221"/>
      <c r="IE67" s="221"/>
      <c r="IF67" s="221"/>
      <c r="IG67" s="221"/>
      <c r="IH67" s="221"/>
      <c r="II67" s="221"/>
      <c r="IJ67" s="221"/>
      <c r="IK67" s="221"/>
      <c r="IL67" s="221"/>
      <c r="IM67" s="221"/>
      <c r="IN67" s="221"/>
      <c r="IO67" s="221"/>
      <c r="IP67" s="221"/>
      <c r="IQ67" s="221"/>
      <c r="IR67" s="221"/>
      <c r="IS67" s="221"/>
      <c r="IT67" s="221"/>
      <c r="IU67" s="221"/>
      <c r="IV67" s="221"/>
      <c r="IW67" s="221"/>
      <c r="IX67" s="221"/>
      <c r="IY67" s="221"/>
      <c r="IZ67" s="221"/>
      <c r="JA67" s="221"/>
      <c r="JB67" s="221"/>
      <c r="JC67" s="221"/>
      <c r="JD67" s="221"/>
      <c r="JE67" s="221"/>
      <c r="JF67" s="221"/>
      <c r="JG67" s="221"/>
      <c r="JH67" s="221"/>
      <c r="JI67" s="221"/>
      <c r="JJ67" s="221"/>
      <c r="JK67" s="221"/>
      <c r="JL67" s="221"/>
      <c r="JM67" s="221"/>
      <c r="JN67" s="221"/>
      <c r="JO67" s="221"/>
      <c r="JP67" s="221"/>
      <c r="JQ67" s="221"/>
      <c r="JR67" s="221"/>
      <c r="JS67" s="221"/>
      <c r="JT67" s="221"/>
      <c r="JU67" s="221"/>
      <c r="JV67" s="221"/>
      <c r="JW67" s="221"/>
      <c r="JX67" s="221"/>
      <c r="JY67" s="221"/>
      <c r="JZ67" s="221"/>
      <c r="KA67" s="221"/>
      <c r="KB67" s="221"/>
      <c r="KC67" s="221"/>
      <c r="KD67" s="221"/>
      <c r="KE67" s="221"/>
      <c r="KF67" s="221"/>
      <c r="KG67" s="221"/>
      <c r="KH67" s="221"/>
      <c r="KI67" s="221"/>
      <c r="KJ67" s="221"/>
      <c r="KK67" s="221"/>
      <c r="KL67" s="221"/>
      <c r="KM67" s="221"/>
      <c r="KN67" s="221"/>
      <c r="KO67" s="221"/>
      <c r="KP67" s="221"/>
      <c r="KQ67" s="221"/>
      <c r="KR67" s="221"/>
      <c r="KS67" s="221"/>
      <c r="KT67" s="221"/>
      <c r="KU67" s="221"/>
      <c r="KV67" s="221"/>
      <c r="KW67" s="221"/>
      <c r="KX67" s="221"/>
      <c r="KY67" s="221"/>
      <c r="KZ67" s="221"/>
      <c r="LA67" s="221"/>
      <c r="LB67" s="221"/>
      <c r="LC67" s="221"/>
      <c r="LD67" s="221"/>
      <c r="LE67" s="221"/>
      <c r="LF67" s="221"/>
      <c r="LG67" s="221"/>
      <c r="LH67" s="221"/>
      <c r="LI67" s="221"/>
      <c r="LJ67" s="221"/>
      <c r="LK67" s="221"/>
      <c r="LL67" s="221"/>
      <c r="LM67" s="221"/>
      <c r="LN67" s="221"/>
      <c r="LO67" s="221"/>
      <c r="LP67" s="221"/>
      <c r="LQ67" s="221"/>
      <c r="LR67" s="221"/>
      <c r="LS67" s="221"/>
      <c r="LT67" s="221"/>
      <c r="LU67" s="221"/>
      <c r="LV67" s="221"/>
      <c r="LW67" s="221"/>
      <c r="LX67" s="221"/>
      <c r="LY67" s="221"/>
      <c r="LZ67" s="221"/>
      <c r="MA67" s="221"/>
      <c r="MB67" s="221"/>
      <c r="MC67" s="221"/>
      <c r="MD67" s="221"/>
      <c r="ME67" s="221"/>
      <c r="MF67" s="221"/>
      <c r="MG67" s="221"/>
      <c r="MH67" s="221"/>
      <c r="MI67" s="221"/>
      <c r="MJ67" s="221"/>
      <c r="MK67" s="221"/>
      <c r="ML67" s="221"/>
      <c r="MM67" s="221"/>
      <c r="MN67" s="221"/>
      <c r="MO67" s="221"/>
      <c r="MP67" s="221"/>
      <c r="MQ67" s="221"/>
      <c r="MR67" s="221"/>
      <c r="MS67" s="221"/>
      <c r="MT67" s="221"/>
      <c r="MU67" s="221"/>
      <c r="MV67" s="221"/>
      <c r="MW67" s="221"/>
      <c r="MX67" s="221"/>
      <c r="MY67" s="221"/>
      <c r="MZ67" s="221"/>
      <c r="NA67" s="221"/>
      <c r="NB67" s="221"/>
      <c r="NC67" s="221"/>
      <c r="ND67" s="221"/>
      <c r="NE67" s="221"/>
      <c r="NF67" s="221"/>
      <c r="NG67" s="221"/>
      <c r="NH67" s="221"/>
      <c r="NI67" s="221"/>
      <c r="NJ67" s="221"/>
      <c r="NK67" s="221"/>
      <c r="NL67" s="221"/>
      <c r="NM67" s="221"/>
      <c r="NN67" s="221"/>
      <c r="NO67" s="221"/>
      <c r="NP67" s="221"/>
      <c r="NQ67" s="221"/>
      <c r="NR67" s="221"/>
      <c r="NS67" s="221"/>
      <c r="NT67" s="221"/>
      <c r="NU67" s="221"/>
      <c r="NV67" s="221"/>
      <c r="NW67" s="221"/>
      <c r="NX67" s="221"/>
      <c r="NY67" s="221"/>
      <c r="NZ67" s="221"/>
      <c r="OA67" s="221"/>
      <c r="OB67" s="221"/>
      <c r="OC67" s="221"/>
      <c r="OD67" s="221"/>
      <c r="OE67" s="221"/>
      <c r="OF67" s="221"/>
      <c r="OG67" s="221"/>
      <c r="OH67" s="221"/>
      <c r="OI67" s="221"/>
      <c r="OJ67" s="221"/>
      <c r="OK67" s="221"/>
      <c r="OL67" s="221"/>
      <c r="OM67" s="221"/>
      <c r="ON67" s="221"/>
      <c r="OO67" s="221"/>
      <c r="OP67" s="221"/>
      <c r="OQ67" s="221"/>
      <c r="OR67" s="221"/>
      <c r="OS67" s="221"/>
      <c r="OT67" s="221"/>
      <c r="OU67" s="221"/>
      <c r="OV67" s="221"/>
      <c r="OW67" s="221"/>
      <c r="OX67" s="221"/>
      <c r="OY67" s="221"/>
      <c r="OZ67" s="221"/>
      <c r="PA67" s="221"/>
      <c r="PB67" s="221"/>
      <c r="PC67" s="221"/>
      <c r="PD67" s="221"/>
      <c r="PE67" s="221"/>
      <c r="PF67" s="221"/>
      <c r="PG67" s="221"/>
      <c r="PH67" s="221"/>
      <c r="PI67" s="221"/>
      <c r="PJ67" s="221"/>
      <c r="PK67" s="221"/>
      <c r="PL67" s="221"/>
      <c r="PM67" s="221"/>
      <c r="PN67" s="221"/>
      <c r="PO67" s="221"/>
      <c r="PP67" s="221"/>
      <c r="PQ67" s="221"/>
      <c r="PR67" s="221"/>
      <c r="PS67" s="221"/>
      <c r="PT67" s="221"/>
      <c r="PU67" s="221"/>
      <c r="PV67" s="221"/>
      <c r="PW67" s="221"/>
      <c r="PX67" s="221"/>
      <c r="PY67" s="221"/>
      <c r="PZ67" s="221"/>
      <c r="QA67" s="221"/>
      <c r="QB67" s="221"/>
      <c r="QC67" s="221"/>
      <c r="QD67" s="221"/>
      <c r="QE67" s="221"/>
      <c r="QF67" s="221"/>
      <c r="QG67" s="221"/>
      <c r="QH67" s="221"/>
      <c r="QI67" s="221"/>
      <c r="QJ67" s="221"/>
      <c r="QK67" s="221"/>
      <c r="QL67" s="221"/>
      <c r="QM67" s="221"/>
      <c r="QN67" s="221"/>
      <c r="QO67" s="221"/>
      <c r="QP67" s="221"/>
      <c r="QQ67" s="221"/>
      <c r="QR67" s="221"/>
      <c r="QS67" s="221"/>
      <c r="QT67" s="221"/>
      <c r="QU67" s="221"/>
      <c r="QV67" s="221"/>
      <c r="QW67" s="221"/>
      <c r="QX67" s="221"/>
      <c r="QY67" s="221"/>
      <c r="QZ67" s="221"/>
      <c r="RA67" s="221"/>
      <c r="RB67" s="221"/>
      <c r="RC67" s="221"/>
      <c r="RD67" s="221"/>
      <c r="RE67" s="221"/>
      <c r="RF67" s="221"/>
      <c r="RG67" s="221"/>
      <c r="RH67" s="221"/>
      <c r="RI67" s="221"/>
      <c r="RJ67" s="221"/>
      <c r="RK67" s="221"/>
      <c r="RL67" s="221"/>
      <c r="RM67" s="221"/>
      <c r="RN67" s="221"/>
      <c r="RO67" s="221"/>
      <c r="RP67" s="221"/>
      <c r="RQ67" s="221"/>
      <c r="RR67" s="221"/>
      <c r="RS67" s="221"/>
      <c r="RT67" s="221"/>
      <c r="RU67" s="221"/>
      <c r="RV67" s="221"/>
      <c r="RW67" s="221"/>
      <c r="RX67" s="221"/>
      <c r="RY67" s="221"/>
      <c r="RZ67" s="221"/>
      <c r="SA67" s="221"/>
      <c r="SB67" s="221"/>
      <c r="SC67" s="221"/>
      <c r="SD67" s="221"/>
      <c r="SE67" s="221"/>
      <c r="SF67" s="221"/>
      <c r="SG67" s="221"/>
      <c r="SH67" s="221"/>
      <c r="SI67" s="221"/>
      <c r="SJ67" s="221"/>
      <c r="SK67" s="221"/>
      <c r="SL67" s="221"/>
      <c r="SM67" s="221"/>
      <c r="SN67" s="221"/>
      <c r="SO67" s="221"/>
      <c r="SP67" s="221"/>
      <c r="SQ67" s="221"/>
      <c r="SR67" s="221"/>
      <c r="SS67" s="221"/>
      <c r="ST67" s="221"/>
      <c r="SU67" s="221"/>
      <c r="SV67" s="221"/>
      <c r="SW67" s="221"/>
      <c r="SX67" s="221"/>
      <c r="SY67" s="221"/>
      <c r="SZ67" s="221"/>
      <c r="TA67" s="221"/>
      <c r="TB67" s="221"/>
      <c r="TC67" s="221"/>
      <c r="TD67" s="221"/>
      <c r="TE67" s="221"/>
      <c r="TF67" s="221"/>
      <c r="TG67" s="221"/>
      <c r="TH67" s="221"/>
      <c r="TI67" s="221"/>
      <c r="TJ67" s="221"/>
      <c r="TK67" s="221"/>
      <c r="TL67" s="221"/>
      <c r="TM67" s="221"/>
      <c r="TN67" s="221"/>
      <c r="TO67" s="221"/>
      <c r="TP67" s="221"/>
      <c r="TQ67" s="221"/>
      <c r="TR67" s="221"/>
      <c r="TS67" s="221"/>
      <c r="TT67" s="221"/>
      <c r="TU67" s="221"/>
      <c r="TV67" s="221"/>
      <c r="TW67" s="221"/>
      <c r="TX67" s="221"/>
      <c r="TY67" s="221"/>
      <c r="TZ67" s="221"/>
      <c r="UA67" s="221"/>
      <c r="UB67" s="221"/>
      <c r="UC67" s="221"/>
      <c r="UD67" s="221"/>
      <c r="UE67" s="221"/>
      <c r="UF67" s="221"/>
      <c r="UG67" s="221"/>
      <c r="UH67" s="221"/>
      <c r="UI67" s="221"/>
      <c r="UJ67" s="221"/>
      <c r="UK67" s="221"/>
      <c r="UL67" s="221"/>
      <c r="UM67" s="221"/>
      <c r="UN67" s="221"/>
      <c r="UO67" s="221"/>
      <c r="UP67" s="221"/>
      <c r="UQ67" s="221"/>
      <c r="UR67" s="221"/>
      <c r="US67" s="221"/>
      <c r="UT67" s="221"/>
      <c r="UU67" s="221"/>
      <c r="UV67" s="221"/>
      <c r="UW67" s="221"/>
      <c r="UX67" s="221"/>
      <c r="UY67" s="221"/>
      <c r="UZ67" s="221"/>
      <c r="VA67" s="221"/>
      <c r="VB67" s="221"/>
      <c r="VC67" s="221"/>
      <c r="VD67" s="221"/>
      <c r="VE67" s="221"/>
      <c r="VF67" s="221"/>
      <c r="VG67" s="221"/>
      <c r="VH67" s="221"/>
      <c r="VI67" s="221"/>
      <c r="VJ67" s="221"/>
      <c r="VK67" s="221"/>
      <c r="VL67" s="221"/>
      <c r="VM67" s="221"/>
      <c r="VN67" s="221"/>
      <c r="VO67" s="221"/>
      <c r="VP67" s="221"/>
      <c r="VQ67" s="221"/>
      <c r="VR67" s="221"/>
      <c r="VS67" s="221"/>
      <c r="VT67" s="221"/>
      <c r="VU67" s="221"/>
      <c r="VV67" s="221"/>
      <c r="VW67" s="221"/>
      <c r="VX67" s="221"/>
      <c r="VY67" s="221"/>
      <c r="VZ67" s="221"/>
      <c r="WA67" s="221"/>
      <c r="WB67" s="221"/>
      <c r="WC67" s="221"/>
      <c r="WD67" s="221"/>
      <c r="WE67" s="221"/>
      <c r="WF67" s="221"/>
      <c r="WG67" s="221"/>
      <c r="WH67" s="221"/>
      <c r="WI67" s="221"/>
      <c r="WJ67" s="221"/>
      <c r="WK67" s="221"/>
      <c r="WL67" s="221"/>
      <c r="WM67" s="221"/>
      <c r="WN67" s="221"/>
      <c r="WO67" s="221"/>
      <c r="WP67" s="221"/>
      <c r="WQ67" s="221"/>
      <c r="WR67" s="221"/>
      <c r="WS67" s="221"/>
      <c r="WT67" s="221"/>
      <c r="WU67" s="221"/>
      <c r="WV67" s="221"/>
      <c r="WW67" s="221"/>
      <c r="WX67" s="221"/>
      <c r="WY67" s="221"/>
      <c r="WZ67" s="221"/>
      <c r="XA67" s="221"/>
      <c r="XB67" s="221"/>
      <c r="XC67" s="221"/>
      <c r="XD67" s="221"/>
      <c r="XE67" s="221"/>
      <c r="XF67" s="221"/>
      <c r="XG67" s="221"/>
      <c r="XH67" s="221"/>
      <c r="XI67" s="221"/>
      <c r="XJ67" s="221"/>
      <c r="XK67" s="221"/>
      <c r="XL67" s="221"/>
      <c r="XM67" s="221"/>
      <c r="XN67" s="221"/>
      <c r="XO67" s="221"/>
      <c r="XP67" s="221"/>
      <c r="XQ67" s="221"/>
      <c r="XR67" s="221"/>
      <c r="XS67" s="221"/>
      <c r="XT67" s="221"/>
      <c r="XU67" s="221"/>
      <c r="XV67" s="221"/>
      <c r="XW67" s="221"/>
      <c r="XX67" s="221"/>
      <c r="XY67" s="221"/>
      <c r="XZ67" s="221"/>
      <c r="YA67" s="221"/>
      <c r="YB67" s="221"/>
      <c r="YC67" s="221"/>
      <c r="YD67" s="221"/>
      <c r="YE67" s="221"/>
      <c r="YF67" s="221"/>
      <c r="YG67" s="221"/>
      <c r="YH67" s="221"/>
      <c r="YI67" s="221"/>
      <c r="YJ67" s="221"/>
      <c r="YK67" s="221"/>
      <c r="YL67" s="221"/>
      <c r="YM67" s="221"/>
      <c r="YN67" s="221"/>
      <c r="YO67" s="221"/>
      <c r="YP67" s="221"/>
      <c r="YQ67" s="221"/>
      <c r="YR67" s="221"/>
      <c r="YS67" s="221"/>
      <c r="YT67" s="221"/>
      <c r="YU67" s="221"/>
      <c r="YV67" s="221"/>
      <c r="YW67" s="221"/>
      <c r="YX67" s="221"/>
      <c r="YY67" s="221"/>
      <c r="YZ67" s="221"/>
      <c r="ZA67" s="221"/>
      <c r="ZB67" s="221"/>
      <c r="ZC67" s="221"/>
      <c r="ZD67" s="221"/>
      <c r="ZE67" s="221"/>
      <c r="ZF67" s="221"/>
      <c r="ZG67" s="221"/>
      <c r="ZH67" s="221"/>
      <c r="ZI67" s="221"/>
      <c r="ZJ67" s="221"/>
      <c r="ZK67" s="221"/>
      <c r="ZL67" s="221"/>
      <c r="ZM67" s="221"/>
      <c r="ZN67" s="221"/>
      <c r="ZO67" s="221"/>
      <c r="ZP67" s="221"/>
      <c r="ZQ67" s="221"/>
      <c r="ZR67" s="221"/>
      <c r="ZS67" s="221"/>
      <c r="ZT67" s="221"/>
      <c r="ZU67" s="221"/>
      <c r="ZV67" s="221"/>
      <c r="ZW67" s="221"/>
      <c r="ZX67" s="221"/>
      <c r="ZY67" s="221"/>
      <c r="ZZ67" s="221"/>
      <c r="AAA67" s="221"/>
      <c r="AAB67" s="221"/>
      <c r="AAC67" s="221"/>
      <c r="AAD67" s="221"/>
      <c r="AAE67" s="221"/>
      <c r="AAF67" s="221"/>
      <c r="AAG67" s="221"/>
      <c r="AAH67" s="221"/>
      <c r="AAI67" s="221"/>
      <c r="AAJ67" s="221"/>
      <c r="AAK67" s="221"/>
      <c r="AAL67" s="221"/>
      <c r="AAM67" s="221"/>
      <c r="AAN67" s="221"/>
      <c r="AAO67" s="221"/>
      <c r="AAP67" s="221"/>
      <c r="AAQ67" s="221"/>
      <c r="AAR67" s="221"/>
      <c r="AAS67" s="221"/>
      <c r="AAT67" s="221"/>
      <c r="AAU67" s="221"/>
      <c r="AAV67" s="221"/>
      <c r="AAW67" s="221"/>
      <c r="AAX67" s="221"/>
      <c r="AAY67" s="221"/>
      <c r="AAZ67" s="221"/>
      <c r="ABA67" s="221"/>
      <c r="ABB67" s="221"/>
      <c r="ABC67" s="221"/>
      <c r="ABD67" s="221"/>
      <c r="ABE67" s="221"/>
      <c r="ABF67" s="221"/>
      <c r="ABG67" s="221"/>
      <c r="ABH67" s="221"/>
      <c r="ABI67" s="221"/>
      <c r="ABJ67" s="221"/>
      <c r="ABK67" s="221"/>
      <c r="ABL67" s="221"/>
      <c r="ABM67" s="221"/>
      <c r="ABN67" s="221"/>
      <c r="ABO67" s="221"/>
      <c r="ABP67" s="221"/>
      <c r="ABQ67" s="221"/>
      <c r="ABR67" s="221"/>
      <c r="ABS67" s="221"/>
      <c r="ABT67" s="221"/>
      <c r="ABU67" s="221"/>
      <c r="ABV67" s="221"/>
      <c r="ABW67" s="221"/>
      <c r="ABX67" s="221"/>
      <c r="ABY67" s="221"/>
      <c r="ABZ67" s="221"/>
      <c r="ACA67" s="221"/>
      <c r="ACB67" s="221"/>
      <c r="ACC67" s="221"/>
      <c r="ACD67" s="221"/>
      <c r="ACE67" s="221"/>
      <c r="ACF67" s="221"/>
      <c r="ACG67" s="221"/>
      <c r="ACH67" s="221"/>
      <c r="ACI67" s="221"/>
      <c r="ACJ67" s="221"/>
      <c r="ACK67" s="221"/>
      <c r="ACL67" s="221"/>
      <c r="ACM67" s="221"/>
      <c r="ACN67" s="221"/>
      <c r="ACO67" s="221"/>
      <c r="ACP67" s="221"/>
      <c r="ACQ67" s="221"/>
      <c r="ACR67" s="221"/>
      <c r="ACS67" s="221"/>
      <c r="ACT67" s="221"/>
      <c r="ACU67" s="221"/>
      <c r="ACV67" s="221"/>
      <c r="ACW67" s="221"/>
      <c r="ACX67" s="221"/>
      <c r="ACY67" s="221"/>
      <c r="ACZ67" s="221"/>
      <c r="ADA67" s="221"/>
      <c r="ADB67" s="221"/>
      <c r="ADC67" s="221"/>
      <c r="ADD67" s="221"/>
      <c r="ADE67" s="221"/>
      <c r="ADF67" s="221"/>
      <c r="ADG67" s="221"/>
      <c r="ADH67" s="221"/>
      <c r="ADI67" s="221"/>
      <c r="ADJ67" s="221"/>
      <c r="ADK67" s="221"/>
      <c r="ADL67" s="221"/>
      <c r="ADM67" s="221"/>
      <c r="ADN67" s="221"/>
      <c r="ADO67" s="221"/>
      <c r="ADP67" s="221"/>
      <c r="ADQ67" s="221"/>
      <c r="ADR67" s="221"/>
      <c r="ADS67" s="221"/>
      <c r="ADT67" s="221"/>
      <c r="ADU67" s="221"/>
      <c r="ADV67" s="221"/>
      <c r="ADW67" s="221"/>
      <c r="ADX67" s="221"/>
      <c r="ADY67" s="221"/>
      <c r="ADZ67" s="221"/>
      <c r="AEA67" s="221"/>
      <c r="AEB67" s="221"/>
      <c r="AEC67" s="221"/>
      <c r="AED67" s="221"/>
      <c r="AEE67" s="221"/>
      <c r="AEF67" s="221"/>
      <c r="AEG67" s="221"/>
      <c r="AEH67" s="221"/>
      <c r="AEI67" s="221"/>
      <c r="AEJ67" s="221"/>
      <c r="AEK67" s="221"/>
      <c r="AEL67" s="221"/>
      <c r="AEM67" s="221"/>
      <c r="AEN67" s="221"/>
      <c r="AEO67" s="221"/>
      <c r="AEP67" s="221"/>
      <c r="AEQ67" s="221"/>
      <c r="AER67" s="221"/>
      <c r="AES67" s="221"/>
      <c r="AET67" s="221"/>
      <c r="AEU67" s="221"/>
      <c r="AEV67" s="221"/>
      <c r="AEW67" s="221"/>
      <c r="AEX67" s="221"/>
      <c r="AEY67" s="221"/>
      <c r="AEZ67" s="221"/>
      <c r="AFA67" s="221"/>
      <c r="AFB67" s="221"/>
      <c r="AFC67" s="221"/>
      <c r="AFD67" s="221"/>
      <c r="AFE67" s="221"/>
      <c r="AFF67" s="221"/>
      <c r="AFG67" s="221"/>
      <c r="AFH67" s="221"/>
      <c r="AFI67" s="221"/>
      <c r="AFJ67" s="221"/>
      <c r="AFK67" s="221"/>
      <c r="AFL67" s="221"/>
      <c r="AFM67" s="221"/>
      <c r="AFN67" s="221"/>
      <c r="AFO67" s="221"/>
      <c r="AFP67" s="221"/>
      <c r="AFQ67" s="221"/>
      <c r="AFR67" s="221"/>
      <c r="AFS67" s="221"/>
      <c r="AFT67" s="221"/>
      <c r="AFU67" s="221"/>
      <c r="AFV67" s="221"/>
      <c r="AFW67" s="221"/>
      <c r="AFX67" s="221"/>
      <c r="AFY67" s="221"/>
      <c r="AFZ67" s="221"/>
      <c r="AGA67" s="221"/>
      <c r="AGB67" s="221"/>
      <c r="AGC67" s="221"/>
      <c r="AGD67" s="221"/>
      <c r="AGE67" s="221"/>
      <c r="AGF67" s="221"/>
      <c r="AGG67" s="221"/>
      <c r="AGH67" s="221"/>
      <c r="AGI67" s="221"/>
      <c r="AGJ67" s="221"/>
      <c r="AGK67" s="221"/>
      <c r="AGL67" s="221"/>
      <c r="AGM67" s="221"/>
      <c r="AGN67" s="221"/>
      <c r="AGO67" s="221"/>
      <c r="AGP67" s="221"/>
      <c r="AGQ67" s="221"/>
      <c r="AGR67" s="221"/>
      <c r="AGS67" s="221"/>
      <c r="AGT67" s="221"/>
      <c r="AGU67" s="221"/>
      <c r="AGV67" s="221"/>
      <c r="AGW67" s="221"/>
      <c r="AGX67" s="221"/>
      <c r="AGY67" s="221"/>
      <c r="AGZ67" s="221"/>
      <c r="AHA67" s="221"/>
      <c r="AHB67" s="221"/>
      <c r="AHC67" s="221"/>
      <c r="AHD67" s="221"/>
      <c r="AHE67" s="221"/>
      <c r="AHF67" s="221"/>
      <c r="AHG67" s="221"/>
      <c r="AHH67" s="221"/>
      <c r="AHI67" s="221"/>
      <c r="AHJ67" s="221"/>
      <c r="AHK67" s="221"/>
      <c r="AHL67" s="221"/>
      <c r="AHM67" s="221"/>
      <c r="AHN67" s="221"/>
      <c r="AHO67" s="221"/>
      <c r="AHP67" s="221"/>
      <c r="AHQ67" s="221"/>
      <c r="AHR67" s="221"/>
      <c r="AHS67" s="221"/>
      <c r="AHT67" s="221"/>
      <c r="AHU67" s="221"/>
      <c r="AHV67" s="221"/>
      <c r="AHW67" s="221"/>
      <c r="AHX67" s="221"/>
      <c r="AHY67" s="221"/>
      <c r="AHZ67" s="221"/>
      <c r="AIA67" s="221"/>
      <c r="AIB67" s="221"/>
      <c r="AIC67" s="221"/>
      <c r="AID67" s="221"/>
      <c r="AIE67" s="221"/>
      <c r="AIF67" s="221"/>
      <c r="AIG67" s="221"/>
      <c r="AIH67" s="221"/>
      <c r="AII67" s="221"/>
      <c r="AIJ67" s="221"/>
      <c r="AIK67" s="221"/>
      <c r="AIL67" s="221"/>
      <c r="AIM67" s="221"/>
      <c r="AIN67" s="221"/>
      <c r="AIO67" s="221"/>
      <c r="AIP67" s="221"/>
      <c r="AIQ67" s="221"/>
      <c r="AIR67" s="221"/>
      <c r="AIS67" s="221"/>
      <c r="AIT67" s="221"/>
      <c r="AIU67" s="221"/>
      <c r="AIV67" s="221"/>
      <c r="AIW67" s="221"/>
      <c r="AIX67" s="221"/>
      <c r="AIY67" s="221"/>
      <c r="AIZ67" s="221"/>
      <c r="AJA67" s="221"/>
      <c r="AJB67" s="221"/>
      <c r="AJC67" s="221"/>
      <c r="AJD67" s="221"/>
      <c r="AJE67" s="221"/>
      <c r="AJF67" s="221"/>
      <c r="AJG67" s="221"/>
      <c r="AJH67" s="221"/>
      <c r="AJI67" s="221"/>
      <c r="AJJ67" s="221"/>
      <c r="AJK67" s="221"/>
      <c r="AJL67" s="221"/>
      <c r="AJM67" s="221"/>
      <c r="AJN67" s="221"/>
      <c r="AJO67" s="221"/>
      <c r="AJP67" s="221"/>
      <c r="AJQ67" s="221"/>
      <c r="AJR67" s="221"/>
      <c r="AJS67" s="221"/>
      <c r="AJT67" s="221"/>
      <c r="AJU67" s="221"/>
      <c r="AJV67" s="221"/>
      <c r="AJW67" s="221"/>
      <c r="AJX67" s="221"/>
      <c r="AJY67" s="221"/>
      <c r="AJZ67" s="221"/>
      <c r="AKA67" s="221"/>
      <c r="AKB67" s="221"/>
      <c r="AKC67" s="221"/>
      <c r="AKD67" s="221"/>
      <c r="AKE67" s="221"/>
      <c r="AKF67" s="221"/>
      <c r="AKG67" s="221"/>
      <c r="AKH67" s="221"/>
      <c r="AKI67" s="221"/>
      <c r="AKJ67" s="221"/>
      <c r="AKK67" s="221"/>
      <c r="AKL67" s="221"/>
      <c r="AKM67" s="221"/>
      <c r="AKN67" s="221"/>
      <c r="AKO67" s="221"/>
      <c r="AKP67" s="221"/>
      <c r="AKQ67" s="221"/>
      <c r="AKR67" s="221"/>
      <c r="AKS67" s="221"/>
      <c r="AKT67" s="221"/>
      <c r="AKU67" s="221"/>
      <c r="AKV67" s="221"/>
      <c r="AKW67" s="221"/>
      <c r="AKX67" s="221"/>
      <c r="AKY67" s="221"/>
      <c r="AKZ67" s="221"/>
      <c r="ALA67" s="221"/>
      <c r="ALB67" s="221"/>
      <c r="ALC67" s="221"/>
      <c r="ALD67" s="221"/>
      <c r="ALE67" s="221"/>
      <c r="ALF67" s="221"/>
      <c r="ALG67" s="221"/>
      <c r="ALH67" s="221"/>
      <c r="ALI67" s="221"/>
      <c r="ALJ67" s="221"/>
      <c r="ALK67" s="221"/>
      <c r="ALL67" s="221"/>
      <c r="ALM67" s="221"/>
      <c r="ALN67" s="221"/>
      <c r="ALO67" s="221"/>
      <c r="ALP67" s="221"/>
      <c r="ALQ67" s="221"/>
      <c r="ALR67" s="221"/>
      <c r="ALS67" s="221"/>
      <c r="ALT67" s="221"/>
      <c r="ALU67" s="221"/>
      <c r="ALV67" s="221"/>
      <c r="ALW67" s="221"/>
      <c r="ALX67" s="221"/>
      <c r="ALY67" s="221"/>
      <c r="ALZ67" s="221"/>
      <c r="AMA67" s="221"/>
      <c r="AMB67" s="221"/>
      <c r="AMC67" s="221"/>
      <c r="AMD67" s="221"/>
      <c r="AME67" s="221"/>
      <c r="AMF67" s="221"/>
      <c r="AMG67" s="221"/>
      <c r="AMH67" s="221"/>
      <c r="AMI67" s="221"/>
      <c r="AMJ67" s="221"/>
      <c r="AMK67" s="221"/>
      <c r="AML67" s="221"/>
      <c r="AMM67" s="221"/>
      <c r="AMN67" s="221"/>
      <c r="AMO67" s="221"/>
      <c r="AMP67" s="221"/>
      <c r="AMQ67" s="221"/>
      <c r="AMR67" s="221"/>
      <c r="AMS67" s="221"/>
      <c r="AMT67" s="221"/>
      <c r="AMU67" s="221"/>
      <c r="AMV67" s="221"/>
      <c r="AMW67" s="221"/>
      <c r="AMX67" s="221"/>
      <c r="AMY67" s="221"/>
      <c r="AMZ67" s="221"/>
      <c r="ANA67" s="221"/>
      <c r="ANB67" s="221"/>
      <c r="ANC67" s="221"/>
      <c r="AND67" s="221"/>
      <c r="ANE67" s="221"/>
      <c r="ANF67" s="221"/>
      <c r="ANG67" s="221"/>
      <c r="ANH67" s="221"/>
      <c r="ANI67" s="221"/>
      <c r="ANJ67" s="221"/>
      <c r="ANK67" s="221"/>
      <c r="ANL67" s="221"/>
      <c r="ANM67" s="221"/>
      <c r="ANN67" s="221"/>
      <c r="ANO67" s="221"/>
      <c r="ANP67" s="221"/>
      <c r="ANQ67" s="221"/>
      <c r="ANR67" s="221"/>
      <c r="ANS67" s="221"/>
      <c r="ANT67" s="221"/>
      <c r="ANU67" s="221"/>
      <c r="ANV67" s="221"/>
      <c r="ANW67" s="221"/>
      <c r="ANX67" s="221"/>
      <c r="ANY67" s="221"/>
      <c r="ANZ67" s="221"/>
      <c r="AOA67" s="221"/>
      <c r="AOB67" s="221"/>
      <c r="AOC67" s="221"/>
      <c r="AOD67" s="221"/>
      <c r="AOE67" s="221"/>
      <c r="AOF67" s="221"/>
      <c r="AOG67" s="221"/>
      <c r="AOH67" s="221"/>
      <c r="AOI67" s="221"/>
      <c r="AOJ67" s="221"/>
      <c r="AOK67" s="221"/>
      <c r="AOL67" s="221"/>
      <c r="AOM67" s="221"/>
      <c r="AON67" s="221"/>
      <c r="AOO67" s="221"/>
      <c r="AOP67" s="221"/>
      <c r="AOQ67" s="221"/>
      <c r="AOR67" s="221"/>
      <c r="AOS67" s="221"/>
      <c r="AOT67" s="221"/>
      <c r="AOU67" s="221"/>
      <c r="AOV67" s="221"/>
      <c r="AOW67" s="221"/>
      <c r="AOX67" s="221"/>
      <c r="AOY67" s="221"/>
      <c r="AOZ67" s="221"/>
      <c r="APA67" s="221"/>
      <c r="APB67" s="221"/>
      <c r="APC67" s="221"/>
      <c r="APD67" s="221"/>
      <c r="APE67" s="221"/>
      <c r="APF67" s="221"/>
      <c r="APG67" s="221"/>
      <c r="APH67" s="221"/>
      <c r="API67" s="221"/>
    </row>
    <row r="68" spans="1:1101" s="221" customFormat="1" x14ac:dyDescent="0.25">
      <c r="A68" s="216" t="s">
        <v>27</v>
      </c>
      <c r="B68" s="217">
        <v>1</v>
      </c>
      <c r="C68" s="217">
        <f>D68+E68</f>
        <v>160</v>
      </c>
      <c r="D68" s="217">
        <v>158</v>
      </c>
      <c r="E68" s="217">
        <v>2</v>
      </c>
      <c r="F68" s="217"/>
      <c r="G68" s="326">
        <v>4.4870000000000001</v>
      </c>
      <c r="H68" s="249">
        <f t="shared" si="24"/>
        <v>17.95</v>
      </c>
      <c r="I68" s="249">
        <f t="shared" si="25"/>
        <v>22.18</v>
      </c>
    </row>
    <row r="69" spans="1:1101" x14ac:dyDescent="0.25">
      <c r="A69" s="216" t="s">
        <v>27</v>
      </c>
      <c r="B69" s="217">
        <v>1</v>
      </c>
      <c r="C69" s="217">
        <f>D69+E69</f>
        <v>170</v>
      </c>
      <c r="D69" s="217">
        <v>158</v>
      </c>
      <c r="E69" s="217">
        <v>12</v>
      </c>
      <c r="F69" s="217"/>
      <c r="G69" s="326">
        <v>4.4870000000000001</v>
      </c>
      <c r="H69" s="249">
        <f t="shared" si="24"/>
        <v>107.69</v>
      </c>
      <c r="I69" s="249">
        <f t="shared" si="25"/>
        <v>133.09</v>
      </c>
    </row>
    <row r="70" spans="1:1101" x14ac:dyDescent="0.25">
      <c r="A70" s="353" t="s">
        <v>112</v>
      </c>
      <c r="B70" s="452">
        <f>B71+B81+B86</f>
        <v>17</v>
      </c>
      <c r="C70" s="452"/>
      <c r="D70" s="452"/>
      <c r="E70" s="452">
        <f t="shared" ref="E70:I70" si="29">E71+E81+E86</f>
        <v>494</v>
      </c>
      <c r="F70" s="452"/>
      <c r="G70" s="456"/>
      <c r="H70" s="456">
        <f t="shared" si="29"/>
        <v>5515.74</v>
      </c>
      <c r="I70" s="456">
        <f t="shared" si="29"/>
        <v>6816.92</v>
      </c>
    </row>
    <row r="71" spans="1:1101" ht="33" x14ac:dyDescent="0.25">
      <c r="A71" s="242" t="s">
        <v>433</v>
      </c>
      <c r="B71" s="448">
        <f>SUM(B72:B80)</f>
        <v>9</v>
      </c>
      <c r="C71" s="448"/>
      <c r="D71" s="448"/>
      <c r="E71" s="448">
        <f t="shared" ref="E71:I71" si="30">SUM(E72:E80)</f>
        <v>267</v>
      </c>
      <c r="F71" s="448"/>
      <c r="G71" s="245"/>
      <c r="H71" s="245">
        <f t="shared" si="30"/>
        <v>3554.33</v>
      </c>
      <c r="I71" s="245">
        <f t="shared" si="30"/>
        <v>4392.8</v>
      </c>
    </row>
    <row r="72" spans="1:1101" x14ac:dyDescent="0.25">
      <c r="A72" s="213" t="s">
        <v>741</v>
      </c>
      <c r="B72" s="450">
        <v>1</v>
      </c>
      <c r="C72" s="450">
        <f t="shared" ref="C72:C80" si="31">D72+E72</f>
        <v>202</v>
      </c>
      <c r="D72" s="450">
        <v>158</v>
      </c>
      <c r="E72" s="217">
        <v>44</v>
      </c>
      <c r="F72" s="450"/>
      <c r="G72" s="250">
        <v>6.8109999999999999</v>
      </c>
      <c r="H72" s="249">
        <f t="shared" si="24"/>
        <v>599.37</v>
      </c>
      <c r="I72" s="249">
        <f t="shared" si="25"/>
        <v>740.76</v>
      </c>
    </row>
    <row r="73" spans="1:1101" x14ac:dyDescent="0.25">
      <c r="A73" s="213" t="s">
        <v>741</v>
      </c>
      <c r="B73" s="450">
        <v>1</v>
      </c>
      <c r="C73" s="450">
        <f t="shared" si="31"/>
        <v>183</v>
      </c>
      <c r="D73" s="450">
        <v>158</v>
      </c>
      <c r="E73" s="217">
        <v>25</v>
      </c>
      <c r="F73" s="450"/>
      <c r="G73" s="250">
        <v>6.4020000000000001</v>
      </c>
      <c r="H73" s="249">
        <f t="shared" si="24"/>
        <v>320.10000000000002</v>
      </c>
      <c r="I73" s="249">
        <f t="shared" si="25"/>
        <v>395.61</v>
      </c>
    </row>
    <row r="74" spans="1:1101" x14ac:dyDescent="0.25">
      <c r="A74" s="213" t="s">
        <v>741</v>
      </c>
      <c r="B74" s="450">
        <v>1</v>
      </c>
      <c r="C74" s="450">
        <f t="shared" si="31"/>
        <v>199</v>
      </c>
      <c r="D74" s="450">
        <v>158</v>
      </c>
      <c r="E74" s="217">
        <v>41</v>
      </c>
      <c r="F74" s="450"/>
      <c r="G74" s="250">
        <v>6.8109999999999999</v>
      </c>
      <c r="H74" s="249">
        <f t="shared" si="24"/>
        <v>558.5</v>
      </c>
      <c r="I74" s="249">
        <f t="shared" si="25"/>
        <v>690.25</v>
      </c>
    </row>
    <row r="75" spans="1:1101" x14ac:dyDescent="0.25">
      <c r="A75" s="213" t="s">
        <v>741</v>
      </c>
      <c r="B75" s="450">
        <v>1</v>
      </c>
      <c r="C75" s="450">
        <f t="shared" si="31"/>
        <v>205</v>
      </c>
      <c r="D75" s="450">
        <v>158</v>
      </c>
      <c r="E75" s="217">
        <v>47</v>
      </c>
      <c r="F75" s="450"/>
      <c r="G75" s="250">
        <v>6.4020000000000001</v>
      </c>
      <c r="H75" s="249">
        <f t="shared" si="24"/>
        <v>601.79</v>
      </c>
      <c r="I75" s="249">
        <f t="shared" si="25"/>
        <v>743.75</v>
      </c>
    </row>
    <row r="76" spans="1:1101" x14ac:dyDescent="0.25">
      <c r="A76" s="213" t="s">
        <v>741</v>
      </c>
      <c r="B76" s="450">
        <v>1</v>
      </c>
      <c r="C76" s="450">
        <f t="shared" si="31"/>
        <v>189</v>
      </c>
      <c r="D76" s="450">
        <v>158</v>
      </c>
      <c r="E76" s="217">
        <v>31</v>
      </c>
      <c r="F76" s="450"/>
      <c r="G76" s="250">
        <v>6.9539999999999997</v>
      </c>
      <c r="H76" s="249">
        <f t="shared" si="24"/>
        <v>431.15</v>
      </c>
      <c r="I76" s="249">
        <f t="shared" si="25"/>
        <v>532.86</v>
      </c>
    </row>
    <row r="77" spans="1:1101" x14ac:dyDescent="0.25">
      <c r="A77" s="213" t="s">
        <v>741</v>
      </c>
      <c r="B77" s="450">
        <v>1</v>
      </c>
      <c r="C77" s="450">
        <f t="shared" si="31"/>
        <v>198</v>
      </c>
      <c r="D77" s="450">
        <v>158</v>
      </c>
      <c r="E77" s="217">
        <v>40</v>
      </c>
      <c r="F77" s="450"/>
      <c r="G77" s="250">
        <v>6.4020000000000001</v>
      </c>
      <c r="H77" s="249">
        <f t="shared" si="24"/>
        <v>512.16</v>
      </c>
      <c r="I77" s="249">
        <f t="shared" si="25"/>
        <v>632.98</v>
      </c>
    </row>
    <row r="78" spans="1:1101" x14ac:dyDescent="0.25">
      <c r="A78" s="213" t="s">
        <v>741</v>
      </c>
      <c r="B78" s="450">
        <v>1</v>
      </c>
      <c r="C78" s="450">
        <f t="shared" si="31"/>
        <v>176</v>
      </c>
      <c r="D78" s="450">
        <v>158</v>
      </c>
      <c r="E78" s="217">
        <v>18</v>
      </c>
      <c r="F78" s="450"/>
      <c r="G78" s="250">
        <v>6.8109999999999999</v>
      </c>
      <c r="H78" s="249">
        <f t="shared" si="24"/>
        <v>245.2</v>
      </c>
      <c r="I78" s="249">
        <f t="shared" si="25"/>
        <v>303.04000000000002</v>
      </c>
    </row>
    <row r="79" spans="1:1101" x14ac:dyDescent="0.25">
      <c r="A79" s="213" t="s">
        <v>741</v>
      </c>
      <c r="B79" s="450">
        <v>1</v>
      </c>
      <c r="C79" s="450">
        <f t="shared" si="31"/>
        <v>177</v>
      </c>
      <c r="D79" s="450">
        <v>158</v>
      </c>
      <c r="E79" s="217">
        <v>19</v>
      </c>
      <c r="F79" s="450"/>
      <c r="G79" s="250">
        <v>6.8109999999999999</v>
      </c>
      <c r="H79" s="249">
        <f t="shared" si="24"/>
        <v>258.82</v>
      </c>
      <c r="I79" s="249">
        <f t="shared" si="25"/>
        <v>319.88</v>
      </c>
    </row>
    <row r="80" spans="1:1101" x14ac:dyDescent="0.25">
      <c r="A80" s="213" t="s">
        <v>741</v>
      </c>
      <c r="B80" s="450">
        <v>1</v>
      </c>
      <c r="C80" s="450">
        <f t="shared" si="31"/>
        <v>160</v>
      </c>
      <c r="D80" s="450">
        <v>158</v>
      </c>
      <c r="E80" s="217">
        <v>2</v>
      </c>
      <c r="F80" s="450"/>
      <c r="G80" s="250">
        <v>6.8109999999999999</v>
      </c>
      <c r="H80" s="249">
        <f t="shared" si="24"/>
        <v>27.24</v>
      </c>
      <c r="I80" s="249">
        <f t="shared" si="25"/>
        <v>33.67</v>
      </c>
    </row>
    <row r="81" spans="1:9" ht="33" x14ac:dyDescent="0.25">
      <c r="A81" s="242" t="s">
        <v>432</v>
      </c>
      <c r="B81" s="448">
        <f>SUM(B82:B85)</f>
        <v>4</v>
      </c>
      <c r="C81" s="448"/>
      <c r="D81" s="448"/>
      <c r="E81" s="448">
        <f t="shared" ref="E81:I81" si="32">SUM(E82:E85)</f>
        <v>100</v>
      </c>
      <c r="F81" s="448"/>
      <c r="G81" s="245"/>
      <c r="H81" s="245">
        <f t="shared" si="32"/>
        <v>897.41000000000008</v>
      </c>
      <c r="I81" s="245">
        <f t="shared" si="32"/>
        <v>1109.1100000000001</v>
      </c>
    </row>
    <row r="82" spans="1:9" x14ac:dyDescent="0.25">
      <c r="A82" s="219" t="s">
        <v>27</v>
      </c>
      <c r="B82" s="450">
        <v>1</v>
      </c>
      <c r="C82" s="450">
        <f t="shared" ref="C82:C85" si="33">D82+E82</f>
        <v>192</v>
      </c>
      <c r="D82" s="450">
        <v>158</v>
      </c>
      <c r="E82" s="217">
        <v>34</v>
      </c>
      <c r="F82" s="450"/>
      <c r="G82" s="281">
        <v>4.4870000000000001</v>
      </c>
      <c r="H82" s="249">
        <f t="shared" si="24"/>
        <v>305.12</v>
      </c>
      <c r="I82" s="249">
        <f t="shared" si="25"/>
        <v>377.1</v>
      </c>
    </row>
    <row r="83" spans="1:9" x14ac:dyDescent="0.25">
      <c r="A83" s="219" t="s">
        <v>27</v>
      </c>
      <c r="B83" s="450">
        <v>1</v>
      </c>
      <c r="C83" s="450">
        <f t="shared" si="33"/>
        <v>170</v>
      </c>
      <c r="D83" s="450">
        <v>158</v>
      </c>
      <c r="E83" s="217">
        <v>12</v>
      </c>
      <c r="F83" s="450"/>
      <c r="G83" s="281">
        <v>4.4870000000000001</v>
      </c>
      <c r="H83" s="249">
        <f t="shared" si="24"/>
        <v>107.69</v>
      </c>
      <c r="I83" s="249">
        <f t="shared" si="25"/>
        <v>133.09</v>
      </c>
    </row>
    <row r="84" spans="1:9" x14ac:dyDescent="0.25">
      <c r="A84" s="219" t="s">
        <v>27</v>
      </c>
      <c r="B84" s="450">
        <v>1</v>
      </c>
      <c r="C84" s="450">
        <f t="shared" si="33"/>
        <v>192</v>
      </c>
      <c r="D84" s="450">
        <v>158</v>
      </c>
      <c r="E84" s="217">
        <v>34</v>
      </c>
      <c r="F84" s="450"/>
      <c r="G84" s="281">
        <v>4.4870000000000001</v>
      </c>
      <c r="H84" s="249">
        <f t="shared" si="24"/>
        <v>305.12</v>
      </c>
      <c r="I84" s="249">
        <f t="shared" si="25"/>
        <v>377.1</v>
      </c>
    </row>
    <row r="85" spans="1:9" x14ac:dyDescent="0.25">
      <c r="A85" s="213" t="s">
        <v>27</v>
      </c>
      <c r="B85" s="450">
        <v>1</v>
      </c>
      <c r="C85" s="450">
        <f t="shared" si="33"/>
        <v>178</v>
      </c>
      <c r="D85" s="450">
        <v>158</v>
      </c>
      <c r="E85" s="217">
        <v>20</v>
      </c>
      <c r="F85" s="450"/>
      <c r="G85" s="281">
        <v>4.4870000000000001</v>
      </c>
      <c r="H85" s="249">
        <f t="shared" si="24"/>
        <v>179.48</v>
      </c>
      <c r="I85" s="249">
        <f t="shared" si="25"/>
        <v>221.82</v>
      </c>
    </row>
    <row r="86" spans="1:9" ht="33" x14ac:dyDescent="0.25">
      <c r="A86" s="242" t="s">
        <v>431</v>
      </c>
      <c r="B86" s="448">
        <f>SUM(B87:B90)</f>
        <v>4</v>
      </c>
      <c r="C86" s="448"/>
      <c r="D86" s="448"/>
      <c r="E86" s="448">
        <f t="shared" ref="E86:I86" si="34">SUM(E87:E90)</f>
        <v>127</v>
      </c>
      <c r="F86" s="448"/>
      <c r="G86" s="245"/>
      <c r="H86" s="245">
        <f t="shared" si="34"/>
        <v>1064</v>
      </c>
      <c r="I86" s="245">
        <f t="shared" si="34"/>
        <v>1315.01</v>
      </c>
    </row>
    <row r="87" spans="1:9" x14ac:dyDescent="0.25">
      <c r="A87" s="219" t="s">
        <v>28</v>
      </c>
      <c r="B87" s="450">
        <v>1</v>
      </c>
      <c r="C87" s="450">
        <f t="shared" ref="C87:C90" si="35">D87+E87</f>
        <v>216</v>
      </c>
      <c r="D87" s="450">
        <v>158</v>
      </c>
      <c r="E87" s="217">
        <v>58</v>
      </c>
      <c r="F87" s="450"/>
      <c r="G87" s="281">
        <v>4.1890000000000001</v>
      </c>
      <c r="H87" s="249">
        <f t="shared" si="24"/>
        <v>485.92</v>
      </c>
      <c r="I87" s="249">
        <f t="shared" si="25"/>
        <v>600.54999999999995</v>
      </c>
    </row>
    <row r="88" spans="1:9" x14ac:dyDescent="0.25">
      <c r="A88" s="219" t="s">
        <v>28</v>
      </c>
      <c r="B88" s="450">
        <v>1</v>
      </c>
      <c r="C88" s="450">
        <f t="shared" si="35"/>
        <v>184</v>
      </c>
      <c r="D88" s="450">
        <v>158</v>
      </c>
      <c r="E88" s="217">
        <v>26</v>
      </c>
      <c r="F88" s="450"/>
      <c r="G88" s="281">
        <v>4.1890000000000001</v>
      </c>
      <c r="H88" s="249">
        <f t="shared" si="24"/>
        <v>217.83</v>
      </c>
      <c r="I88" s="249">
        <f t="shared" si="25"/>
        <v>269.22000000000003</v>
      </c>
    </row>
    <row r="89" spans="1:9" x14ac:dyDescent="0.25">
      <c r="A89" s="219" t="s">
        <v>28</v>
      </c>
      <c r="B89" s="450">
        <v>1</v>
      </c>
      <c r="C89" s="450">
        <f t="shared" si="35"/>
        <v>192</v>
      </c>
      <c r="D89" s="450">
        <v>158</v>
      </c>
      <c r="E89" s="217">
        <v>34</v>
      </c>
      <c r="F89" s="450"/>
      <c r="G89" s="281">
        <v>4.1890000000000001</v>
      </c>
      <c r="H89" s="249">
        <f t="shared" ref="H89:H119" si="36">ROUND(G89*E89*2,2)</f>
        <v>284.85000000000002</v>
      </c>
      <c r="I89" s="249">
        <f t="shared" ref="I89:I119" si="37">ROUND(H89*1.2359,2)</f>
        <v>352.05</v>
      </c>
    </row>
    <row r="90" spans="1:9" x14ac:dyDescent="0.25">
      <c r="A90" s="213" t="s">
        <v>28</v>
      </c>
      <c r="B90" s="450">
        <v>1</v>
      </c>
      <c r="C90" s="450">
        <f t="shared" si="35"/>
        <v>167</v>
      </c>
      <c r="D90" s="450">
        <v>158</v>
      </c>
      <c r="E90" s="217">
        <v>9</v>
      </c>
      <c r="F90" s="450"/>
      <c r="G90" s="281">
        <v>4.1890000000000001</v>
      </c>
      <c r="H90" s="249">
        <f t="shared" si="36"/>
        <v>75.400000000000006</v>
      </c>
      <c r="I90" s="249">
        <f t="shared" si="37"/>
        <v>93.19</v>
      </c>
    </row>
    <row r="91" spans="1:9" x14ac:dyDescent="0.25">
      <c r="A91" s="353" t="s">
        <v>114</v>
      </c>
      <c r="B91" s="452">
        <f>B92+B109+B115</f>
        <v>25</v>
      </c>
      <c r="C91" s="452"/>
      <c r="D91" s="452"/>
      <c r="E91" s="452">
        <f t="shared" ref="E91:I91" si="38">E92+E109+E115</f>
        <v>484</v>
      </c>
      <c r="F91" s="452"/>
      <c r="G91" s="456"/>
      <c r="H91" s="456">
        <f t="shared" si="38"/>
        <v>5680.4599999999991</v>
      </c>
      <c r="I91" s="456">
        <f t="shared" si="38"/>
        <v>7015.75</v>
      </c>
    </row>
    <row r="92" spans="1:9" ht="33" x14ac:dyDescent="0.25">
      <c r="A92" s="242" t="s">
        <v>433</v>
      </c>
      <c r="B92" s="448">
        <f>SUM(B93:B108)</f>
        <v>16</v>
      </c>
      <c r="C92" s="448"/>
      <c r="D92" s="448"/>
      <c r="E92" s="448">
        <f t="shared" ref="E92:I92" si="39">SUM(E93:E108)</f>
        <v>352</v>
      </c>
      <c r="F92" s="448"/>
      <c r="G92" s="245"/>
      <c r="H92" s="245">
        <f t="shared" si="39"/>
        <v>4544.7599999999993</v>
      </c>
      <c r="I92" s="245">
        <f t="shared" si="39"/>
        <v>5612.15</v>
      </c>
    </row>
    <row r="93" spans="1:9" x14ac:dyDescent="0.25">
      <c r="A93" s="219" t="s">
        <v>115</v>
      </c>
      <c r="B93" s="450">
        <v>1</v>
      </c>
      <c r="C93" s="450">
        <f t="shared" ref="C93:C108" si="40">D93+E93</f>
        <v>237</v>
      </c>
      <c r="D93" s="450">
        <v>158</v>
      </c>
      <c r="E93" s="217">
        <v>79</v>
      </c>
      <c r="F93" s="450"/>
      <c r="G93" s="250">
        <v>6.5190000000000001</v>
      </c>
      <c r="H93" s="249">
        <f t="shared" si="36"/>
        <v>1030</v>
      </c>
      <c r="I93" s="249">
        <f t="shared" si="37"/>
        <v>1272.98</v>
      </c>
    </row>
    <row r="94" spans="1:9" x14ac:dyDescent="0.25">
      <c r="A94" s="219" t="s">
        <v>115</v>
      </c>
      <c r="B94" s="450">
        <v>1</v>
      </c>
      <c r="C94" s="450">
        <f t="shared" si="40"/>
        <v>173</v>
      </c>
      <c r="D94" s="450">
        <v>158</v>
      </c>
      <c r="E94" s="217">
        <v>15</v>
      </c>
      <c r="F94" s="450"/>
      <c r="G94" s="250">
        <v>5.6319999999999997</v>
      </c>
      <c r="H94" s="249">
        <f t="shared" si="36"/>
        <v>168.96</v>
      </c>
      <c r="I94" s="249">
        <f t="shared" si="37"/>
        <v>208.82</v>
      </c>
    </row>
    <row r="95" spans="1:9" x14ac:dyDescent="0.25">
      <c r="A95" s="219" t="s">
        <v>115</v>
      </c>
      <c r="B95" s="450">
        <v>1</v>
      </c>
      <c r="C95" s="450">
        <f t="shared" si="40"/>
        <v>180</v>
      </c>
      <c r="D95" s="450">
        <v>158</v>
      </c>
      <c r="E95" s="217">
        <v>22</v>
      </c>
      <c r="F95" s="450"/>
      <c r="G95" s="250">
        <v>6.5190000000000001</v>
      </c>
      <c r="H95" s="249">
        <f t="shared" si="36"/>
        <v>286.83999999999997</v>
      </c>
      <c r="I95" s="249">
        <f t="shared" si="37"/>
        <v>354.51</v>
      </c>
    </row>
    <row r="96" spans="1:9" x14ac:dyDescent="0.25">
      <c r="A96" s="216" t="s">
        <v>115</v>
      </c>
      <c r="B96" s="217">
        <v>1</v>
      </c>
      <c r="C96" s="217">
        <f t="shared" si="40"/>
        <v>241</v>
      </c>
      <c r="D96" s="217">
        <v>158</v>
      </c>
      <c r="E96" s="217">
        <v>83</v>
      </c>
      <c r="F96" s="217"/>
      <c r="G96" s="249">
        <v>6.5190000000000001</v>
      </c>
      <c r="H96" s="249">
        <f t="shared" si="36"/>
        <v>1082.1500000000001</v>
      </c>
      <c r="I96" s="249">
        <f t="shared" si="37"/>
        <v>1337.43</v>
      </c>
    </row>
    <row r="97" spans="1:9" x14ac:dyDescent="0.25">
      <c r="A97" s="220" t="s">
        <v>116</v>
      </c>
      <c r="B97" s="217">
        <v>1</v>
      </c>
      <c r="C97" s="217">
        <f t="shared" si="40"/>
        <v>168</v>
      </c>
      <c r="D97" s="217">
        <v>158</v>
      </c>
      <c r="E97" s="217">
        <f>10</f>
        <v>10</v>
      </c>
      <c r="F97" s="217"/>
      <c r="G97" s="249">
        <v>6.5190000000000001</v>
      </c>
      <c r="H97" s="249">
        <f t="shared" si="36"/>
        <v>130.38</v>
      </c>
      <c r="I97" s="271">
        <f>ROUND(H97*1.2194,2)</f>
        <v>158.99</v>
      </c>
    </row>
    <row r="98" spans="1:9" x14ac:dyDescent="0.25">
      <c r="A98" s="223" t="s">
        <v>742</v>
      </c>
      <c r="B98" s="217">
        <v>1</v>
      </c>
      <c r="C98" s="217">
        <f t="shared" si="40"/>
        <v>170</v>
      </c>
      <c r="D98" s="217">
        <v>158</v>
      </c>
      <c r="E98" s="217">
        <v>12</v>
      </c>
      <c r="F98" s="217"/>
      <c r="G98" s="249">
        <v>6.5190000000000001</v>
      </c>
      <c r="H98" s="249">
        <f t="shared" si="36"/>
        <v>156.46</v>
      </c>
      <c r="I98" s="271">
        <f>ROUND(H98*1.2194,2)</f>
        <v>190.79</v>
      </c>
    </row>
    <row r="99" spans="1:9" x14ac:dyDescent="0.25">
      <c r="A99" s="216" t="s">
        <v>115</v>
      </c>
      <c r="B99" s="217">
        <v>1</v>
      </c>
      <c r="C99" s="217">
        <f t="shared" si="40"/>
        <v>160</v>
      </c>
      <c r="D99" s="217">
        <v>158</v>
      </c>
      <c r="E99" s="217">
        <v>2</v>
      </c>
      <c r="F99" s="217"/>
      <c r="G99" s="249">
        <v>6.5190000000000001</v>
      </c>
      <c r="H99" s="249">
        <f t="shared" si="36"/>
        <v>26.08</v>
      </c>
      <c r="I99" s="249">
        <f t="shared" si="37"/>
        <v>32.229999999999997</v>
      </c>
    </row>
    <row r="100" spans="1:9" x14ac:dyDescent="0.25">
      <c r="A100" s="219" t="s">
        <v>115</v>
      </c>
      <c r="B100" s="450">
        <v>1</v>
      </c>
      <c r="C100" s="450">
        <f t="shared" si="40"/>
        <v>163</v>
      </c>
      <c r="D100" s="450">
        <v>158</v>
      </c>
      <c r="E100" s="217">
        <v>5</v>
      </c>
      <c r="F100" s="450"/>
      <c r="G100" s="250">
        <v>6.5190000000000001</v>
      </c>
      <c r="H100" s="249">
        <f t="shared" si="36"/>
        <v>65.19</v>
      </c>
      <c r="I100" s="249">
        <f t="shared" si="37"/>
        <v>80.569999999999993</v>
      </c>
    </row>
    <row r="101" spans="1:9" x14ac:dyDescent="0.25">
      <c r="A101" s="219" t="s">
        <v>741</v>
      </c>
      <c r="B101" s="450">
        <v>1</v>
      </c>
      <c r="C101" s="450">
        <f t="shared" si="40"/>
        <v>193</v>
      </c>
      <c r="D101" s="450">
        <v>158</v>
      </c>
      <c r="E101" s="217">
        <v>35</v>
      </c>
      <c r="F101" s="450"/>
      <c r="G101" s="250">
        <v>6.5190000000000001</v>
      </c>
      <c r="H101" s="249">
        <f t="shared" si="36"/>
        <v>456.33</v>
      </c>
      <c r="I101" s="249">
        <f t="shared" si="37"/>
        <v>563.98</v>
      </c>
    </row>
    <row r="102" spans="1:9" x14ac:dyDescent="0.25">
      <c r="A102" s="219" t="s">
        <v>741</v>
      </c>
      <c r="B102" s="450">
        <v>1</v>
      </c>
      <c r="C102" s="450">
        <f t="shared" si="40"/>
        <v>160</v>
      </c>
      <c r="D102" s="450">
        <v>158</v>
      </c>
      <c r="E102" s="217">
        <v>2</v>
      </c>
      <c r="F102" s="450"/>
      <c r="G102" s="250">
        <v>6.4020000000000001</v>
      </c>
      <c r="H102" s="249">
        <f t="shared" si="36"/>
        <v>25.61</v>
      </c>
      <c r="I102" s="249">
        <f t="shared" si="37"/>
        <v>31.65</v>
      </c>
    </row>
    <row r="103" spans="1:9" x14ac:dyDescent="0.25">
      <c r="A103" s="219" t="s">
        <v>741</v>
      </c>
      <c r="B103" s="450">
        <v>1</v>
      </c>
      <c r="C103" s="450">
        <f t="shared" si="40"/>
        <v>168</v>
      </c>
      <c r="D103" s="450">
        <v>158</v>
      </c>
      <c r="E103" s="217">
        <v>10</v>
      </c>
      <c r="F103" s="450"/>
      <c r="G103" s="250">
        <v>6.4020000000000001</v>
      </c>
      <c r="H103" s="249">
        <f t="shared" si="36"/>
        <v>128.04</v>
      </c>
      <c r="I103" s="249">
        <f t="shared" si="37"/>
        <v>158.24</v>
      </c>
    </row>
    <row r="104" spans="1:9" x14ac:dyDescent="0.25">
      <c r="A104" s="219" t="s">
        <v>741</v>
      </c>
      <c r="B104" s="450">
        <v>1</v>
      </c>
      <c r="C104" s="450">
        <f t="shared" si="40"/>
        <v>161</v>
      </c>
      <c r="D104" s="450">
        <v>158</v>
      </c>
      <c r="E104" s="217">
        <v>3</v>
      </c>
      <c r="F104" s="450"/>
      <c r="G104" s="250">
        <v>6.4020000000000001</v>
      </c>
      <c r="H104" s="249">
        <f t="shared" si="36"/>
        <v>38.409999999999997</v>
      </c>
      <c r="I104" s="249">
        <f t="shared" si="37"/>
        <v>47.47</v>
      </c>
    </row>
    <row r="105" spans="1:9" x14ac:dyDescent="0.25">
      <c r="A105" s="219" t="s">
        <v>741</v>
      </c>
      <c r="B105" s="450">
        <v>1</v>
      </c>
      <c r="C105" s="450">
        <f t="shared" si="40"/>
        <v>166</v>
      </c>
      <c r="D105" s="450">
        <v>158</v>
      </c>
      <c r="E105" s="217">
        <v>8</v>
      </c>
      <c r="F105" s="450"/>
      <c r="G105" s="250">
        <v>6.4020000000000001</v>
      </c>
      <c r="H105" s="249">
        <f t="shared" si="36"/>
        <v>102.43</v>
      </c>
      <c r="I105" s="249">
        <f t="shared" si="37"/>
        <v>126.59</v>
      </c>
    </row>
    <row r="106" spans="1:9" x14ac:dyDescent="0.25">
      <c r="A106" s="219" t="s">
        <v>741</v>
      </c>
      <c r="B106" s="450">
        <v>1</v>
      </c>
      <c r="C106" s="450">
        <f t="shared" si="40"/>
        <v>190</v>
      </c>
      <c r="D106" s="450">
        <v>158</v>
      </c>
      <c r="E106" s="217">
        <v>32</v>
      </c>
      <c r="F106" s="450"/>
      <c r="G106" s="250">
        <v>6.4020000000000001</v>
      </c>
      <c r="H106" s="249">
        <f t="shared" si="36"/>
        <v>409.73</v>
      </c>
      <c r="I106" s="249">
        <f t="shared" si="37"/>
        <v>506.39</v>
      </c>
    </row>
    <row r="107" spans="1:9" x14ac:dyDescent="0.25">
      <c r="A107" s="219" t="s">
        <v>741</v>
      </c>
      <c r="B107" s="450">
        <v>1</v>
      </c>
      <c r="C107" s="450">
        <f t="shared" si="40"/>
        <v>170</v>
      </c>
      <c r="D107" s="450">
        <v>158</v>
      </c>
      <c r="E107" s="217">
        <v>12</v>
      </c>
      <c r="F107" s="450"/>
      <c r="G107" s="250">
        <v>6.5190000000000001</v>
      </c>
      <c r="H107" s="249">
        <f t="shared" si="36"/>
        <v>156.46</v>
      </c>
      <c r="I107" s="249">
        <f t="shared" si="37"/>
        <v>193.37</v>
      </c>
    </row>
    <row r="108" spans="1:9" x14ac:dyDescent="0.25">
      <c r="A108" s="219" t="s">
        <v>741</v>
      </c>
      <c r="B108" s="450">
        <v>1</v>
      </c>
      <c r="C108" s="450">
        <f t="shared" si="40"/>
        <v>180</v>
      </c>
      <c r="D108" s="450">
        <v>158</v>
      </c>
      <c r="E108" s="217">
        <v>22</v>
      </c>
      <c r="F108" s="450"/>
      <c r="G108" s="250">
        <v>6.4020000000000001</v>
      </c>
      <c r="H108" s="249">
        <f t="shared" si="36"/>
        <v>281.69</v>
      </c>
      <c r="I108" s="249">
        <f t="shared" si="37"/>
        <v>348.14</v>
      </c>
    </row>
    <row r="109" spans="1:9" ht="33" x14ac:dyDescent="0.25">
      <c r="A109" s="242" t="s">
        <v>432</v>
      </c>
      <c r="B109" s="448">
        <f>SUM(B110:B114)</f>
        <v>5</v>
      </c>
      <c r="C109" s="448"/>
      <c r="D109" s="448"/>
      <c r="E109" s="448">
        <f t="shared" ref="E109:I109" si="41">SUM(E110:E114)</f>
        <v>50</v>
      </c>
      <c r="F109" s="448"/>
      <c r="G109" s="245"/>
      <c r="H109" s="245">
        <f t="shared" si="41"/>
        <v>448.70000000000005</v>
      </c>
      <c r="I109" s="245">
        <f t="shared" si="41"/>
        <v>554.54</v>
      </c>
    </row>
    <row r="110" spans="1:9" x14ac:dyDescent="0.25">
      <c r="A110" s="213" t="s">
        <v>27</v>
      </c>
      <c r="B110" s="450">
        <v>1</v>
      </c>
      <c r="C110" s="450">
        <f t="shared" ref="C110:C114" si="42">D110+E110</f>
        <v>163</v>
      </c>
      <c r="D110" s="450">
        <v>158</v>
      </c>
      <c r="E110" s="217">
        <v>5</v>
      </c>
      <c r="F110" s="450"/>
      <c r="G110" s="250">
        <v>4.4870000000000001</v>
      </c>
      <c r="H110" s="249">
        <f t="shared" si="36"/>
        <v>44.87</v>
      </c>
      <c r="I110" s="249">
        <f t="shared" si="37"/>
        <v>55.45</v>
      </c>
    </row>
    <row r="111" spans="1:9" x14ac:dyDescent="0.25">
      <c r="A111" s="213" t="s">
        <v>27</v>
      </c>
      <c r="B111" s="450">
        <v>1</v>
      </c>
      <c r="C111" s="450">
        <f t="shared" si="42"/>
        <v>160</v>
      </c>
      <c r="D111" s="450">
        <v>158</v>
      </c>
      <c r="E111" s="217">
        <v>2</v>
      </c>
      <c r="F111" s="450"/>
      <c r="G111" s="250">
        <v>4.4870000000000001</v>
      </c>
      <c r="H111" s="249">
        <f t="shared" si="36"/>
        <v>17.95</v>
      </c>
      <c r="I111" s="249">
        <f t="shared" si="37"/>
        <v>22.18</v>
      </c>
    </row>
    <row r="112" spans="1:9" x14ac:dyDescent="0.25">
      <c r="A112" s="213" t="s">
        <v>27</v>
      </c>
      <c r="B112" s="450">
        <v>1</v>
      </c>
      <c r="C112" s="450">
        <f t="shared" si="42"/>
        <v>178</v>
      </c>
      <c r="D112" s="450">
        <v>158</v>
      </c>
      <c r="E112" s="217">
        <v>20</v>
      </c>
      <c r="F112" s="450"/>
      <c r="G112" s="250">
        <v>4.4870000000000001</v>
      </c>
      <c r="H112" s="249">
        <f t="shared" si="36"/>
        <v>179.48</v>
      </c>
      <c r="I112" s="249">
        <f t="shared" si="37"/>
        <v>221.82</v>
      </c>
    </row>
    <row r="113" spans="1:9" x14ac:dyDescent="0.25">
      <c r="A113" s="219" t="s">
        <v>27</v>
      </c>
      <c r="B113" s="450">
        <v>1</v>
      </c>
      <c r="C113" s="450">
        <f t="shared" si="42"/>
        <v>175</v>
      </c>
      <c r="D113" s="450">
        <v>158</v>
      </c>
      <c r="E113" s="217">
        <v>17</v>
      </c>
      <c r="F113" s="450"/>
      <c r="G113" s="250">
        <v>4.4870000000000001</v>
      </c>
      <c r="H113" s="249">
        <f t="shared" si="36"/>
        <v>152.56</v>
      </c>
      <c r="I113" s="249">
        <f t="shared" si="37"/>
        <v>188.55</v>
      </c>
    </row>
    <row r="114" spans="1:9" x14ac:dyDescent="0.25">
      <c r="A114" s="219" t="s">
        <v>27</v>
      </c>
      <c r="B114" s="450">
        <v>1</v>
      </c>
      <c r="C114" s="450">
        <f t="shared" si="42"/>
        <v>164</v>
      </c>
      <c r="D114" s="450">
        <v>158</v>
      </c>
      <c r="E114" s="217">
        <v>6</v>
      </c>
      <c r="F114" s="450"/>
      <c r="G114" s="250">
        <v>4.4870000000000001</v>
      </c>
      <c r="H114" s="249">
        <f t="shared" si="36"/>
        <v>53.84</v>
      </c>
      <c r="I114" s="249">
        <f t="shared" si="37"/>
        <v>66.540000000000006</v>
      </c>
    </row>
    <row r="115" spans="1:9" ht="33" x14ac:dyDescent="0.25">
      <c r="A115" s="242" t="s">
        <v>431</v>
      </c>
      <c r="B115" s="448">
        <f>SUM(B116:B119)</f>
        <v>4</v>
      </c>
      <c r="C115" s="448"/>
      <c r="D115" s="448"/>
      <c r="E115" s="448">
        <f t="shared" ref="E115:I115" si="43">SUM(E116:E119)</f>
        <v>82</v>
      </c>
      <c r="F115" s="448"/>
      <c r="G115" s="245"/>
      <c r="H115" s="245">
        <f t="shared" si="43"/>
        <v>687</v>
      </c>
      <c r="I115" s="245">
        <f t="shared" si="43"/>
        <v>849.06</v>
      </c>
    </row>
    <row r="116" spans="1:9" x14ac:dyDescent="0.25">
      <c r="A116" s="213" t="s">
        <v>28</v>
      </c>
      <c r="B116" s="450">
        <v>1</v>
      </c>
      <c r="C116" s="450">
        <f t="shared" ref="C116:C119" si="44">D116+E116</f>
        <v>180</v>
      </c>
      <c r="D116" s="450">
        <v>158</v>
      </c>
      <c r="E116" s="217">
        <v>22</v>
      </c>
      <c r="F116" s="450"/>
      <c r="G116" s="281">
        <v>4.1890000000000001</v>
      </c>
      <c r="H116" s="249">
        <f t="shared" si="36"/>
        <v>184.32</v>
      </c>
      <c r="I116" s="249">
        <f t="shared" si="37"/>
        <v>227.8</v>
      </c>
    </row>
    <row r="117" spans="1:9" x14ac:dyDescent="0.25">
      <c r="A117" s="213" t="s">
        <v>28</v>
      </c>
      <c r="B117" s="450">
        <v>1</v>
      </c>
      <c r="C117" s="450">
        <f t="shared" si="44"/>
        <v>181</v>
      </c>
      <c r="D117" s="450">
        <v>158</v>
      </c>
      <c r="E117" s="217">
        <v>23</v>
      </c>
      <c r="F117" s="450"/>
      <c r="G117" s="281">
        <v>4.1890000000000001</v>
      </c>
      <c r="H117" s="249">
        <f t="shared" si="36"/>
        <v>192.69</v>
      </c>
      <c r="I117" s="249">
        <f t="shared" si="37"/>
        <v>238.15</v>
      </c>
    </row>
    <row r="118" spans="1:9" x14ac:dyDescent="0.25">
      <c r="A118" s="213" t="s">
        <v>28</v>
      </c>
      <c r="B118" s="450">
        <v>1</v>
      </c>
      <c r="C118" s="450">
        <f t="shared" si="44"/>
        <v>168</v>
      </c>
      <c r="D118" s="450">
        <v>158</v>
      </c>
      <c r="E118" s="217">
        <v>10</v>
      </c>
      <c r="F118" s="450"/>
      <c r="G118" s="281">
        <v>4.1890000000000001</v>
      </c>
      <c r="H118" s="249">
        <f t="shared" si="36"/>
        <v>83.78</v>
      </c>
      <c r="I118" s="249">
        <f t="shared" si="37"/>
        <v>103.54</v>
      </c>
    </row>
    <row r="119" spans="1:9" x14ac:dyDescent="0.25">
      <c r="A119" s="213" t="s">
        <v>28</v>
      </c>
      <c r="B119" s="450">
        <v>1</v>
      </c>
      <c r="C119" s="450">
        <f t="shared" si="44"/>
        <v>185</v>
      </c>
      <c r="D119" s="450">
        <v>158</v>
      </c>
      <c r="E119" s="217">
        <v>27</v>
      </c>
      <c r="F119" s="450"/>
      <c r="G119" s="281">
        <v>4.1890000000000001</v>
      </c>
      <c r="H119" s="249">
        <f t="shared" si="36"/>
        <v>226.21</v>
      </c>
      <c r="I119" s="249">
        <f t="shared" si="37"/>
        <v>279.57</v>
      </c>
    </row>
    <row r="120" spans="1:9" x14ac:dyDescent="0.25">
      <c r="A120" s="356" t="s">
        <v>261</v>
      </c>
      <c r="B120" s="452">
        <f>B121+B124</f>
        <v>10</v>
      </c>
      <c r="C120" s="452"/>
      <c r="D120" s="452"/>
      <c r="E120" s="452">
        <f t="shared" ref="E120:I120" si="45">E121+E124</f>
        <v>220</v>
      </c>
      <c r="F120" s="452"/>
      <c r="G120" s="456"/>
      <c r="H120" s="456">
        <f t="shared" si="45"/>
        <v>3620.48</v>
      </c>
      <c r="I120" s="456">
        <f t="shared" si="45"/>
        <v>4474.55</v>
      </c>
    </row>
    <row r="121" spans="1:9" ht="33" x14ac:dyDescent="0.25">
      <c r="A121" s="317" t="s">
        <v>130</v>
      </c>
      <c r="B121" s="448">
        <f>SUM(B122:B123)</f>
        <v>2</v>
      </c>
      <c r="C121" s="448"/>
      <c r="D121" s="448"/>
      <c r="E121" s="448">
        <f t="shared" ref="E121:I121" si="46">SUM(E122:E123)</f>
        <v>17</v>
      </c>
      <c r="F121" s="448"/>
      <c r="G121" s="245"/>
      <c r="H121" s="245">
        <f t="shared" si="46"/>
        <v>327.96</v>
      </c>
      <c r="I121" s="245">
        <f t="shared" si="46"/>
        <v>405.32</v>
      </c>
    </row>
    <row r="122" spans="1:9" x14ac:dyDescent="0.25">
      <c r="A122" s="213" t="s">
        <v>135</v>
      </c>
      <c r="B122" s="450">
        <v>1</v>
      </c>
      <c r="C122" s="450">
        <f t="shared" ref="C122:C123" si="47">D122+E122</f>
        <v>175.5</v>
      </c>
      <c r="D122" s="450">
        <v>167</v>
      </c>
      <c r="E122" s="217">
        <v>8.5</v>
      </c>
      <c r="F122" s="450"/>
      <c r="G122" s="250">
        <v>9.6460000000000008</v>
      </c>
      <c r="H122" s="249">
        <f t="shared" ref="H122:H132" si="48">ROUND(G122*E122*2,2)</f>
        <v>163.98</v>
      </c>
      <c r="I122" s="249">
        <f t="shared" ref="I122:I132" si="49">ROUND(H122*1.2359,2)</f>
        <v>202.66</v>
      </c>
    </row>
    <row r="123" spans="1:9" x14ac:dyDescent="0.25">
      <c r="A123" s="213" t="s">
        <v>135</v>
      </c>
      <c r="B123" s="450">
        <v>1</v>
      </c>
      <c r="C123" s="450">
        <f t="shared" si="47"/>
        <v>175.5</v>
      </c>
      <c r="D123" s="450">
        <v>167</v>
      </c>
      <c r="E123" s="217">
        <v>8.5</v>
      </c>
      <c r="F123" s="450"/>
      <c r="G123" s="250">
        <v>9.6460000000000008</v>
      </c>
      <c r="H123" s="249">
        <f t="shared" si="48"/>
        <v>163.98</v>
      </c>
      <c r="I123" s="249">
        <f t="shared" si="49"/>
        <v>202.66</v>
      </c>
    </row>
    <row r="124" spans="1:9" ht="33" x14ac:dyDescent="0.25">
      <c r="A124" s="242" t="s">
        <v>433</v>
      </c>
      <c r="B124" s="448">
        <f>SUM(B125:B132)</f>
        <v>8</v>
      </c>
      <c r="C124" s="448"/>
      <c r="D124" s="448"/>
      <c r="E124" s="448">
        <f t="shared" ref="E124:I124" si="50">SUM(E125:E132)</f>
        <v>203</v>
      </c>
      <c r="F124" s="448"/>
      <c r="G124" s="245"/>
      <c r="H124" s="245">
        <f t="shared" si="50"/>
        <v>3292.52</v>
      </c>
      <c r="I124" s="245">
        <f t="shared" si="50"/>
        <v>4069.2300000000005</v>
      </c>
    </row>
    <row r="125" spans="1:9" x14ac:dyDescent="0.25">
      <c r="A125" s="219" t="s">
        <v>136</v>
      </c>
      <c r="B125" s="450">
        <v>1</v>
      </c>
      <c r="C125" s="450">
        <f t="shared" ref="C125:C132" si="51">D125+E125</f>
        <v>164</v>
      </c>
      <c r="D125" s="450">
        <v>138</v>
      </c>
      <c r="E125" s="217">
        <v>26</v>
      </c>
      <c r="F125" s="450"/>
      <c r="G125" s="250">
        <v>7.3710000000000004</v>
      </c>
      <c r="H125" s="249">
        <f t="shared" si="48"/>
        <v>383.29</v>
      </c>
      <c r="I125" s="249">
        <f t="shared" si="49"/>
        <v>473.71</v>
      </c>
    </row>
    <row r="126" spans="1:9" x14ac:dyDescent="0.25">
      <c r="A126" s="219" t="s">
        <v>136</v>
      </c>
      <c r="B126" s="450">
        <v>1</v>
      </c>
      <c r="C126" s="450">
        <f t="shared" si="51"/>
        <v>139</v>
      </c>
      <c r="D126" s="450">
        <v>138</v>
      </c>
      <c r="E126" s="217">
        <v>1</v>
      </c>
      <c r="F126" s="450"/>
      <c r="G126" s="250">
        <v>7.3710000000000004</v>
      </c>
      <c r="H126" s="249">
        <f t="shared" si="48"/>
        <v>14.74</v>
      </c>
      <c r="I126" s="249">
        <f t="shared" si="49"/>
        <v>18.22</v>
      </c>
    </row>
    <row r="127" spans="1:9" x14ac:dyDescent="0.25">
      <c r="A127" s="219" t="s">
        <v>136</v>
      </c>
      <c r="B127" s="450">
        <v>1</v>
      </c>
      <c r="C127" s="450">
        <f t="shared" si="51"/>
        <v>152</v>
      </c>
      <c r="D127" s="450">
        <v>138</v>
      </c>
      <c r="E127" s="217">
        <v>14</v>
      </c>
      <c r="F127" s="450"/>
      <c r="G127" s="250">
        <v>8.2230000000000008</v>
      </c>
      <c r="H127" s="249">
        <f t="shared" si="48"/>
        <v>230.24</v>
      </c>
      <c r="I127" s="249">
        <f t="shared" si="49"/>
        <v>284.55</v>
      </c>
    </row>
    <row r="128" spans="1:9" x14ac:dyDescent="0.25">
      <c r="A128" s="219" t="s">
        <v>136</v>
      </c>
      <c r="B128" s="450">
        <v>1</v>
      </c>
      <c r="C128" s="450">
        <f t="shared" si="51"/>
        <v>172</v>
      </c>
      <c r="D128" s="450">
        <v>138</v>
      </c>
      <c r="E128" s="217">
        <v>34</v>
      </c>
      <c r="F128" s="450"/>
      <c r="G128" s="250">
        <v>8.2230000000000008</v>
      </c>
      <c r="H128" s="249">
        <f t="shared" si="48"/>
        <v>559.16</v>
      </c>
      <c r="I128" s="249">
        <f t="shared" si="49"/>
        <v>691.07</v>
      </c>
    </row>
    <row r="129" spans="1:9" x14ac:dyDescent="0.25">
      <c r="A129" s="219" t="s">
        <v>136</v>
      </c>
      <c r="B129" s="450">
        <v>1</v>
      </c>
      <c r="C129" s="450">
        <f t="shared" si="51"/>
        <v>161</v>
      </c>
      <c r="D129" s="450">
        <v>138</v>
      </c>
      <c r="E129" s="217">
        <v>23</v>
      </c>
      <c r="F129" s="450"/>
      <c r="G129" s="250">
        <v>8.2230000000000008</v>
      </c>
      <c r="H129" s="249">
        <f t="shared" si="48"/>
        <v>378.26</v>
      </c>
      <c r="I129" s="249">
        <f t="shared" si="49"/>
        <v>467.49</v>
      </c>
    </row>
    <row r="130" spans="1:9" x14ac:dyDescent="0.25">
      <c r="A130" s="219" t="s">
        <v>136</v>
      </c>
      <c r="B130" s="450">
        <v>1</v>
      </c>
      <c r="C130" s="450">
        <f t="shared" si="51"/>
        <v>194</v>
      </c>
      <c r="D130" s="450">
        <v>138</v>
      </c>
      <c r="E130" s="217">
        <v>56</v>
      </c>
      <c r="F130" s="450"/>
      <c r="G130" s="250">
        <v>8.2230000000000008</v>
      </c>
      <c r="H130" s="249">
        <f t="shared" si="48"/>
        <v>920.98</v>
      </c>
      <c r="I130" s="249">
        <f t="shared" si="49"/>
        <v>1138.24</v>
      </c>
    </row>
    <row r="131" spans="1:9" x14ac:dyDescent="0.25">
      <c r="A131" s="219" t="s">
        <v>136</v>
      </c>
      <c r="B131" s="450">
        <v>1</v>
      </c>
      <c r="C131" s="450">
        <f t="shared" si="51"/>
        <v>150</v>
      </c>
      <c r="D131" s="450">
        <v>138</v>
      </c>
      <c r="E131" s="217">
        <v>12</v>
      </c>
      <c r="F131" s="450"/>
      <c r="G131" s="250">
        <v>8.2230000000000008</v>
      </c>
      <c r="H131" s="249">
        <f t="shared" si="48"/>
        <v>197.35</v>
      </c>
      <c r="I131" s="249">
        <f t="shared" si="49"/>
        <v>243.9</v>
      </c>
    </row>
    <row r="132" spans="1:9" x14ac:dyDescent="0.25">
      <c r="A132" s="219" t="s">
        <v>136</v>
      </c>
      <c r="B132" s="450">
        <v>1</v>
      </c>
      <c r="C132" s="450">
        <f t="shared" si="51"/>
        <v>175</v>
      </c>
      <c r="D132" s="450">
        <v>138</v>
      </c>
      <c r="E132" s="217">
        <v>37</v>
      </c>
      <c r="F132" s="450"/>
      <c r="G132" s="250">
        <v>8.2230000000000008</v>
      </c>
      <c r="H132" s="249">
        <f t="shared" si="48"/>
        <v>608.5</v>
      </c>
      <c r="I132" s="249">
        <f t="shared" si="49"/>
        <v>752.05</v>
      </c>
    </row>
    <row r="133" spans="1:9" x14ac:dyDescent="0.25">
      <c r="A133" s="356" t="s">
        <v>739</v>
      </c>
      <c r="B133" s="452">
        <f>B134</f>
        <v>5</v>
      </c>
      <c r="C133" s="452"/>
      <c r="D133" s="452"/>
      <c r="E133" s="452">
        <f t="shared" ref="E133:I133" si="52">E134</f>
        <v>227</v>
      </c>
      <c r="F133" s="452"/>
      <c r="G133" s="456"/>
      <c r="H133" s="456">
        <f t="shared" si="52"/>
        <v>2954.82</v>
      </c>
      <c r="I133" s="456">
        <f t="shared" si="52"/>
        <v>3651.87</v>
      </c>
    </row>
    <row r="134" spans="1:9" ht="33" x14ac:dyDescent="0.25">
      <c r="A134" s="242" t="s">
        <v>433</v>
      </c>
      <c r="B134" s="448">
        <f>SUM(B135:B139)</f>
        <v>5</v>
      </c>
      <c r="C134" s="448"/>
      <c r="D134" s="448"/>
      <c r="E134" s="448">
        <f t="shared" ref="E134:I134" si="53">SUM(E135:E139)</f>
        <v>227</v>
      </c>
      <c r="F134" s="448"/>
      <c r="G134" s="245"/>
      <c r="H134" s="245">
        <f t="shared" si="53"/>
        <v>2954.82</v>
      </c>
      <c r="I134" s="245">
        <f t="shared" si="53"/>
        <v>3651.87</v>
      </c>
    </row>
    <row r="135" spans="1:9" x14ac:dyDescent="0.25">
      <c r="A135" s="224" t="s">
        <v>139</v>
      </c>
      <c r="B135" s="450">
        <v>1</v>
      </c>
      <c r="C135" s="450">
        <f t="shared" ref="C135:C139" si="54">D135+E135</f>
        <v>216</v>
      </c>
      <c r="D135" s="450">
        <v>138</v>
      </c>
      <c r="E135" s="217">
        <v>78</v>
      </c>
      <c r="F135" s="450"/>
      <c r="G135" s="250">
        <v>6.3140000000000001</v>
      </c>
      <c r="H135" s="249">
        <f t="shared" ref="H135:H152" si="55">ROUND(G135*E135*2,2)</f>
        <v>984.98</v>
      </c>
      <c r="I135" s="249">
        <f t="shared" ref="I135:I152" si="56">ROUND(H135*1.2359,2)</f>
        <v>1217.3399999999999</v>
      </c>
    </row>
    <row r="136" spans="1:9" x14ac:dyDescent="0.25">
      <c r="A136" s="224" t="s">
        <v>139</v>
      </c>
      <c r="B136" s="450">
        <v>1</v>
      </c>
      <c r="C136" s="450">
        <f t="shared" si="54"/>
        <v>208</v>
      </c>
      <c r="D136" s="450">
        <v>138</v>
      </c>
      <c r="E136" s="217">
        <v>70</v>
      </c>
      <c r="F136" s="450"/>
      <c r="G136" s="250">
        <v>6.3140000000000001</v>
      </c>
      <c r="H136" s="249">
        <f t="shared" si="55"/>
        <v>883.96</v>
      </c>
      <c r="I136" s="249">
        <f t="shared" si="56"/>
        <v>1092.49</v>
      </c>
    </row>
    <row r="137" spans="1:9" x14ac:dyDescent="0.25">
      <c r="A137" s="219" t="s">
        <v>136</v>
      </c>
      <c r="B137" s="450">
        <v>1</v>
      </c>
      <c r="C137" s="450">
        <f t="shared" si="54"/>
        <v>154</v>
      </c>
      <c r="D137" s="450">
        <v>138</v>
      </c>
      <c r="E137" s="217">
        <v>16</v>
      </c>
      <c r="F137" s="450"/>
      <c r="G137" s="250">
        <v>6.1980000000000004</v>
      </c>
      <c r="H137" s="249">
        <f t="shared" si="55"/>
        <v>198.34</v>
      </c>
      <c r="I137" s="249">
        <f t="shared" si="56"/>
        <v>245.13</v>
      </c>
    </row>
    <row r="138" spans="1:9" x14ac:dyDescent="0.25">
      <c r="A138" s="219" t="s">
        <v>136</v>
      </c>
      <c r="B138" s="450">
        <v>1</v>
      </c>
      <c r="C138" s="450">
        <f t="shared" si="54"/>
        <v>161</v>
      </c>
      <c r="D138" s="450">
        <v>138</v>
      </c>
      <c r="E138" s="217">
        <v>23</v>
      </c>
      <c r="F138" s="450"/>
      <c r="G138" s="250">
        <v>7.0439999999999996</v>
      </c>
      <c r="H138" s="249">
        <f t="shared" si="55"/>
        <v>324.02</v>
      </c>
      <c r="I138" s="249">
        <f t="shared" si="56"/>
        <v>400.46</v>
      </c>
    </row>
    <row r="139" spans="1:9" x14ac:dyDescent="0.25">
      <c r="A139" s="219" t="s">
        <v>136</v>
      </c>
      <c r="B139" s="450">
        <v>1</v>
      </c>
      <c r="C139" s="450">
        <f t="shared" si="54"/>
        <v>178</v>
      </c>
      <c r="D139" s="450">
        <v>138</v>
      </c>
      <c r="E139" s="217">
        <v>40</v>
      </c>
      <c r="F139" s="450"/>
      <c r="G139" s="250">
        <v>7.0439999999999996</v>
      </c>
      <c r="H139" s="249">
        <f t="shared" si="55"/>
        <v>563.52</v>
      </c>
      <c r="I139" s="249">
        <f t="shared" si="56"/>
        <v>696.45</v>
      </c>
    </row>
    <row r="140" spans="1:9" x14ac:dyDescent="0.25">
      <c r="A140" s="353" t="s">
        <v>262</v>
      </c>
      <c r="B140" s="452">
        <f>B141+B146+B149</f>
        <v>9</v>
      </c>
      <c r="C140" s="452"/>
      <c r="D140" s="452"/>
      <c r="E140" s="452">
        <f t="shared" ref="E140:I140" si="57">E141+E146+E149</f>
        <v>324</v>
      </c>
      <c r="F140" s="452"/>
      <c r="G140" s="456"/>
      <c r="H140" s="456">
        <f t="shared" si="57"/>
        <v>5255.4999999999991</v>
      </c>
      <c r="I140" s="456">
        <f t="shared" si="57"/>
        <v>6495.2699999999995</v>
      </c>
    </row>
    <row r="141" spans="1:9" x14ac:dyDescent="0.25">
      <c r="A141" s="242" t="s">
        <v>434</v>
      </c>
      <c r="B141" s="448">
        <f>SUM(B142:B145)</f>
        <v>4</v>
      </c>
      <c r="C141" s="448"/>
      <c r="D141" s="448"/>
      <c r="E141" s="448">
        <f t="shared" ref="E141:I141" si="58">SUM(E142:E145)</f>
        <v>179</v>
      </c>
      <c r="F141" s="448"/>
      <c r="G141" s="245"/>
      <c r="H141" s="245">
        <f t="shared" si="58"/>
        <v>3460.1499999999996</v>
      </c>
      <c r="I141" s="245">
        <f t="shared" si="58"/>
        <v>4276.3999999999996</v>
      </c>
    </row>
    <row r="142" spans="1:9" x14ac:dyDescent="0.25">
      <c r="A142" s="219" t="s">
        <v>141</v>
      </c>
      <c r="B142" s="450">
        <v>1</v>
      </c>
      <c r="C142" s="450">
        <f t="shared" ref="C142:C145" si="59">D142+E142</f>
        <v>205</v>
      </c>
      <c r="D142" s="450">
        <v>158</v>
      </c>
      <c r="E142" s="217">
        <v>47</v>
      </c>
      <c r="F142" s="450"/>
      <c r="G142" s="250">
        <v>9.6769999999999996</v>
      </c>
      <c r="H142" s="249">
        <f t="shared" si="55"/>
        <v>909.64</v>
      </c>
      <c r="I142" s="249">
        <f t="shared" si="56"/>
        <v>1124.22</v>
      </c>
    </row>
    <row r="143" spans="1:9" x14ac:dyDescent="0.25">
      <c r="A143" s="224" t="s">
        <v>142</v>
      </c>
      <c r="B143" s="450">
        <v>1</v>
      </c>
      <c r="C143" s="450">
        <f t="shared" si="59"/>
        <v>184</v>
      </c>
      <c r="D143" s="450">
        <v>158</v>
      </c>
      <c r="E143" s="217">
        <v>26</v>
      </c>
      <c r="F143" s="450"/>
      <c r="G143" s="250">
        <v>9.6460000000000008</v>
      </c>
      <c r="H143" s="249">
        <f t="shared" si="55"/>
        <v>501.59</v>
      </c>
      <c r="I143" s="249">
        <f t="shared" si="56"/>
        <v>619.91999999999996</v>
      </c>
    </row>
    <row r="144" spans="1:9" x14ac:dyDescent="0.25">
      <c r="A144" s="224" t="s">
        <v>142</v>
      </c>
      <c r="B144" s="450">
        <v>1</v>
      </c>
      <c r="C144" s="450">
        <f t="shared" si="59"/>
        <v>200</v>
      </c>
      <c r="D144" s="450">
        <v>158</v>
      </c>
      <c r="E144" s="217">
        <v>42</v>
      </c>
      <c r="F144" s="450"/>
      <c r="G144" s="250">
        <v>9.6460000000000008</v>
      </c>
      <c r="H144" s="249">
        <f t="shared" si="55"/>
        <v>810.26</v>
      </c>
      <c r="I144" s="249">
        <f t="shared" si="56"/>
        <v>1001.4</v>
      </c>
    </row>
    <row r="145" spans="1:9" x14ac:dyDescent="0.25">
      <c r="A145" s="213" t="s">
        <v>141</v>
      </c>
      <c r="B145" s="450">
        <v>1</v>
      </c>
      <c r="C145" s="450">
        <f t="shared" si="59"/>
        <v>222</v>
      </c>
      <c r="D145" s="450">
        <v>158</v>
      </c>
      <c r="E145" s="217">
        <v>64</v>
      </c>
      <c r="F145" s="450"/>
      <c r="G145" s="250">
        <v>9.6769999999999996</v>
      </c>
      <c r="H145" s="249">
        <f t="shared" si="55"/>
        <v>1238.6600000000001</v>
      </c>
      <c r="I145" s="249">
        <f t="shared" si="56"/>
        <v>1530.86</v>
      </c>
    </row>
    <row r="146" spans="1:9" ht="33" x14ac:dyDescent="0.25">
      <c r="A146" s="242" t="s">
        <v>433</v>
      </c>
      <c r="B146" s="448">
        <f>SUM(B147:B148)</f>
        <v>2</v>
      </c>
      <c r="C146" s="448"/>
      <c r="D146" s="448"/>
      <c r="E146" s="448">
        <f t="shared" ref="E146:I146" si="60">SUM(E147:E148)</f>
        <v>124</v>
      </c>
      <c r="F146" s="448"/>
      <c r="G146" s="245"/>
      <c r="H146" s="245">
        <f t="shared" si="60"/>
        <v>1606.8899999999999</v>
      </c>
      <c r="I146" s="245">
        <f t="shared" si="60"/>
        <v>1985.96</v>
      </c>
    </row>
    <row r="147" spans="1:9" x14ac:dyDescent="0.25">
      <c r="A147" s="219" t="s">
        <v>741</v>
      </c>
      <c r="B147" s="450">
        <v>1</v>
      </c>
      <c r="C147" s="450">
        <f t="shared" ref="C147:C148" si="61">D147+E147</f>
        <v>240</v>
      </c>
      <c r="D147" s="450">
        <v>158</v>
      </c>
      <c r="E147" s="217">
        <v>82</v>
      </c>
      <c r="F147" s="450"/>
      <c r="G147" s="250">
        <v>6.5190000000000001</v>
      </c>
      <c r="H147" s="249">
        <f t="shared" si="55"/>
        <v>1069.1199999999999</v>
      </c>
      <c r="I147" s="249">
        <f t="shared" si="56"/>
        <v>1321.33</v>
      </c>
    </row>
    <row r="148" spans="1:9" x14ac:dyDescent="0.25">
      <c r="A148" s="219" t="s">
        <v>741</v>
      </c>
      <c r="B148" s="450">
        <v>1</v>
      </c>
      <c r="C148" s="450">
        <f t="shared" si="61"/>
        <v>200</v>
      </c>
      <c r="D148" s="450">
        <v>158</v>
      </c>
      <c r="E148" s="217">
        <v>42</v>
      </c>
      <c r="F148" s="450"/>
      <c r="G148" s="250">
        <v>6.4020000000000001</v>
      </c>
      <c r="H148" s="249">
        <f t="shared" si="55"/>
        <v>537.77</v>
      </c>
      <c r="I148" s="249">
        <f t="shared" si="56"/>
        <v>664.63</v>
      </c>
    </row>
    <row r="149" spans="1:9" ht="33" x14ac:dyDescent="0.25">
      <c r="A149" s="317" t="s">
        <v>432</v>
      </c>
      <c r="B149" s="449">
        <f>SUM(B150:B152)</f>
        <v>3</v>
      </c>
      <c r="C149" s="449"/>
      <c r="D149" s="449"/>
      <c r="E149" s="449">
        <f t="shared" ref="E149:I149" si="62">SUM(E150:E152)</f>
        <v>21</v>
      </c>
      <c r="F149" s="449"/>
      <c r="G149" s="457"/>
      <c r="H149" s="457">
        <f t="shared" si="62"/>
        <v>188.46</v>
      </c>
      <c r="I149" s="457">
        <f t="shared" si="62"/>
        <v>232.91000000000003</v>
      </c>
    </row>
    <row r="150" spans="1:9" x14ac:dyDescent="0.25">
      <c r="A150" s="219" t="s">
        <v>27</v>
      </c>
      <c r="B150" s="461">
        <v>1</v>
      </c>
      <c r="C150" s="461">
        <f t="shared" ref="C150:C152" si="63">D150+E150</f>
        <v>160</v>
      </c>
      <c r="D150" s="450">
        <v>158</v>
      </c>
      <c r="E150" s="217">
        <v>2</v>
      </c>
      <c r="F150" s="450"/>
      <c r="G150" s="281">
        <v>4.4870000000000001</v>
      </c>
      <c r="H150" s="249">
        <f t="shared" si="55"/>
        <v>17.95</v>
      </c>
      <c r="I150" s="249">
        <f t="shared" si="56"/>
        <v>22.18</v>
      </c>
    </row>
    <row r="151" spans="1:9" x14ac:dyDescent="0.25">
      <c r="A151" s="219" t="s">
        <v>27</v>
      </c>
      <c r="B151" s="450">
        <v>1</v>
      </c>
      <c r="C151" s="450">
        <f t="shared" si="63"/>
        <v>162</v>
      </c>
      <c r="D151" s="450">
        <v>158</v>
      </c>
      <c r="E151" s="217">
        <v>4</v>
      </c>
      <c r="F151" s="450"/>
      <c r="G151" s="281">
        <v>4.4870000000000001</v>
      </c>
      <c r="H151" s="249">
        <f t="shared" si="55"/>
        <v>35.9</v>
      </c>
      <c r="I151" s="249">
        <f t="shared" si="56"/>
        <v>44.37</v>
      </c>
    </row>
    <row r="152" spans="1:9" x14ac:dyDescent="0.25">
      <c r="A152" s="213" t="s">
        <v>27</v>
      </c>
      <c r="B152" s="450">
        <v>1</v>
      </c>
      <c r="C152" s="450">
        <f t="shared" si="63"/>
        <v>173</v>
      </c>
      <c r="D152" s="450">
        <v>158</v>
      </c>
      <c r="E152" s="217">
        <v>15</v>
      </c>
      <c r="F152" s="450"/>
      <c r="G152" s="281">
        <v>4.4870000000000001</v>
      </c>
      <c r="H152" s="249">
        <f t="shared" si="55"/>
        <v>134.61000000000001</v>
      </c>
      <c r="I152" s="249">
        <f t="shared" si="56"/>
        <v>166.36</v>
      </c>
    </row>
    <row r="154" spans="1:9" x14ac:dyDescent="0.25">
      <c r="A154" s="495" t="s">
        <v>773</v>
      </c>
      <c r="B154" s="495"/>
    </row>
  </sheetData>
  <mergeCells count="10">
    <mergeCell ref="A154:B154"/>
    <mergeCell ref="H1:I1"/>
    <mergeCell ref="A2:I2"/>
    <mergeCell ref="A7:A8"/>
    <mergeCell ref="B7:B8"/>
    <mergeCell ref="C7:E7"/>
    <mergeCell ref="F7:F8"/>
    <mergeCell ref="G7:G8"/>
    <mergeCell ref="H7:H8"/>
    <mergeCell ref="I7:I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01762-FEE5-428A-AB9E-2176E6ABD27C}">
  <sheetPr>
    <tabColor theme="5" tint="0.59999389629810485"/>
  </sheetPr>
  <dimension ref="A1:I103"/>
  <sheetViews>
    <sheetView zoomScale="80" zoomScaleNormal="80" workbookViewId="0">
      <selection activeCell="K4" sqref="K4"/>
    </sheetView>
  </sheetViews>
  <sheetFormatPr defaultRowHeight="16.5" x14ac:dyDescent="0.25"/>
  <cols>
    <col min="1" max="1" width="69.42578125" style="2" customWidth="1"/>
    <col min="2" max="2" width="13.42578125" style="2" customWidth="1"/>
    <col min="3" max="3" width="14.5703125" style="2" customWidth="1"/>
    <col min="4" max="4" width="14.7109375" style="2" customWidth="1"/>
    <col min="5" max="5" width="16.140625" style="2" customWidth="1"/>
    <col min="6" max="6" width="15" style="2" customWidth="1"/>
    <col min="7" max="7" width="12.5703125" style="2" customWidth="1"/>
    <col min="8" max="8" width="18" style="2" customWidth="1"/>
    <col min="9" max="9" width="17.5703125" style="2" customWidth="1"/>
    <col min="10" max="16384" width="9.140625" style="2"/>
  </cols>
  <sheetData>
    <row r="1" spans="1:9" x14ac:dyDescent="0.25">
      <c r="H1" s="428" t="s">
        <v>793</v>
      </c>
      <c r="I1" s="428"/>
    </row>
    <row r="2" spans="1:9" s="1" customFormat="1" ht="39.75" customHeight="1" x14ac:dyDescent="0.25">
      <c r="A2" s="359" t="s">
        <v>427</v>
      </c>
      <c r="B2" s="359"/>
      <c r="C2" s="359"/>
      <c r="D2" s="359"/>
      <c r="E2" s="359"/>
      <c r="F2" s="359"/>
      <c r="G2" s="359"/>
      <c r="H2" s="359"/>
      <c r="I2" s="359"/>
    </row>
    <row r="4" spans="1:9" x14ac:dyDescent="0.25">
      <c r="A4" s="2" t="s">
        <v>685</v>
      </c>
    </row>
    <row r="5" spans="1:9" x14ac:dyDescent="0.25">
      <c r="A5" s="2" t="s">
        <v>498</v>
      </c>
    </row>
    <row r="6" spans="1:9" x14ac:dyDescent="0.25">
      <c r="B6" s="246"/>
      <c r="C6" s="246"/>
      <c r="D6" s="246"/>
      <c r="E6" s="247"/>
      <c r="F6" s="246"/>
      <c r="G6" s="246"/>
      <c r="H6" s="248"/>
      <c r="I6" s="246"/>
    </row>
    <row r="7" spans="1:9" ht="28.5" customHeight="1" x14ac:dyDescent="0.25">
      <c r="A7" s="366"/>
      <c r="B7" s="366" t="s">
        <v>3</v>
      </c>
      <c r="C7" s="367" t="s">
        <v>4</v>
      </c>
      <c r="D7" s="367"/>
      <c r="E7" s="367"/>
      <c r="F7" s="367" t="s">
        <v>2</v>
      </c>
      <c r="G7" s="367" t="s">
        <v>438</v>
      </c>
      <c r="H7" s="368" t="s">
        <v>5</v>
      </c>
      <c r="I7" s="369" t="s">
        <v>1</v>
      </c>
    </row>
    <row r="8" spans="1:9" ht="24" customHeight="1" x14ac:dyDescent="0.25">
      <c r="A8" s="366"/>
      <c r="B8" s="366"/>
      <c r="C8" s="426" t="s">
        <v>143</v>
      </c>
      <c r="D8" s="426" t="s">
        <v>437</v>
      </c>
      <c r="E8" s="367" t="s">
        <v>8</v>
      </c>
      <c r="F8" s="367"/>
      <c r="G8" s="367"/>
      <c r="H8" s="368"/>
      <c r="I8" s="369"/>
    </row>
    <row r="9" spans="1:9" ht="50.25" customHeight="1" x14ac:dyDescent="0.25">
      <c r="A9" s="366"/>
      <c r="B9" s="366"/>
      <c r="C9" s="427"/>
      <c r="D9" s="427"/>
      <c r="E9" s="367"/>
      <c r="F9" s="367"/>
      <c r="G9" s="367"/>
      <c r="H9" s="368"/>
      <c r="I9" s="369"/>
    </row>
    <row r="10" spans="1:9" x14ac:dyDescent="0.25">
      <c r="A10" s="66">
        <v>1</v>
      </c>
      <c r="B10" s="66">
        <v>2</v>
      </c>
      <c r="C10" s="66" t="s">
        <v>81</v>
      </c>
      <c r="D10" s="66">
        <v>4</v>
      </c>
      <c r="E10" s="66">
        <v>5</v>
      </c>
      <c r="F10" s="66">
        <v>6</v>
      </c>
      <c r="G10" s="66">
        <v>7</v>
      </c>
      <c r="H10" s="66">
        <v>8</v>
      </c>
      <c r="I10" s="66" t="s">
        <v>430</v>
      </c>
    </row>
    <row r="11" spans="1:9" s="1" customFormat="1" x14ac:dyDescent="0.25">
      <c r="A11" s="3" t="s">
        <v>0</v>
      </c>
      <c r="B11" s="4">
        <f>B12+B16+B62+B79</f>
        <v>87</v>
      </c>
      <c r="C11" s="4"/>
      <c r="D11" s="4"/>
      <c r="E11" s="4">
        <f t="shared" ref="E11:I11" si="0">E12+E16+E62+E79</f>
        <v>2850</v>
      </c>
      <c r="F11" s="4"/>
      <c r="G11" s="4"/>
      <c r="H11" s="5">
        <f t="shared" si="0"/>
        <v>36865.49</v>
      </c>
      <c r="I11" s="5">
        <f t="shared" si="0"/>
        <v>45562.099999999991</v>
      </c>
    </row>
    <row r="12" spans="1:9" s="264" customFormat="1" x14ac:dyDescent="0.25">
      <c r="A12" s="263" t="s">
        <v>434</v>
      </c>
      <c r="B12" s="260">
        <f>SUM(B13:B15)</f>
        <v>3</v>
      </c>
      <c r="C12" s="260"/>
      <c r="D12" s="260"/>
      <c r="E12" s="260">
        <f t="shared" ref="E12:I12" si="1">SUM(E13:E15)</f>
        <v>100</v>
      </c>
      <c r="F12" s="260"/>
      <c r="G12" s="260"/>
      <c r="H12" s="261">
        <f t="shared" si="1"/>
        <v>2407.7199999999998</v>
      </c>
      <c r="I12" s="261">
        <f t="shared" si="1"/>
        <v>2975.7</v>
      </c>
    </row>
    <row r="13" spans="1:9" ht="15.75" customHeight="1" x14ac:dyDescent="0.25">
      <c r="A13" s="39" t="s">
        <v>151</v>
      </c>
      <c r="B13" s="11">
        <v>1</v>
      </c>
      <c r="C13" s="22">
        <f>D13+E13</f>
        <v>219</v>
      </c>
      <c r="D13" s="11">
        <v>147</v>
      </c>
      <c r="E13" s="22">
        <v>72</v>
      </c>
      <c r="F13" s="6">
        <v>1705</v>
      </c>
      <c r="G13" s="6">
        <f>F13/D13</f>
        <v>11.598639455782314</v>
      </c>
      <c r="H13" s="249">
        <f>ROUND(E13*G13*2,2)</f>
        <v>1670.2</v>
      </c>
      <c r="I13" s="250">
        <f>ROUND(H13*1.2359,2)</f>
        <v>2064.1999999999998</v>
      </c>
    </row>
    <row r="14" spans="1:9" ht="15.75" customHeight="1" x14ac:dyDescent="0.25">
      <c r="A14" s="39" t="s">
        <v>151</v>
      </c>
      <c r="B14" s="11">
        <v>1</v>
      </c>
      <c r="C14" s="22">
        <f>D14+E14</f>
        <v>166</v>
      </c>
      <c r="D14" s="11">
        <v>147</v>
      </c>
      <c r="E14" s="22">
        <v>19</v>
      </c>
      <c r="F14" s="6">
        <v>1936</v>
      </c>
      <c r="G14" s="6">
        <f>F14/D14</f>
        <v>13.170068027210885</v>
      </c>
      <c r="H14" s="249">
        <f>ROUND(E14*G14*2,2)</f>
        <v>500.46</v>
      </c>
      <c r="I14" s="250">
        <f>ROUND(H14*1.2359,2)</f>
        <v>618.52</v>
      </c>
    </row>
    <row r="15" spans="1:9" ht="15.75" customHeight="1" x14ac:dyDescent="0.25">
      <c r="A15" s="39" t="s">
        <v>151</v>
      </c>
      <c r="B15" s="11">
        <v>1</v>
      </c>
      <c r="C15" s="22">
        <f>D15+E15</f>
        <v>156</v>
      </c>
      <c r="D15" s="11">
        <v>147</v>
      </c>
      <c r="E15" s="22">
        <v>9</v>
      </c>
      <c r="F15" s="6">
        <v>1936</v>
      </c>
      <c r="G15" s="6">
        <f>F15/D15</f>
        <v>13.170068027210885</v>
      </c>
      <c r="H15" s="249">
        <f>ROUND(E15*G15*2,2)</f>
        <v>237.06</v>
      </c>
      <c r="I15" s="250">
        <f>ROUND(H15*1.2359,2)</f>
        <v>292.98</v>
      </c>
    </row>
    <row r="16" spans="1:9" ht="33" x14ac:dyDescent="0.25">
      <c r="A16" s="242" t="s">
        <v>433</v>
      </c>
      <c r="B16" s="243">
        <f>SUM(B17:B61)</f>
        <v>45</v>
      </c>
      <c r="C16" s="243"/>
      <c r="D16" s="243"/>
      <c r="E16" s="243">
        <f>SUM(E17:E61)</f>
        <v>1407</v>
      </c>
      <c r="F16" s="245"/>
      <c r="G16" s="245"/>
      <c r="H16" s="245">
        <f>SUM(H17:H61)</f>
        <v>20579.199999999997</v>
      </c>
      <c r="I16" s="245">
        <f>SUM(I17:I61)</f>
        <v>25433.849999999995</v>
      </c>
    </row>
    <row r="17" spans="1:9" x14ac:dyDescent="0.25">
      <c r="A17" s="39" t="s">
        <v>111</v>
      </c>
      <c r="B17" s="11">
        <v>1</v>
      </c>
      <c r="C17" s="22">
        <f>D17+E17</f>
        <v>168</v>
      </c>
      <c r="D17" s="11">
        <v>147</v>
      </c>
      <c r="E17" s="22">
        <v>21</v>
      </c>
      <c r="F17" s="6">
        <v>1190</v>
      </c>
      <c r="G17" s="6">
        <f>F17/D17</f>
        <v>8.0952380952380949</v>
      </c>
      <c r="H17" s="249">
        <f t="shared" ref="H17:H102" si="2">ROUND(E17*G17*2,2)</f>
        <v>340</v>
      </c>
      <c r="I17" s="250">
        <f t="shared" ref="I17:I102" si="3">ROUND(H17*1.2359,2)</f>
        <v>420.21</v>
      </c>
    </row>
    <row r="18" spans="1:9" x14ac:dyDescent="0.25">
      <c r="A18" s="39" t="s">
        <v>111</v>
      </c>
      <c r="B18" s="11">
        <v>1</v>
      </c>
      <c r="C18" s="22">
        <f t="shared" ref="C18:C61" si="4">D18+E18</f>
        <v>166</v>
      </c>
      <c r="D18" s="11">
        <v>147</v>
      </c>
      <c r="E18" s="22">
        <v>19</v>
      </c>
      <c r="F18" s="6">
        <v>1190</v>
      </c>
      <c r="G18" s="6">
        <f>F18/D18</f>
        <v>8.0952380952380949</v>
      </c>
      <c r="H18" s="249">
        <f t="shared" si="2"/>
        <v>307.62</v>
      </c>
      <c r="I18" s="250">
        <f t="shared" si="3"/>
        <v>380.19</v>
      </c>
    </row>
    <row r="19" spans="1:9" x14ac:dyDescent="0.25">
      <c r="A19" s="39" t="s">
        <v>111</v>
      </c>
      <c r="B19" s="11">
        <v>1</v>
      </c>
      <c r="C19" s="22">
        <f t="shared" si="4"/>
        <v>150</v>
      </c>
      <c r="D19" s="11">
        <v>147</v>
      </c>
      <c r="E19" s="22">
        <v>3</v>
      </c>
      <c r="F19" s="6">
        <v>1190</v>
      </c>
      <c r="G19" s="6">
        <f t="shared" ref="G19:G80" si="5">F19/D19</f>
        <v>8.0952380952380949</v>
      </c>
      <c r="H19" s="249">
        <f t="shared" si="2"/>
        <v>48.57</v>
      </c>
      <c r="I19" s="250">
        <f t="shared" si="3"/>
        <v>60.03</v>
      </c>
    </row>
    <row r="20" spans="1:9" x14ac:dyDescent="0.25">
      <c r="A20" s="39" t="s">
        <v>111</v>
      </c>
      <c r="B20" s="11">
        <v>1</v>
      </c>
      <c r="C20" s="22">
        <f t="shared" si="4"/>
        <v>168</v>
      </c>
      <c r="D20" s="11">
        <v>147</v>
      </c>
      <c r="E20" s="22">
        <v>21</v>
      </c>
      <c r="F20" s="6">
        <v>1190</v>
      </c>
      <c r="G20" s="6">
        <f t="shared" si="5"/>
        <v>8.0952380952380949</v>
      </c>
      <c r="H20" s="249">
        <f t="shared" si="2"/>
        <v>340</v>
      </c>
      <c r="I20" s="250">
        <f t="shared" si="3"/>
        <v>420.21</v>
      </c>
    </row>
    <row r="21" spans="1:9" x14ac:dyDescent="0.25">
      <c r="A21" s="39" t="s">
        <v>111</v>
      </c>
      <c r="B21" s="11">
        <v>1</v>
      </c>
      <c r="C21" s="22">
        <f t="shared" si="4"/>
        <v>153</v>
      </c>
      <c r="D21" s="11">
        <v>147</v>
      </c>
      <c r="E21" s="22">
        <v>6</v>
      </c>
      <c r="F21" s="6">
        <v>1190</v>
      </c>
      <c r="G21" s="6">
        <f t="shared" si="5"/>
        <v>8.0952380952380949</v>
      </c>
      <c r="H21" s="249">
        <f t="shared" si="2"/>
        <v>97.14</v>
      </c>
      <c r="I21" s="250">
        <f t="shared" si="3"/>
        <v>120.06</v>
      </c>
    </row>
    <row r="22" spans="1:9" x14ac:dyDescent="0.25">
      <c r="A22" s="39" t="s">
        <v>111</v>
      </c>
      <c r="B22" s="11">
        <v>1</v>
      </c>
      <c r="C22" s="22">
        <f t="shared" si="4"/>
        <v>204</v>
      </c>
      <c r="D22" s="11">
        <v>147</v>
      </c>
      <c r="E22" s="22">
        <v>57</v>
      </c>
      <c r="F22" s="6">
        <v>1190</v>
      </c>
      <c r="G22" s="6">
        <f t="shared" si="5"/>
        <v>8.0952380952380949</v>
      </c>
      <c r="H22" s="249">
        <f t="shared" si="2"/>
        <v>922.86</v>
      </c>
      <c r="I22" s="250">
        <f t="shared" si="3"/>
        <v>1140.56</v>
      </c>
    </row>
    <row r="23" spans="1:9" x14ac:dyDescent="0.25">
      <c r="A23" s="39" t="s">
        <v>111</v>
      </c>
      <c r="B23" s="11">
        <v>1</v>
      </c>
      <c r="C23" s="22">
        <f t="shared" si="4"/>
        <v>160</v>
      </c>
      <c r="D23" s="11">
        <v>147</v>
      </c>
      <c r="E23" s="22">
        <v>13</v>
      </c>
      <c r="F23" s="6">
        <v>1190</v>
      </c>
      <c r="G23" s="6">
        <f t="shared" si="5"/>
        <v>8.0952380952380949</v>
      </c>
      <c r="H23" s="249">
        <f t="shared" si="2"/>
        <v>210.48</v>
      </c>
      <c r="I23" s="250">
        <f t="shared" si="3"/>
        <v>260.13</v>
      </c>
    </row>
    <row r="24" spans="1:9" x14ac:dyDescent="0.25">
      <c r="A24" s="39" t="s">
        <v>111</v>
      </c>
      <c r="B24" s="11">
        <v>1</v>
      </c>
      <c r="C24" s="22">
        <f t="shared" si="4"/>
        <v>154</v>
      </c>
      <c r="D24" s="11">
        <v>147</v>
      </c>
      <c r="E24" s="22">
        <v>7</v>
      </c>
      <c r="F24" s="6">
        <v>1190</v>
      </c>
      <c r="G24" s="6">
        <f t="shared" si="5"/>
        <v>8.0952380952380949</v>
      </c>
      <c r="H24" s="249">
        <f t="shared" si="2"/>
        <v>113.33</v>
      </c>
      <c r="I24" s="250">
        <f t="shared" si="3"/>
        <v>140.06</v>
      </c>
    </row>
    <row r="25" spans="1:9" x14ac:dyDescent="0.25">
      <c r="A25" s="39" t="s">
        <v>111</v>
      </c>
      <c r="B25" s="11">
        <v>1</v>
      </c>
      <c r="C25" s="22">
        <f t="shared" si="4"/>
        <v>160</v>
      </c>
      <c r="D25" s="11">
        <v>147</v>
      </c>
      <c r="E25" s="22">
        <v>13</v>
      </c>
      <c r="F25" s="6">
        <v>1190</v>
      </c>
      <c r="G25" s="6">
        <f t="shared" si="5"/>
        <v>8.0952380952380949</v>
      </c>
      <c r="H25" s="249">
        <f t="shared" si="2"/>
        <v>210.48</v>
      </c>
      <c r="I25" s="250">
        <f t="shared" si="3"/>
        <v>260.13</v>
      </c>
    </row>
    <row r="26" spans="1:9" x14ac:dyDescent="0.25">
      <c r="A26" s="39" t="s">
        <v>111</v>
      </c>
      <c r="B26" s="11">
        <v>1</v>
      </c>
      <c r="C26" s="22">
        <f t="shared" si="4"/>
        <v>192</v>
      </c>
      <c r="D26" s="11">
        <v>147</v>
      </c>
      <c r="E26" s="22">
        <v>45</v>
      </c>
      <c r="F26" s="6">
        <v>1190</v>
      </c>
      <c r="G26" s="6">
        <f t="shared" si="5"/>
        <v>8.0952380952380949</v>
      </c>
      <c r="H26" s="249">
        <f t="shared" si="2"/>
        <v>728.57</v>
      </c>
      <c r="I26" s="250">
        <f t="shared" si="3"/>
        <v>900.44</v>
      </c>
    </row>
    <row r="27" spans="1:9" x14ac:dyDescent="0.25">
      <c r="A27" s="39" t="s">
        <v>111</v>
      </c>
      <c r="B27" s="11">
        <v>1</v>
      </c>
      <c r="C27" s="22">
        <f t="shared" si="4"/>
        <v>152</v>
      </c>
      <c r="D27" s="11">
        <v>147</v>
      </c>
      <c r="E27" s="22">
        <v>5</v>
      </c>
      <c r="F27" s="6">
        <v>1190</v>
      </c>
      <c r="G27" s="6">
        <f t="shared" si="5"/>
        <v>8.0952380952380949</v>
      </c>
      <c r="H27" s="249">
        <f t="shared" si="2"/>
        <v>80.95</v>
      </c>
      <c r="I27" s="250">
        <f t="shared" si="3"/>
        <v>100.05</v>
      </c>
    </row>
    <row r="28" spans="1:9" x14ac:dyDescent="0.25">
      <c r="A28" s="39" t="s">
        <v>111</v>
      </c>
      <c r="B28" s="11">
        <v>1</v>
      </c>
      <c r="C28" s="22">
        <f t="shared" si="4"/>
        <v>160</v>
      </c>
      <c r="D28" s="11">
        <v>147</v>
      </c>
      <c r="E28" s="22">
        <v>13</v>
      </c>
      <c r="F28" s="6">
        <v>1190</v>
      </c>
      <c r="G28" s="6">
        <f t="shared" si="5"/>
        <v>8.0952380952380949</v>
      </c>
      <c r="H28" s="249">
        <f t="shared" si="2"/>
        <v>210.48</v>
      </c>
      <c r="I28" s="250">
        <f t="shared" si="3"/>
        <v>260.13</v>
      </c>
    </row>
    <row r="29" spans="1:9" x14ac:dyDescent="0.25">
      <c r="A29" s="39" t="s">
        <v>111</v>
      </c>
      <c r="B29" s="11">
        <v>1</v>
      </c>
      <c r="C29" s="22">
        <f t="shared" si="4"/>
        <v>195</v>
      </c>
      <c r="D29" s="11">
        <v>147</v>
      </c>
      <c r="E29" s="22">
        <v>48</v>
      </c>
      <c r="F29" s="6">
        <v>1190</v>
      </c>
      <c r="G29" s="6">
        <f t="shared" si="5"/>
        <v>8.0952380952380949</v>
      </c>
      <c r="H29" s="249">
        <f t="shared" si="2"/>
        <v>777.14</v>
      </c>
      <c r="I29" s="250">
        <f t="shared" si="3"/>
        <v>960.47</v>
      </c>
    </row>
    <row r="30" spans="1:9" x14ac:dyDescent="0.25">
      <c r="A30" s="39" t="s">
        <v>111</v>
      </c>
      <c r="B30" s="11">
        <v>1</v>
      </c>
      <c r="C30" s="22">
        <f t="shared" si="4"/>
        <v>192</v>
      </c>
      <c r="D30" s="11">
        <v>147</v>
      </c>
      <c r="E30" s="22">
        <v>45</v>
      </c>
      <c r="F30" s="6">
        <v>1190</v>
      </c>
      <c r="G30" s="6">
        <f t="shared" si="5"/>
        <v>8.0952380952380949</v>
      </c>
      <c r="H30" s="249">
        <f t="shared" si="2"/>
        <v>728.57</v>
      </c>
      <c r="I30" s="250">
        <f t="shared" si="3"/>
        <v>900.44</v>
      </c>
    </row>
    <row r="31" spans="1:9" x14ac:dyDescent="0.25">
      <c r="A31" s="39" t="s">
        <v>111</v>
      </c>
      <c r="B31" s="11">
        <v>1</v>
      </c>
      <c r="C31" s="22">
        <f t="shared" si="4"/>
        <v>164</v>
      </c>
      <c r="D31" s="11">
        <v>147</v>
      </c>
      <c r="E31" s="22">
        <v>17</v>
      </c>
      <c r="F31" s="6">
        <v>1190</v>
      </c>
      <c r="G31" s="6">
        <f t="shared" si="5"/>
        <v>8.0952380952380949</v>
      </c>
      <c r="H31" s="249">
        <f t="shared" si="2"/>
        <v>275.24</v>
      </c>
      <c r="I31" s="250">
        <f t="shared" si="3"/>
        <v>340.17</v>
      </c>
    </row>
    <row r="32" spans="1:9" x14ac:dyDescent="0.25">
      <c r="A32" s="39" t="s">
        <v>111</v>
      </c>
      <c r="B32" s="11">
        <v>1</v>
      </c>
      <c r="C32" s="22">
        <f t="shared" si="4"/>
        <v>208</v>
      </c>
      <c r="D32" s="11">
        <v>168</v>
      </c>
      <c r="E32" s="22">
        <v>40</v>
      </c>
      <c r="F32" s="6">
        <v>1190</v>
      </c>
      <c r="G32" s="6">
        <f t="shared" si="5"/>
        <v>7.083333333333333</v>
      </c>
      <c r="H32" s="249">
        <f t="shared" si="2"/>
        <v>566.66999999999996</v>
      </c>
      <c r="I32" s="250">
        <f t="shared" si="3"/>
        <v>700.35</v>
      </c>
    </row>
    <row r="33" spans="1:9" x14ac:dyDescent="0.25">
      <c r="A33" s="39" t="s">
        <v>111</v>
      </c>
      <c r="B33" s="11">
        <v>1</v>
      </c>
      <c r="C33" s="22">
        <f t="shared" si="4"/>
        <v>196</v>
      </c>
      <c r="D33" s="11">
        <v>168</v>
      </c>
      <c r="E33" s="22">
        <v>28</v>
      </c>
      <c r="F33" s="6">
        <v>1190</v>
      </c>
      <c r="G33" s="6">
        <f t="shared" si="5"/>
        <v>7.083333333333333</v>
      </c>
      <c r="H33" s="249">
        <f t="shared" si="2"/>
        <v>396.67</v>
      </c>
      <c r="I33" s="250">
        <f t="shared" si="3"/>
        <v>490.24</v>
      </c>
    </row>
    <row r="34" spans="1:9" x14ac:dyDescent="0.25">
      <c r="A34" s="39" t="s">
        <v>111</v>
      </c>
      <c r="B34" s="11">
        <v>1</v>
      </c>
      <c r="C34" s="22">
        <f t="shared" si="4"/>
        <v>240</v>
      </c>
      <c r="D34" s="11">
        <v>168</v>
      </c>
      <c r="E34" s="22">
        <v>72</v>
      </c>
      <c r="F34" s="6">
        <v>1190</v>
      </c>
      <c r="G34" s="6">
        <f t="shared" si="5"/>
        <v>7.083333333333333</v>
      </c>
      <c r="H34" s="249">
        <f t="shared" si="2"/>
        <v>1020</v>
      </c>
      <c r="I34" s="250">
        <f t="shared" si="3"/>
        <v>1260.6199999999999</v>
      </c>
    </row>
    <row r="35" spans="1:9" x14ac:dyDescent="0.25">
      <c r="A35" s="39" t="s">
        <v>111</v>
      </c>
      <c r="B35" s="11">
        <v>1</v>
      </c>
      <c r="C35" s="22">
        <f t="shared" si="4"/>
        <v>200</v>
      </c>
      <c r="D35" s="11">
        <v>168</v>
      </c>
      <c r="E35" s="22">
        <v>32</v>
      </c>
      <c r="F35" s="6">
        <v>1190</v>
      </c>
      <c r="G35" s="6">
        <f t="shared" si="5"/>
        <v>7.083333333333333</v>
      </c>
      <c r="H35" s="250">
        <f t="shared" si="2"/>
        <v>453.33</v>
      </c>
      <c r="I35" s="250">
        <f t="shared" si="3"/>
        <v>560.27</v>
      </c>
    </row>
    <row r="36" spans="1:9" x14ac:dyDescent="0.25">
      <c r="A36" s="39" t="s">
        <v>111</v>
      </c>
      <c r="B36" s="11">
        <v>1</v>
      </c>
      <c r="C36" s="22">
        <f t="shared" si="4"/>
        <v>188</v>
      </c>
      <c r="D36" s="11">
        <v>168</v>
      </c>
      <c r="E36" s="22">
        <v>20</v>
      </c>
      <c r="F36" s="6">
        <v>1190</v>
      </c>
      <c r="G36" s="6">
        <f t="shared" si="5"/>
        <v>7.083333333333333</v>
      </c>
      <c r="H36" s="250">
        <f t="shared" si="2"/>
        <v>283.33</v>
      </c>
      <c r="I36" s="250">
        <f t="shared" si="3"/>
        <v>350.17</v>
      </c>
    </row>
    <row r="37" spans="1:9" x14ac:dyDescent="0.25">
      <c r="A37" s="39" t="s">
        <v>111</v>
      </c>
      <c r="B37" s="11">
        <v>1</v>
      </c>
      <c r="C37" s="22">
        <f t="shared" si="4"/>
        <v>172</v>
      </c>
      <c r="D37" s="11">
        <v>168</v>
      </c>
      <c r="E37" s="22">
        <v>4</v>
      </c>
      <c r="F37" s="6">
        <v>1190</v>
      </c>
      <c r="G37" s="6">
        <f t="shared" si="5"/>
        <v>7.083333333333333</v>
      </c>
      <c r="H37" s="250">
        <f t="shared" si="2"/>
        <v>56.67</v>
      </c>
      <c r="I37" s="250">
        <f t="shared" si="3"/>
        <v>70.040000000000006</v>
      </c>
    </row>
    <row r="38" spans="1:9" x14ac:dyDescent="0.25">
      <c r="A38" s="39" t="s">
        <v>111</v>
      </c>
      <c r="B38" s="11">
        <v>1</v>
      </c>
      <c r="C38" s="22">
        <f t="shared" si="4"/>
        <v>240</v>
      </c>
      <c r="D38" s="11">
        <v>168</v>
      </c>
      <c r="E38" s="22">
        <v>72</v>
      </c>
      <c r="F38" s="6">
        <v>1190</v>
      </c>
      <c r="G38" s="6">
        <f t="shared" si="5"/>
        <v>7.083333333333333</v>
      </c>
      <c r="H38" s="250">
        <f t="shared" si="2"/>
        <v>1020</v>
      </c>
      <c r="I38" s="250">
        <f t="shared" si="3"/>
        <v>1260.6199999999999</v>
      </c>
    </row>
    <row r="39" spans="1:9" x14ac:dyDescent="0.25">
      <c r="A39" s="39" t="s">
        <v>111</v>
      </c>
      <c r="B39" s="11">
        <v>1</v>
      </c>
      <c r="C39" s="22">
        <f t="shared" si="4"/>
        <v>200</v>
      </c>
      <c r="D39" s="11">
        <v>168</v>
      </c>
      <c r="E39" s="22">
        <v>32</v>
      </c>
      <c r="F39" s="6">
        <v>1190</v>
      </c>
      <c r="G39" s="6">
        <f t="shared" si="5"/>
        <v>7.083333333333333</v>
      </c>
      <c r="H39" s="250">
        <f t="shared" si="2"/>
        <v>453.33</v>
      </c>
      <c r="I39" s="250">
        <f t="shared" si="3"/>
        <v>560.27</v>
      </c>
    </row>
    <row r="40" spans="1:9" x14ac:dyDescent="0.25">
      <c r="A40" s="39" t="s">
        <v>111</v>
      </c>
      <c r="B40" s="11">
        <v>1</v>
      </c>
      <c r="C40" s="22">
        <f t="shared" si="4"/>
        <v>178</v>
      </c>
      <c r="D40" s="11">
        <v>168</v>
      </c>
      <c r="E40" s="22">
        <v>10</v>
      </c>
      <c r="F40" s="6">
        <v>1190</v>
      </c>
      <c r="G40" s="6">
        <f t="shared" si="5"/>
        <v>7.083333333333333</v>
      </c>
      <c r="H40" s="250">
        <f t="shared" si="2"/>
        <v>141.66999999999999</v>
      </c>
      <c r="I40" s="250">
        <f t="shared" si="3"/>
        <v>175.09</v>
      </c>
    </row>
    <row r="41" spans="1:9" x14ac:dyDescent="0.25">
      <c r="A41" s="39" t="s">
        <v>111</v>
      </c>
      <c r="B41" s="11">
        <v>1</v>
      </c>
      <c r="C41" s="22">
        <f t="shared" si="4"/>
        <v>192</v>
      </c>
      <c r="D41" s="11">
        <v>168</v>
      </c>
      <c r="E41" s="22">
        <v>24</v>
      </c>
      <c r="F41" s="6">
        <v>1190</v>
      </c>
      <c r="G41" s="6">
        <f t="shared" si="5"/>
        <v>7.083333333333333</v>
      </c>
      <c r="H41" s="250">
        <f t="shared" si="2"/>
        <v>340</v>
      </c>
      <c r="I41" s="250">
        <f t="shared" si="3"/>
        <v>420.21</v>
      </c>
    </row>
    <row r="42" spans="1:9" x14ac:dyDescent="0.25">
      <c r="A42" s="39" t="s">
        <v>111</v>
      </c>
      <c r="B42" s="11">
        <v>1</v>
      </c>
      <c r="C42" s="22">
        <f t="shared" si="4"/>
        <v>228</v>
      </c>
      <c r="D42" s="11">
        <v>168</v>
      </c>
      <c r="E42" s="22">
        <v>60</v>
      </c>
      <c r="F42" s="6">
        <v>1190</v>
      </c>
      <c r="G42" s="6">
        <f t="shared" si="5"/>
        <v>7.083333333333333</v>
      </c>
      <c r="H42" s="250">
        <f t="shared" si="2"/>
        <v>850</v>
      </c>
      <c r="I42" s="250">
        <f t="shared" si="3"/>
        <v>1050.52</v>
      </c>
    </row>
    <row r="43" spans="1:9" x14ac:dyDescent="0.25">
      <c r="A43" s="39" t="s">
        <v>111</v>
      </c>
      <c r="B43" s="11">
        <v>1</v>
      </c>
      <c r="C43" s="22">
        <f t="shared" si="4"/>
        <v>188</v>
      </c>
      <c r="D43" s="11">
        <v>168</v>
      </c>
      <c r="E43" s="22">
        <v>20</v>
      </c>
      <c r="F43" s="6">
        <v>1190</v>
      </c>
      <c r="G43" s="6">
        <f t="shared" si="5"/>
        <v>7.083333333333333</v>
      </c>
      <c r="H43" s="250">
        <f t="shared" si="2"/>
        <v>283.33</v>
      </c>
      <c r="I43" s="250">
        <f t="shared" si="3"/>
        <v>350.17</v>
      </c>
    </row>
    <row r="44" spans="1:9" x14ac:dyDescent="0.25">
      <c r="A44" s="39" t="s">
        <v>111</v>
      </c>
      <c r="B44" s="11">
        <v>1</v>
      </c>
      <c r="C44" s="22">
        <f t="shared" si="4"/>
        <v>192</v>
      </c>
      <c r="D44" s="11">
        <v>168</v>
      </c>
      <c r="E44" s="22">
        <v>24</v>
      </c>
      <c r="F44" s="6">
        <v>1190</v>
      </c>
      <c r="G44" s="6">
        <f t="shared" si="5"/>
        <v>7.083333333333333</v>
      </c>
      <c r="H44" s="250">
        <f t="shared" si="2"/>
        <v>340</v>
      </c>
      <c r="I44" s="250">
        <f t="shared" si="3"/>
        <v>420.21</v>
      </c>
    </row>
    <row r="45" spans="1:9" x14ac:dyDescent="0.25">
      <c r="A45" s="39" t="s">
        <v>111</v>
      </c>
      <c r="B45" s="11">
        <v>1</v>
      </c>
      <c r="C45" s="22">
        <f t="shared" si="4"/>
        <v>192</v>
      </c>
      <c r="D45" s="11">
        <v>168</v>
      </c>
      <c r="E45" s="22">
        <v>24</v>
      </c>
      <c r="F45" s="6">
        <v>1190</v>
      </c>
      <c r="G45" s="6">
        <f t="shared" si="5"/>
        <v>7.083333333333333</v>
      </c>
      <c r="H45" s="250">
        <f t="shared" si="2"/>
        <v>340</v>
      </c>
      <c r="I45" s="250">
        <f t="shared" si="3"/>
        <v>420.21</v>
      </c>
    </row>
    <row r="46" spans="1:9" x14ac:dyDescent="0.25">
      <c r="A46" s="39" t="s">
        <v>111</v>
      </c>
      <c r="B46" s="11">
        <v>1</v>
      </c>
      <c r="C46" s="22">
        <f t="shared" si="4"/>
        <v>216</v>
      </c>
      <c r="D46" s="11">
        <v>168</v>
      </c>
      <c r="E46" s="22">
        <v>48</v>
      </c>
      <c r="F46" s="6">
        <v>1190</v>
      </c>
      <c r="G46" s="6">
        <f t="shared" si="5"/>
        <v>7.083333333333333</v>
      </c>
      <c r="H46" s="250">
        <f t="shared" si="2"/>
        <v>680</v>
      </c>
      <c r="I46" s="250">
        <f t="shared" si="3"/>
        <v>840.41</v>
      </c>
    </row>
    <row r="47" spans="1:9" x14ac:dyDescent="0.25">
      <c r="A47" s="39" t="s">
        <v>111</v>
      </c>
      <c r="B47" s="11">
        <v>1</v>
      </c>
      <c r="C47" s="22">
        <f t="shared" si="4"/>
        <v>216</v>
      </c>
      <c r="D47" s="11">
        <v>168</v>
      </c>
      <c r="E47" s="22">
        <v>48</v>
      </c>
      <c r="F47" s="6">
        <v>1190</v>
      </c>
      <c r="G47" s="6">
        <f t="shared" si="5"/>
        <v>7.083333333333333</v>
      </c>
      <c r="H47" s="250">
        <f t="shared" si="2"/>
        <v>680</v>
      </c>
      <c r="I47" s="250">
        <f t="shared" si="3"/>
        <v>840.41</v>
      </c>
    </row>
    <row r="48" spans="1:9" x14ac:dyDescent="0.25">
      <c r="A48" s="39" t="s">
        <v>111</v>
      </c>
      <c r="B48" s="11">
        <v>1</v>
      </c>
      <c r="C48" s="22">
        <f t="shared" si="4"/>
        <v>264</v>
      </c>
      <c r="D48" s="11">
        <v>168</v>
      </c>
      <c r="E48" s="22">
        <v>96</v>
      </c>
      <c r="F48" s="6">
        <v>1190</v>
      </c>
      <c r="G48" s="6">
        <f t="shared" si="5"/>
        <v>7.083333333333333</v>
      </c>
      <c r="H48" s="250">
        <f t="shared" si="2"/>
        <v>1360</v>
      </c>
      <c r="I48" s="250">
        <f t="shared" si="3"/>
        <v>1680.82</v>
      </c>
    </row>
    <row r="49" spans="1:9" x14ac:dyDescent="0.25">
      <c r="A49" s="39" t="s">
        <v>111</v>
      </c>
      <c r="B49" s="11">
        <v>1</v>
      </c>
      <c r="C49" s="22">
        <f t="shared" si="4"/>
        <v>240</v>
      </c>
      <c r="D49" s="11">
        <v>168</v>
      </c>
      <c r="E49" s="22">
        <v>72</v>
      </c>
      <c r="F49" s="6">
        <v>1190</v>
      </c>
      <c r="G49" s="6">
        <f t="shared" si="5"/>
        <v>7.083333333333333</v>
      </c>
      <c r="H49" s="250">
        <f t="shared" si="2"/>
        <v>1020</v>
      </c>
      <c r="I49" s="250">
        <f t="shared" si="3"/>
        <v>1260.6199999999999</v>
      </c>
    </row>
    <row r="50" spans="1:9" x14ac:dyDescent="0.25">
      <c r="A50" s="39" t="s">
        <v>111</v>
      </c>
      <c r="B50" s="11">
        <v>1</v>
      </c>
      <c r="C50" s="22">
        <f t="shared" si="4"/>
        <v>264</v>
      </c>
      <c r="D50" s="11">
        <v>168</v>
      </c>
      <c r="E50" s="22">
        <v>96</v>
      </c>
      <c r="F50" s="6">
        <v>1190</v>
      </c>
      <c r="G50" s="6">
        <f t="shared" si="5"/>
        <v>7.083333333333333</v>
      </c>
      <c r="H50" s="250">
        <f t="shared" si="2"/>
        <v>1360</v>
      </c>
      <c r="I50" s="250">
        <f t="shared" si="3"/>
        <v>1680.82</v>
      </c>
    </row>
    <row r="51" spans="1:9" x14ac:dyDescent="0.25">
      <c r="A51" s="39" t="s">
        <v>111</v>
      </c>
      <c r="B51" s="11">
        <v>1</v>
      </c>
      <c r="C51" s="22">
        <f t="shared" si="4"/>
        <v>192</v>
      </c>
      <c r="D51" s="11">
        <v>168</v>
      </c>
      <c r="E51" s="22">
        <v>24</v>
      </c>
      <c r="F51" s="6">
        <v>1190</v>
      </c>
      <c r="G51" s="6">
        <f t="shared" si="5"/>
        <v>7.083333333333333</v>
      </c>
      <c r="H51" s="250">
        <f t="shared" si="2"/>
        <v>340</v>
      </c>
      <c r="I51" s="250">
        <f t="shared" si="3"/>
        <v>420.21</v>
      </c>
    </row>
    <row r="52" spans="1:9" x14ac:dyDescent="0.25">
      <c r="A52" s="39" t="s">
        <v>111</v>
      </c>
      <c r="B52" s="11">
        <v>1</v>
      </c>
      <c r="C52" s="22">
        <f t="shared" si="4"/>
        <v>216</v>
      </c>
      <c r="D52" s="11">
        <v>168</v>
      </c>
      <c r="E52" s="22">
        <v>48</v>
      </c>
      <c r="F52" s="6">
        <v>1190</v>
      </c>
      <c r="G52" s="6">
        <f t="shared" si="5"/>
        <v>7.083333333333333</v>
      </c>
      <c r="H52" s="250">
        <f t="shared" si="2"/>
        <v>680</v>
      </c>
      <c r="I52" s="250">
        <f t="shared" si="3"/>
        <v>840.41</v>
      </c>
    </row>
    <row r="53" spans="1:9" x14ac:dyDescent="0.25">
      <c r="A53" s="39" t="s">
        <v>111</v>
      </c>
      <c r="B53" s="11">
        <v>1</v>
      </c>
      <c r="C53" s="22">
        <f t="shared" si="4"/>
        <v>196</v>
      </c>
      <c r="D53" s="11">
        <v>168</v>
      </c>
      <c r="E53" s="22">
        <v>28</v>
      </c>
      <c r="F53" s="6">
        <v>1190</v>
      </c>
      <c r="G53" s="6">
        <f t="shared" si="5"/>
        <v>7.083333333333333</v>
      </c>
      <c r="H53" s="250">
        <f t="shared" si="2"/>
        <v>396.67</v>
      </c>
      <c r="I53" s="250">
        <f t="shared" si="3"/>
        <v>490.24</v>
      </c>
    </row>
    <row r="54" spans="1:9" x14ac:dyDescent="0.25">
      <c r="A54" s="39" t="s">
        <v>111</v>
      </c>
      <c r="B54" s="11">
        <v>1</v>
      </c>
      <c r="C54" s="22">
        <f t="shared" si="4"/>
        <v>216</v>
      </c>
      <c r="D54" s="11">
        <v>168</v>
      </c>
      <c r="E54" s="22">
        <v>48</v>
      </c>
      <c r="F54" s="6">
        <v>1190</v>
      </c>
      <c r="G54" s="6">
        <f t="shared" si="5"/>
        <v>7.083333333333333</v>
      </c>
      <c r="H54" s="250">
        <f t="shared" si="2"/>
        <v>680</v>
      </c>
      <c r="I54" s="250">
        <f t="shared" si="3"/>
        <v>840.41</v>
      </c>
    </row>
    <row r="55" spans="1:9" x14ac:dyDescent="0.25">
      <c r="A55" s="39" t="s">
        <v>111</v>
      </c>
      <c r="B55" s="11">
        <v>1</v>
      </c>
      <c r="C55" s="22">
        <f t="shared" si="4"/>
        <v>180</v>
      </c>
      <c r="D55" s="11">
        <v>168</v>
      </c>
      <c r="E55" s="22">
        <v>12</v>
      </c>
      <c r="F55" s="6">
        <v>1190</v>
      </c>
      <c r="G55" s="6">
        <f t="shared" si="5"/>
        <v>7.083333333333333</v>
      </c>
      <c r="H55" s="250">
        <f t="shared" si="2"/>
        <v>170</v>
      </c>
      <c r="I55" s="250">
        <f t="shared" si="3"/>
        <v>210.1</v>
      </c>
    </row>
    <row r="56" spans="1:9" x14ac:dyDescent="0.25">
      <c r="A56" s="39" t="s">
        <v>111</v>
      </c>
      <c r="B56" s="11">
        <v>1</v>
      </c>
      <c r="C56" s="22">
        <f t="shared" si="4"/>
        <v>180</v>
      </c>
      <c r="D56" s="11">
        <v>168</v>
      </c>
      <c r="E56" s="22">
        <v>12</v>
      </c>
      <c r="F56" s="6">
        <v>1190</v>
      </c>
      <c r="G56" s="6">
        <f t="shared" si="5"/>
        <v>7.083333333333333</v>
      </c>
      <c r="H56" s="249">
        <f t="shared" si="2"/>
        <v>170</v>
      </c>
      <c r="I56" s="250">
        <f t="shared" si="3"/>
        <v>210.1</v>
      </c>
    </row>
    <row r="57" spans="1:9" x14ac:dyDescent="0.25">
      <c r="A57" s="39" t="s">
        <v>111</v>
      </c>
      <c r="B57" s="11">
        <v>1</v>
      </c>
      <c r="C57" s="22">
        <f t="shared" si="4"/>
        <v>192</v>
      </c>
      <c r="D57" s="11">
        <v>168</v>
      </c>
      <c r="E57" s="22">
        <v>24</v>
      </c>
      <c r="F57" s="6">
        <v>1190</v>
      </c>
      <c r="G57" s="6">
        <f t="shared" si="5"/>
        <v>7.083333333333333</v>
      </c>
      <c r="H57" s="249">
        <f t="shared" si="2"/>
        <v>340</v>
      </c>
      <c r="I57" s="250">
        <f t="shared" si="3"/>
        <v>420.21</v>
      </c>
    </row>
    <row r="58" spans="1:9" x14ac:dyDescent="0.25">
      <c r="A58" s="39" t="s">
        <v>111</v>
      </c>
      <c r="B58" s="11">
        <v>1</v>
      </c>
      <c r="C58" s="22">
        <f t="shared" si="4"/>
        <v>180</v>
      </c>
      <c r="D58" s="11">
        <v>168</v>
      </c>
      <c r="E58" s="22">
        <v>12</v>
      </c>
      <c r="F58" s="6">
        <v>1190</v>
      </c>
      <c r="G58" s="6">
        <f t="shared" si="5"/>
        <v>7.083333333333333</v>
      </c>
      <c r="H58" s="249">
        <f t="shared" si="2"/>
        <v>170</v>
      </c>
      <c r="I58" s="250">
        <f t="shared" si="3"/>
        <v>210.1</v>
      </c>
    </row>
    <row r="59" spans="1:9" x14ac:dyDescent="0.25">
      <c r="A59" s="39" t="s">
        <v>111</v>
      </c>
      <c r="B59" s="11">
        <v>1</v>
      </c>
      <c r="C59" s="22">
        <f t="shared" si="4"/>
        <v>192</v>
      </c>
      <c r="D59" s="11">
        <v>168</v>
      </c>
      <c r="E59" s="22">
        <v>24</v>
      </c>
      <c r="F59" s="6">
        <v>1190</v>
      </c>
      <c r="G59" s="6">
        <f t="shared" si="5"/>
        <v>7.083333333333333</v>
      </c>
      <c r="H59" s="249">
        <f t="shared" si="2"/>
        <v>340</v>
      </c>
      <c r="I59" s="250">
        <f t="shared" si="3"/>
        <v>420.21</v>
      </c>
    </row>
    <row r="60" spans="1:9" x14ac:dyDescent="0.25">
      <c r="A60" s="39" t="s">
        <v>111</v>
      </c>
      <c r="B60" s="11">
        <v>1</v>
      </c>
      <c r="C60" s="22">
        <f t="shared" si="4"/>
        <v>180</v>
      </c>
      <c r="D60" s="11">
        <v>168</v>
      </c>
      <c r="E60" s="22">
        <v>12</v>
      </c>
      <c r="F60" s="6">
        <v>1190</v>
      </c>
      <c r="G60" s="6">
        <f t="shared" si="5"/>
        <v>7.083333333333333</v>
      </c>
      <c r="H60" s="249">
        <f t="shared" si="2"/>
        <v>170</v>
      </c>
      <c r="I60" s="250">
        <f t="shared" si="3"/>
        <v>210.1</v>
      </c>
    </row>
    <row r="61" spans="1:9" x14ac:dyDescent="0.25">
      <c r="A61" s="39" t="s">
        <v>111</v>
      </c>
      <c r="B61" s="11">
        <v>1</v>
      </c>
      <c r="C61" s="22">
        <f t="shared" si="4"/>
        <v>176</v>
      </c>
      <c r="D61" s="11">
        <v>168</v>
      </c>
      <c r="E61" s="22">
        <v>8</v>
      </c>
      <c r="F61" s="6">
        <v>904</v>
      </c>
      <c r="G61" s="6">
        <f t="shared" si="5"/>
        <v>5.3809523809523814</v>
      </c>
      <c r="H61" s="249">
        <f t="shared" si="2"/>
        <v>86.1</v>
      </c>
      <c r="I61" s="250">
        <f t="shared" si="3"/>
        <v>106.41</v>
      </c>
    </row>
    <row r="62" spans="1:9" ht="33" x14ac:dyDescent="0.25">
      <c r="A62" s="242" t="s">
        <v>432</v>
      </c>
      <c r="B62" s="243">
        <f>SUM(B63:B78)</f>
        <v>16</v>
      </c>
      <c r="C62" s="243"/>
      <c r="D62" s="243"/>
      <c r="E62" s="243">
        <f t="shared" ref="E62:I62" si="6">SUM(E63:E78)</f>
        <v>598</v>
      </c>
      <c r="F62" s="245"/>
      <c r="G62" s="245"/>
      <c r="H62" s="245">
        <f t="shared" si="6"/>
        <v>6309.52</v>
      </c>
      <c r="I62" s="245">
        <f t="shared" si="6"/>
        <v>7797.9600000000009</v>
      </c>
    </row>
    <row r="63" spans="1:9" ht="15.75" customHeight="1" x14ac:dyDescent="0.25">
      <c r="A63" s="39" t="s">
        <v>152</v>
      </c>
      <c r="B63" s="11">
        <v>1</v>
      </c>
      <c r="C63" s="22">
        <f t="shared" ref="C63:C102" si="7">D63+E63</f>
        <v>160</v>
      </c>
      <c r="D63" s="11">
        <v>147</v>
      </c>
      <c r="E63" s="22">
        <v>13</v>
      </c>
      <c r="F63" s="6">
        <v>875</v>
      </c>
      <c r="G63" s="6">
        <f t="shared" si="5"/>
        <v>5.9523809523809526</v>
      </c>
      <c r="H63" s="249">
        <f t="shared" si="2"/>
        <v>154.76</v>
      </c>
      <c r="I63" s="250">
        <f t="shared" si="3"/>
        <v>191.27</v>
      </c>
    </row>
    <row r="64" spans="1:9" ht="15.75" customHeight="1" x14ac:dyDescent="0.25">
      <c r="A64" s="39" t="s">
        <v>152</v>
      </c>
      <c r="B64" s="11">
        <v>1</v>
      </c>
      <c r="C64" s="22">
        <f t="shared" si="7"/>
        <v>162</v>
      </c>
      <c r="D64" s="11">
        <v>147</v>
      </c>
      <c r="E64" s="22">
        <v>15</v>
      </c>
      <c r="F64" s="6">
        <v>875</v>
      </c>
      <c r="G64" s="6">
        <f t="shared" si="5"/>
        <v>5.9523809523809526</v>
      </c>
      <c r="H64" s="249">
        <f t="shared" si="2"/>
        <v>178.57</v>
      </c>
      <c r="I64" s="250">
        <f t="shared" si="3"/>
        <v>220.69</v>
      </c>
    </row>
    <row r="65" spans="1:9" ht="15.75" customHeight="1" x14ac:dyDescent="0.25">
      <c r="A65" s="39" t="s">
        <v>152</v>
      </c>
      <c r="B65" s="11">
        <v>1</v>
      </c>
      <c r="C65" s="22">
        <f t="shared" si="7"/>
        <v>164</v>
      </c>
      <c r="D65" s="11">
        <v>147</v>
      </c>
      <c r="E65" s="22">
        <v>17</v>
      </c>
      <c r="F65" s="6">
        <v>875</v>
      </c>
      <c r="G65" s="6">
        <f t="shared" si="5"/>
        <v>5.9523809523809526</v>
      </c>
      <c r="H65" s="249">
        <f t="shared" si="2"/>
        <v>202.38</v>
      </c>
      <c r="I65" s="250">
        <f t="shared" si="3"/>
        <v>250.12</v>
      </c>
    </row>
    <row r="66" spans="1:9" ht="15.75" customHeight="1" x14ac:dyDescent="0.25">
      <c r="A66" s="39" t="s">
        <v>152</v>
      </c>
      <c r="B66" s="11">
        <v>1</v>
      </c>
      <c r="C66" s="22">
        <f t="shared" si="7"/>
        <v>156</v>
      </c>
      <c r="D66" s="11">
        <v>147</v>
      </c>
      <c r="E66" s="22">
        <v>9</v>
      </c>
      <c r="F66" s="6">
        <v>875</v>
      </c>
      <c r="G66" s="6">
        <f t="shared" si="5"/>
        <v>5.9523809523809526</v>
      </c>
      <c r="H66" s="249">
        <f t="shared" si="2"/>
        <v>107.14</v>
      </c>
      <c r="I66" s="250">
        <f t="shared" si="3"/>
        <v>132.41</v>
      </c>
    </row>
    <row r="67" spans="1:9" ht="15.75" customHeight="1" x14ac:dyDescent="0.25">
      <c r="A67" s="39" t="s">
        <v>152</v>
      </c>
      <c r="B67" s="11">
        <v>1</v>
      </c>
      <c r="C67" s="22">
        <f t="shared" si="7"/>
        <v>192</v>
      </c>
      <c r="D67" s="11">
        <v>168</v>
      </c>
      <c r="E67" s="22">
        <v>24</v>
      </c>
      <c r="F67" s="6">
        <v>875</v>
      </c>
      <c r="G67" s="6">
        <f t="shared" si="5"/>
        <v>5.208333333333333</v>
      </c>
      <c r="H67" s="249">
        <f t="shared" si="2"/>
        <v>250</v>
      </c>
      <c r="I67" s="250">
        <f t="shared" si="3"/>
        <v>308.98</v>
      </c>
    </row>
    <row r="68" spans="1:9" ht="15.75" customHeight="1" x14ac:dyDescent="0.25">
      <c r="A68" s="39" t="s">
        <v>152</v>
      </c>
      <c r="B68" s="11">
        <v>1</v>
      </c>
      <c r="C68" s="22">
        <f t="shared" si="7"/>
        <v>216</v>
      </c>
      <c r="D68" s="11">
        <v>168</v>
      </c>
      <c r="E68" s="22">
        <v>48</v>
      </c>
      <c r="F68" s="6">
        <v>875</v>
      </c>
      <c r="G68" s="6">
        <f t="shared" si="5"/>
        <v>5.208333333333333</v>
      </c>
      <c r="H68" s="249">
        <f t="shared" si="2"/>
        <v>500</v>
      </c>
      <c r="I68" s="250">
        <f t="shared" si="3"/>
        <v>617.95000000000005</v>
      </c>
    </row>
    <row r="69" spans="1:9" ht="15.75" customHeight="1" x14ac:dyDescent="0.25">
      <c r="A69" s="39" t="s">
        <v>152</v>
      </c>
      <c r="B69" s="11">
        <v>1</v>
      </c>
      <c r="C69" s="22">
        <f t="shared" si="7"/>
        <v>232</v>
      </c>
      <c r="D69" s="11">
        <v>168</v>
      </c>
      <c r="E69" s="22">
        <v>64</v>
      </c>
      <c r="F69" s="6">
        <v>875</v>
      </c>
      <c r="G69" s="6">
        <f t="shared" si="5"/>
        <v>5.208333333333333</v>
      </c>
      <c r="H69" s="249">
        <f t="shared" si="2"/>
        <v>666.67</v>
      </c>
      <c r="I69" s="250">
        <f t="shared" si="3"/>
        <v>823.94</v>
      </c>
    </row>
    <row r="70" spans="1:9" ht="15.75" customHeight="1" x14ac:dyDescent="0.25">
      <c r="A70" s="39" t="s">
        <v>152</v>
      </c>
      <c r="B70" s="11">
        <v>1</v>
      </c>
      <c r="C70" s="22">
        <f t="shared" si="7"/>
        <v>216</v>
      </c>
      <c r="D70" s="11">
        <v>168</v>
      </c>
      <c r="E70" s="22">
        <v>48</v>
      </c>
      <c r="F70" s="6">
        <v>875</v>
      </c>
      <c r="G70" s="6">
        <f t="shared" si="5"/>
        <v>5.208333333333333</v>
      </c>
      <c r="H70" s="249">
        <f t="shared" si="2"/>
        <v>500</v>
      </c>
      <c r="I70" s="250">
        <f t="shared" si="3"/>
        <v>617.95000000000005</v>
      </c>
    </row>
    <row r="71" spans="1:9" ht="15.75" customHeight="1" x14ac:dyDescent="0.25">
      <c r="A71" s="39" t="s">
        <v>152</v>
      </c>
      <c r="B71" s="11">
        <v>1</v>
      </c>
      <c r="C71" s="22">
        <f t="shared" si="7"/>
        <v>180</v>
      </c>
      <c r="D71" s="11">
        <v>168</v>
      </c>
      <c r="E71" s="22">
        <v>12</v>
      </c>
      <c r="F71" s="6">
        <v>875</v>
      </c>
      <c r="G71" s="6">
        <f t="shared" si="5"/>
        <v>5.208333333333333</v>
      </c>
      <c r="H71" s="249">
        <f t="shared" si="2"/>
        <v>125</v>
      </c>
      <c r="I71" s="250">
        <f t="shared" si="3"/>
        <v>154.49</v>
      </c>
    </row>
    <row r="72" spans="1:9" ht="15.75" customHeight="1" x14ac:dyDescent="0.25">
      <c r="A72" s="39" t="s">
        <v>152</v>
      </c>
      <c r="B72" s="11">
        <v>1</v>
      </c>
      <c r="C72" s="22">
        <f t="shared" si="7"/>
        <v>252</v>
      </c>
      <c r="D72" s="11">
        <v>168</v>
      </c>
      <c r="E72" s="22">
        <v>84</v>
      </c>
      <c r="F72" s="6">
        <v>875</v>
      </c>
      <c r="G72" s="6">
        <f t="shared" si="5"/>
        <v>5.208333333333333</v>
      </c>
      <c r="H72" s="249">
        <f t="shared" si="2"/>
        <v>875</v>
      </c>
      <c r="I72" s="250">
        <f t="shared" si="3"/>
        <v>1081.4100000000001</v>
      </c>
    </row>
    <row r="73" spans="1:9" ht="15.75" customHeight="1" x14ac:dyDescent="0.25">
      <c r="A73" s="39" t="s">
        <v>152</v>
      </c>
      <c r="B73" s="11">
        <v>1</v>
      </c>
      <c r="C73" s="22">
        <f t="shared" si="7"/>
        <v>240</v>
      </c>
      <c r="D73" s="11">
        <v>168</v>
      </c>
      <c r="E73" s="22">
        <v>72</v>
      </c>
      <c r="F73" s="6">
        <v>875</v>
      </c>
      <c r="G73" s="6">
        <f t="shared" si="5"/>
        <v>5.208333333333333</v>
      </c>
      <c r="H73" s="249">
        <f t="shared" si="2"/>
        <v>750</v>
      </c>
      <c r="I73" s="250">
        <f t="shared" si="3"/>
        <v>926.93</v>
      </c>
    </row>
    <row r="74" spans="1:9" ht="15.75" customHeight="1" x14ac:dyDescent="0.25">
      <c r="A74" s="39" t="s">
        <v>152</v>
      </c>
      <c r="B74" s="11">
        <v>1</v>
      </c>
      <c r="C74" s="22">
        <f t="shared" si="7"/>
        <v>240</v>
      </c>
      <c r="D74" s="11">
        <v>168</v>
      </c>
      <c r="E74" s="22">
        <v>72</v>
      </c>
      <c r="F74" s="6">
        <v>875</v>
      </c>
      <c r="G74" s="6">
        <f t="shared" si="5"/>
        <v>5.208333333333333</v>
      </c>
      <c r="H74" s="249">
        <f t="shared" si="2"/>
        <v>750</v>
      </c>
      <c r="I74" s="250">
        <f t="shared" si="3"/>
        <v>926.93</v>
      </c>
    </row>
    <row r="75" spans="1:9" ht="15.75" customHeight="1" x14ac:dyDescent="0.25">
      <c r="A75" s="39" t="s">
        <v>152</v>
      </c>
      <c r="B75" s="11">
        <v>1</v>
      </c>
      <c r="C75" s="22">
        <f t="shared" si="7"/>
        <v>192</v>
      </c>
      <c r="D75" s="11">
        <v>168</v>
      </c>
      <c r="E75" s="22">
        <v>24</v>
      </c>
      <c r="F75" s="6">
        <v>875</v>
      </c>
      <c r="G75" s="6">
        <f t="shared" si="5"/>
        <v>5.208333333333333</v>
      </c>
      <c r="H75" s="249">
        <f t="shared" si="2"/>
        <v>250</v>
      </c>
      <c r="I75" s="250">
        <f t="shared" si="3"/>
        <v>308.98</v>
      </c>
    </row>
    <row r="76" spans="1:9" ht="15.75" customHeight="1" x14ac:dyDescent="0.25">
      <c r="A76" s="39" t="s">
        <v>152</v>
      </c>
      <c r="B76" s="11">
        <v>1</v>
      </c>
      <c r="C76" s="22">
        <f t="shared" si="7"/>
        <v>224</v>
      </c>
      <c r="D76" s="11">
        <v>168</v>
      </c>
      <c r="E76" s="22">
        <v>56</v>
      </c>
      <c r="F76" s="6">
        <v>875</v>
      </c>
      <c r="G76" s="6">
        <f t="shared" si="5"/>
        <v>5.208333333333333</v>
      </c>
      <c r="H76" s="249">
        <f t="shared" si="2"/>
        <v>583.33000000000004</v>
      </c>
      <c r="I76" s="250">
        <f t="shared" si="3"/>
        <v>720.94</v>
      </c>
    </row>
    <row r="77" spans="1:9" ht="15.75" customHeight="1" x14ac:dyDescent="0.25">
      <c r="A77" s="39" t="s">
        <v>152</v>
      </c>
      <c r="B77" s="11">
        <v>1</v>
      </c>
      <c r="C77" s="22">
        <f t="shared" si="7"/>
        <v>192</v>
      </c>
      <c r="D77" s="11">
        <v>168</v>
      </c>
      <c r="E77" s="22">
        <v>24</v>
      </c>
      <c r="F77" s="6">
        <v>875</v>
      </c>
      <c r="G77" s="6">
        <f t="shared" si="5"/>
        <v>5.208333333333333</v>
      </c>
      <c r="H77" s="249">
        <f t="shared" si="2"/>
        <v>250</v>
      </c>
      <c r="I77" s="250">
        <f t="shared" si="3"/>
        <v>308.98</v>
      </c>
    </row>
    <row r="78" spans="1:9" ht="15.75" customHeight="1" x14ac:dyDescent="0.25">
      <c r="A78" s="39" t="s">
        <v>152</v>
      </c>
      <c r="B78" s="11">
        <v>1</v>
      </c>
      <c r="C78" s="22">
        <f t="shared" si="7"/>
        <v>184</v>
      </c>
      <c r="D78" s="11">
        <v>168</v>
      </c>
      <c r="E78" s="22">
        <v>16</v>
      </c>
      <c r="F78" s="6">
        <v>875</v>
      </c>
      <c r="G78" s="6">
        <f t="shared" si="5"/>
        <v>5.208333333333333</v>
      </c>
      <c r="H78" s="249">
        <f t="shared" si="2"/>
        <v>166.67</v>
      </c>
      <c r="I78" s="250">
        <f t="shared" si="3"/>
        <v>205.99</v>
      </c>
    </row>
    <row r="79" spans="1:9" ht="33" x14ac:dyDescent="0.25">
      <c r="A79" s="97" t="s">
        <v>431</v>
      </c>
      <c r="B79" s="243">
        <f>SUM(B80:B102)</f>
        <v>23</v>
      </c>
      <c r="C79" s="243"/>
      <c r="D79" s="243"/>
      <c r="E79" s="243">
        <f t="shared" ref="E79:I79" si="8">SUM(E80:E102)</f>
        <v>745</v>
      </c>
      <c r="F79" s="245"/>
      <c r="G79" s="245"/>
      <c r="H79" s="245">
        <f t="shared" si="8"/>
        <v>7569.0500000000011</v>
      </c>
      <c r="I79" s="245">
        <f t="shared" si="8"/>
        <v>9354.59</v>
      </c>
    </row>
    <row r="80" spans="1:9" ht="15.75" customHeight="1" x14ac:dyDescent="0.25">
      <c r="A80" s="39" t="s">
        <v>28</v>
      </c>
      <c r="B80" s="11">
        <v>1</v>
      </c>
      <c r="C80" s="22">
        <f t="shared" si="7"/>
        <v>216</v>
      </c>
      <c r="D80" s="11">
        <v>168</v>
      </c>
      <c r="E80" s="21">
        <v>48</v>
      </c>
      <c r="F80" s="6">
        <v>777</v>
      </c>
      <c r="G80" s="6">
        <f t="shared" si="5"/>
        <v>4.625</v>
      </c>
      <c r="H80" s="249">
        <f t="shared" si="2"/>
        <v>444</v>
      </c>
      <c r="I80" s="250">
        <f t="shared" si="3"/>
        <v>548.74</v>
      </c>
    </row>
    <row r="81" spans="1:9" ht="15.75" customHeight="1" x14ac:dyDescent="0.25">
      <c r="A81" s="39" t="s">
        <v>28</v>
      </c>
      <c r="B81" s="11">
        <v>1</v>
      </c>
      <c r="C81" s="22">
        <f t="shared" si="7"/>
        <v>208</v>
      </c>
      <c r="D81" s="11">
        <v>168</v>
      </c>
      <c r="E81" s="22">
        <v>40</v>
      </c>
      <c r="F81" s="6">
        <v>777</v>
      </c>
      <c r="G81" s="6">
        <f t="shared" ref="G81:G102" si="9">F81/D81</f>
        <v>4.625</v>
      </c>
      <c r="H81" s="249">
        <f t="shared" si="2"/>
        <v>370</v>
      </c>
      <c r="I81" s="250">
        <f t="shared" si="3"/>
        <v>457.28</v>
      </c>
    </row>
    <row r="82" spans="1:9" ht="15.75" customHeight="1" x14ac:dyDescent="0.25">
      <c r="A82" s="39" t="s">
        <v>28</v>
      </c>
      <c r="B82" s="11">
        <v>1</v>
      </c>
      <c r="C82" s="22">
        <f t="shared" si="7"/>
        <v>192</v>
      </c>
      <c r="D82" s="11">
        <v>168</v>
      </c>
      <c r="E82" s="22">
        <v>24</v>
      </c>
      <c r="F82" s="6">
        <v>777</v>
      </c>
      <c r="G82" s="6">
        <f t="shared" si="9"/>
        <v>4.625</v>
      </c>
      <c r="H82" s="249">
        <f t="shared" si="2"/>
        <v>222</v>
      </c>
      <c r="I82" s="250">
        <f t="shared" si="3"/>
        <v>274.37</v>
      </c>
    </row>
    <row r="83" spans="1:9" ht="15.75" customHeight="1" x14ac:dyDescent="0.25">
      <c r="A83" s="39" t="s">
        <v>28</v>
      </c>
      <c r="B83" s="11">
        <v>1</v>
      </c>
      <c r="C83" s="22">
        <f t="shared" si="7"/>
        <v>192</v>
      </c>
      <c r="D83" s="11">
        <v>168</v>
      </c>
      <c r="E83" s="22">
        <v>24</v>
      </c>
      <c r="F83" s="6">
        <v>777</v>
      </c>
      <c r="G83" s="6">
        <f t="shared" si="9"/>
        <v>4.625</v>
      </c>
      <c r="H83" s="249">
        <f t="shared" si="2"/>
        <v>222</v>
      </c>
      <c r="I83" s="250">
        <f t="shared" si="3"/>
        <v>274.37</v>
      </c>
    </row>
    <row r="84" spans="1:9" ht="15.75" customHeight="1" x14ac:dyDescent="0.25">
      <c r="A84" s="39" t="s">
        <v>28</v>
      </c>
      <c r="B84" s="11">
        <v>1</v>
      </c>
      <c r="C84" s="22">
        <f t="shared" si="7"/>
        <v>240</v>
      </c>
      <c r="D84" s="11">
        <v>168</v>
      </c>
      <c r="E84" s="22">
        <v>72</v>
      </c>
      <c r="F84" s="6">
        <v>777</v>
      </c>
      <c r="G84" s="6">
        <f t="shared" si="9"/>
        <v>4.625</v>
      </c>
      <c r="H84" s="249">
        <f t="shared" si="2"/>
        <v>666</v>
      </c>
      <c r="I84" s="250">
        <f t="shared" si="3"/>
        <v>823.11</v>
      </c>
    </row>
    <row r="85" spans="1:9" ht="15.75" customHeight="1" x14ac:dyDescent="0.25">
      <c r="A85" s="39" t="s">
        <v>28</v>
      </c>
      <c r="B85" s="11">
        <v>1</v>
      </c>
      <c r="C85" s="22">
        <f t="shared" si="7"/>
        <v>216</v>
      </c>
      <c r="D85" s="11">
        <v>168</v>
      </c>
      <c r="E85" s="22">
        <v>48</v>
      </c>
      <c r="F85" s="6">
        <v>777</v>
      </c>
      <c r="G85" s="6">
        <f t="shared" si="9"/>
        <v>4.625</v>
      </c>
      <c r="H85" s="249">
        <f t="shared" si="2"/>
        <v>444</v>
      </c>
      <c r="I85" s="250">
        <f t="shared" si="3"/>
        <v>548.74</v>
      </c>
    </row>
    <row r="86" spans="1:9" ht="15.75" customHeight="1" x14ac:dyDescent="0.25">
      <c r="A86" s="39" t="s">
        <v>28</v>
      </c>
      <c r="B86" s="11">
        <v>1</v>
      </c>
      <c r="C86" s="22">
        <f t="shared" si="7"/>
        <v>192</v>
      </c>
      <c r="D86" s="11">
        <v>168</v>
      </c>
      <c r="E86" s="22">
        <v>24</v>
      </c>
      <c r="F86" s="6">
        <v>777</v>
      </c>
      <c r="G86" s="6">
        <f t="shared" si="9"/>
        <v>4.625</v>
      </c>
      <c r="H86" s="249">
        <f t="shared" si="2"/>
        <v>222</v>
      </c>
      <c r="I86" s="250">
        <f t="shared" si="3"/>
        <v>274.37</v>
      </c>
    </row>
    <row r="87" spans="1:9" ht="15.75" customHeight="1" x14ac:dyDescent="0.25">
      <c r="A87" s="39" t="s">
        <v>28</v>
      </c>
      <c r="B87" s="11">
        <v>1</v>
      </c>
      <c r="C87" s="22">
        <f t="shared" si="7"/>
        <v>240</v>
      </c>
      <c r="D87" s="11">
        <v>168</v>
      </c>
      <c r="E87" s="22">
        <v>72</v>
      </c>
      <c r="F87" s="6">
        <v>777</v>
      </c>
      <c r="G87" s="6">
        <f t="shared" si="9"/>
        <v>4.625</v>
      </c>
      <c r="H87" s="249">
        <f t="shared" si="2"/>
        <v>666</v>
      </c>
      <c r="I87" s="250">
        <f t="shared" si="3"/>
        <v>823.11</v>
      </c>
    </row>
    <row r="88" spans="1:9" ht="15.75" customHeight="1" x14ac:dyDescent="0.25">
      <c r="A88" s="39" t="s">
        <v>28</v>
      </c>
      <c r="B88" s="11">
        <v>1</v>
      </c>
      <c r="C88" s="22">
        <f t="shared" si="7"/>
        <v>228</v>
      </c>
      <c r="D88" s="11">
        <v>168</v>
      </c>
      <c r="E88" s="22">
        <v>60</v>
      </c>
      <c r="F88" s="6">
        <v>777</v>
      </c>
      <c r="G88" s="6">
        <f t="shared" si="9"/>
        <v>4.625</v>
      </c>
      <c r="H88" s="249">
        <f t="shared" si="2"/>
        <v>555</v>
      </c>
      <c r="I88" s="250">
        <f t="shared" si="3"/>
        <v>685.92</v>
      </c>
    </row>
    <row r="89" spans="1:9" ht="15.75" customHeight="1" x14ac:dyDescent="0.25">
      <c r="A89" s="39" t="s">
        <v>28</v>
      </c>
      <c r="B89" s="11">
        <v>1</v>
      </c>
      <c r="C89" s="22">
        <f t="shared" si="7"/>
        <v>184</v>
      </c>
      <c r="D89" s="11">
        <v>168</v>
      </c>
      <c r="E89" s="22">
        <v>16</v>
      </c>
      <c r="F89" s="6">
        <v>777</v>
      </c>
      <c r="G89" s="6">
        <f t="shared" si="9"/>
        <v>4.625</v>
      </c>
      <c r="H89" s="249">
        <f t="shared" si="2"/>
        <v>148</v>
      </c>
      <c r="I89" s="250">
        <f t="shared" si="3"/>
        <v>182.91</v>
      </c>
    </row>
    <row r="90" spans="1:9" ht="15.75" customHeight="1" x14ac:dyDescent="0.25">
      <c r="A90" s="39" t="s">
        <v>28</v>
      </c>
      <c r="B90" s="11">
        <v>1</v>
      </c>
      <c r="C90" s="22">
        <f t="shared" si="7"/>
        <v>226</v>
      </c>
      <c r="D90" s="11">
        <v>168</v>
      </c>
      <c r="E90" s="22">
        <v>58</v>
      </c>
      <c r="F90" s="6">
        <v>777</v>
      </c>
      <c r="G90" s="6">
        <f t="shared" si="9"/>
        <v>4.625</v>
      </c>
      <c r="H90" s="249">
        <f t="shared" si="2"/>
        <v>536.5</v>
      </c>
      <c r="I90" s="250">
        <f t="shared" si="3"/>
        <v>663.06</v>
      </c>
    </row>
    <row r="91" spans="1:9" ht="15.75" customHeight="1" x14ac:dyDescent="0.25">
      <c r="A91" s="39" t="s">
        <v>28</v>
      </c>
      <c r="B91" s="11">
        <v>1</v>
      </c>
      <c r="C91" s="22">
        <f t="shared" si="7"/>
        <v>180</v>
      </c>
      <c r="D91" s="11">
        <v>168</v>
      </c>
      <c r="E91" s="22">
        <v>12</v>
      </c>
      <c r="F91" s="6">
        <v>777</v>
      </c>
      <c r="G91" s="6">
        <f t="shared" si="9"/>
        <v>4.625</v>
      </c>
      <c r="H91" s="249">
        <f t="shared" si="2"/>
        <v>111</v>
      </c>
      <c r="I91" s="250">
        <f t="shared" si="3"/>
        <v>137.18</v>
      </c>
    </row>
    <row r="92" spans="1:9" ht="15.75" customHeight="1" x14ac:dyDescent="0.25">
      <c r="A92" s="39" t="s">
        <v>28</v>
      </c>
      <c r="B92" s="11">
        <v>1</v>
      </c>
      <c r="C92" s="22">
        <f t="shared" si="7"/>
        <v>200</v>
      </c>
      <c r="D92" s="11">
        <v>168</v>
      </c>
      <c r="E92" s="22">
        <v>32</v>
      </c>
      <c r="F92" s="6">
        <v>777</v>
      </c>
      <c r="G92" s="6">
        <f t="shared" si="9"/>
        <v>4.625</v>
      </c>
      <c r="H92" s="249">
        <f t="shared" si="2"/>
        <v>296</v>
      </c>
      <c r="I92" s="250">
        <f t="shared" si="3"/>
        <v>365.83</v>
      </c>
    </row>
    <row r="93" spans="1:9" ht="15.75" customHeight="1" x14ac:dyDescent="0.25">
      <c r="A93" s="39" t="s">
        <v>28</v>
      </c>
      <c r="B93" s="11">
        <v>1</v>
      </c>
      <c r="C93" s="22">
        <f t="shared" si="7"/>
        <v>192</v>
      </c>
      <c r="D93" s="11">
        <v>168</v>
      </c>
      <c r="E93" s="22">
        <v>24</v>
      </c>
      <c r="F93" s="6">
        <v>777</v>
      </c>
      <c r="G93" s="6">
        <f t="shared" si="9"/>
        <v>4.625</v>
      </c>
      <c r="H93" s="249">
        <f t="shared" si="2"/>
        <v>222</v>
      </c>
      <c r="I93" s="250">
        <f t="shared" si="3"/>
        <v>274.37</v>
      </c>
    </row>
    <row r="94" spans="1:9" ht="15.75" customHeight="1" x14ac:dyDescent="0.25">
      <c r="A94" s="39" t="s">
        <v>153</v>
      </c>
      <c r="B94" s="11">
        <v>1</v>
      </c>
      <c r="C94" s="22">
        <f t="shared" si="7"/>
        <v>176</v>
      </c>
      <c r="D94" s="11">
        <v>168</v>
      </c>
      <c r="E94" s="22">
        <v>8</v>
      </c>
      <c r="F94" s="6">
        <v>777</v>
      </c>
      <c r="G94" s="6">
        <f t="shared" si="9"/>
        <v>4.625</v>
      </c>
      <c r="H94" s="249">
        <f t="shared" si="2"/>
        <v>74</v>
      </c>
      <c r="I94" s="250">
        <f t="shared" si="3"/>
        <v>91.46</v>
      </c>
    </row>
    <row r="95" spans="1:9" ht="15.75" customHeight="1" x14ac:dyDescent="0.25">
      <c r="A95" s="39" t="s">
        <v>154</v>
      </c>
      <c r="B95" s="11">
        <v>1</v>
      </c>
      <c r="C95" s="22">
        <f t="shared" si="7"/>
        <v>173</v>
      </c>
      <c r="D95" s="11">
        <v>168</v>
      </c>
      <c r="E95" s="22">
        <v>5</v>
      </c>
      <c r="F95" s="6">
        <v>1395</v>
      </c>
      <c r="G95" s="6">
        <f t="shared" si="9"/>
        <v>8.3035714285714288</v>
      </c>
      <c r="H95" s="250">
        <f t="shared" si="2"/>
        <v>83.04</v>
      </c>
      <c r="I95" s="250">
        <f t="shared" si="3"/>
        <v>102.63</v>
      </c>
    </row>
    <row r="96" spans="1:9" ht="15.75" customHeight="1" x14ac:dyDescent="0.25">
      <c r="A96" s="39" t="s">
        <v>155</v>
      </c>
      <c r="B96" s="11">
        <v>1</v>
      </c>
      <c r="C96" s="22">
        <f t="shared" si="7"/>
        <v>194</v>
      </c>
      <c r="D96" s="11">
        <v>168</v>
      </c>
      <c r="E96" s="22">
        <v>26</v>
      </c>
      <c r="F96" s="6">
        <v>1395</v>
      </c>
      <c r="G96" s="6">
        <f t="shared" si="9"/>
        <v>8.3035714285714288</v>
      </c>
      <c r="H96" s="250">
        <f t="shared" si="2"/>
        <v>431.79</v>
      </c>
      <c r="I96" s="250">
        <f t="shared" si="3"/>
        <v>533.65</v>
      </c>
    </row>
    <row r="97" spans="1:9" ht="15.75" customHeight="1" x14ac:dyDescent="0.25">
      <c r="A97" s="39" t="s">
        <v>156</v>
      </c>
      <c r="B97" s="11">
        <v>1</v>
      </c>
      <c r="C97" s="22">
        <f t="shared" si="7"/>
        <v>192</v>
      </c>
      <c r="D97" s="11">
        <v>168</v>
      </c>
      <c r="E97" s="22">
        <v>24</v>
      </c>
      <c r="F97" s="6">
        <v>1020</v>
      </c>
      <c r="G97" s="6">
        <f t="shared" si="9"/>
        <v>6.0714285714285712</v>
      </c>
      <c r="H97" s="250">
        <f t="shared" si="2"/>
        <v>291.43</v>
      </c>
      <c r="I97" s="250">
        <f t="shared" si="3"/>
        <v>360.18</v>
      </c>
    </row>
    <row r="98" spans="1:9" ht="15.75" customHeight="1" x14ac:dyDescent="0.25">
      <c r="A98" s="39" t="s">
        <v>156</v>
      </c>
      <c r="B98" s="11">
        <v>1</v>
      </c>
      <c r="C98" s="22">
        <f t="shared" si="7"/>
        <v>192</v>
      </c>
      <c r="D98" s="11">
        <v>168</v>
      </c>
      <c r="E98" s="22">
        <v>24</v>
      </c>
      <c r="F98" s="6">
        <v>1020</v>
      </c>
      <c r="G98" s="6">
        <f t="shared" si="9"/>
        <v>6.0714285714285712</v>
      </c>
      <c r="H98" s="250">
        <f t="shared" si="2"/>
        <v>291.43</v>
      </c>
      <c r="I98" s="250">
        <f t="shared" si="3"/>
        <v>360.18</v>
      </c>
    </row>
    <row r="99" spans="1:9" ht="15.75" customHeight="1" x14ac:dyDescent="0.25">
      <c r="A99" s="39" t="s">
        <v>156</v>
      </c>
      <c r="B99" s="11">
        <v>1</v>
      </c>
      <c r="C99" s="22">
        <f t="shared" si="7"/>
        <v>180</v>
      </c>
      <c r="D99" s="11">
        <v>168</v>
      </c>
      <c r="E99" s="22">
        <v>12</v>
      </c>
      <c r="F99" s="6">
        <v>1020</v>
      </c>
      <c r="G99" s="6">
        <f t="shared" si="9"/>
        <v>6.0714285714285712</v>
      </c>
      <c r="H99" s="250">
        <f t="shared" si="2"/>
        <v>145.71</v>
      </c>
      <c r="I99" s="250">
        <f t="shared" si="3"/>
        <v>180.08</v>
      </c>
    </row>
    <row r="100" spans="1:9" ht="15.75" customHeight="1" x14ac:dyDescent="0.25">
      <c r="A100" s="39" t="s">
        <v>156</v>
      </c>
      <c r="B100" s="11">
        <v>1</v>
      </c>
      <c r="C100" s="22">
        <f t="shared" si="7"/>
        <v>196</v>
      </c>
      <c r="D100" s="11">
        <v>168</v>
      </c>
      <c r="E100" s="22">
        <v>28</v>
      </c>
      <c r="F100" s="250">
        <v>1032.3599999999999</v>
      </c>
      <c r="G100" s="6">
        <f t="shared" si="9"/>
        <v>6.1449999999999996</v>
      </c>
      <c r="H100" s="250">
        <f t="shared" si="2"/>
        <v>344.12</v>
      </c>
      <c r="I100" s="250">
        <f t="shared" si="3"/>
        <v>425.3</v>
      </c>
    </row>
    <row r="101" spans="1:9" ht="15.75" customHeight="1" x14ac:dyDescent="0.25">
      <c r="A101" s="39" t="s">
        <v>156</v>
      </c>
      <c r="B101" s="11">
        <v>1</v>
      </c>
      <c r="C101" s="22">
        <f t="shared" si="7"/>
        <v>208</v>
      </c>
      <c r="D101" s="11">
        <v>168</v>
      </c>
      <c r="E101" s="22">
        <v>40</v>
      </c>
      <c r="F101" s="250">
        <v>1032.3599999999999</v>
      </c>
      <c r="G101" s="6">
        <f t="shared" si="9"/>
        <v>6.1449999999999996</v>
      </c>
      <c r="H101" s="250">
        <f t="shared" si="2"/>
        <v>491.6</v>
      </c>
      <c r="I101" s="250">
        <f t="shared" si="3"/>
        <v>607.57000000000005</v>
      </c>
    </row>
    <row r="102" spans="1:9" ht="15.75" customHeight="1" x14ac:dyDescent="0.25">
      <c r="A102" s="39" t="s">
        <v>156</v>
      </c>
      <c r="B102" s="11">
        <v>1</v>
      </c>
      <c r="C102" s="22">
        <f t="shared" si="7"/>
        <v>192</v>
      </c>
      <c r="D102" s="11">
        <v>168</v>
      </c>
      <c r="E102" s="22">
        <v>24</v>
      </c>
      <c r="F102" s="6">
        <v>1020</v>
      </c>
      <c r="G102" s="6">
        <f t="shared" si="9"/>
        <v>6.0714285714285712</v>
      </c>
      <c r="H102" s="250">
        <f t="shared" si="2"/>
        <v>291.43</v>
      </c>
      <c r="I102" s="250">
        <f t="shared" si="3"/>
        <v>360.18</v>
      </c>
    </row>
    <row r="103" spans="1:9" x14ac:dyDescent="0.25">
      <c r="B103" s="40"/>
      <c r="C103" s="40"/>
      <c r="D103" s="40"/>
      <c r="E103" s="40"/>
      <c r="F103" s="9"/>
      <c r="G103" s="9"/>
      <c r="H103" s="9"/>
      <c r="I103" s="9"/>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7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A1A17-3F6B-494A-A6B5-B6E9D757B432}">
  <sheetPr>
    <tabColor theme="5" tint="0.59999389629810485"/>
  </sheetPr>
  <dimension ref="A1:I118"/>
  <sheetViews>
    <sheetView zoomScale="80" zoomScaleNormal="80" workbookViewId="0">
      <selection activeCell="O7" sqref="O7"/>
    </sheetView>
  </sheetViews>
  <sheetFormatPr defaultColWidth="9.140625" defaultRowHeight="16.5" x14ac:dyDescent="0.25"/>
  <cols>
    <col min="1" max="1" width="66" style="205" customWidth="1"/>
    <col min="2" max="2" width="15.28515625" style="205" customWidth="1"/>
    <col min="3" max="3" width="14.5703125" style="205" customWidth="1"/>
    <col min="4" max="4" width="14.7109375" style="205" customWidth="1"/>
    <col min="5" max="5" width="18.42578125" style="205" customWidth="1"/>
    <col min="6" max="6" width="14.85546875" style="205" customWidth="1"/>
    <col min="7" max="7" width="12.5703125" style="205" customWidth="1"/>
    <col min="8" max="8" width="17.28515625" style="205" customWidth="1"/>
    <col min="9" max="9" width="15.5703125" style="205" customWidth="1"/>
    <col min="10" max="16384" width="9.140625" style="205"/>
  </cols>
  <sheetData>
    <row r="1" spans="1:9" x14ac:dyDescent="0.25">
      <c r="H1" s="401" t="s">
        <v>794</v>
      </c>
      <c r="I1" s="401"/>
    </row>
    <row r="2" spans="1:9" s="208" customFormat="1" ht="39.75" customHeight="1" x14ac:dyDescent="0.25">
      <c r="A2" s="402" t="s">
        <v>427</v>
      </c>
      <c r="B2" s="402"/>
      <c r="C2" s="402"/>
      <c r="D2" s="402"/>
      <c r="E2" s="402"/>
      <c r="F2" s="402"/>
      <c r="G2" s="402"/>
      <c r="H2" s="402"/>
      <c r="I2" s="402"/>
    </row>
    <row r="4" spans="1:9" x14ac:dyDescent="0.25">
      <c r="A4" s="205" t="s">
        <v>685</v>
      </c>
    </row>
    <row r="5" spans="1:9" x14ac:dyDescent="0.25">
      <c r="A5" s="205" t="s">
        <v>508</v>
      </c>
    </row>
    <row r="6" spans="1:9" x14ac:dyDescent="0.25">
      <c r="E6" s="251"/>
      <c r="H6" s="210"/>
    </row>
    <row r="7" spans="1:9" ht="23.2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28.5"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B12+B19+B71+B92</f>
        <v>103</v>
      </c>
      <c r="C11" s="252"/>
      <c r="D11" s="252"/>
      <c r="E11" s="252">
        <f t="shared" ref="E11:I11" si="0">E12+E19+E71+E92</f>
        <v>3479</v>
      </c>
      <c r="F11" s="252"/>
      <c r="G11" s="252"/>
      <c r="H11" s="253">
        <f t="shared" si="0"/>
        <v>47969.19</v>
      </c>
      <c r="I11" s="253">
        <f t="shared" si="0"/>
        <v>59285.110000000015</v>
      </c>
    </row>
    <row r="12" spans="1:9" s="262" customFormat="1" x14ac:dyDescent="0.25">
      <c r="A12" s="263" t="s">
        <v>434</v>
      </c>
      <c r="B12" s="260">
        <f>SUM(B13:B18)</f>
        <v>6</v>
      </c>
      <c r="C12" s="260"/>
      <c r="D12" s="260"/>
      <c r="E12" s="260">
        <f t="shared" ref="E12:I12" si="1">SUM(E13:E18)</f>
        <v>142</v>
      </c>
      <c r="F12" s="260"/>
      <c r="G12" s="260"/>
      <c r="H12" s="261">
        <f t="shared" si="1"/>
        <v>3732.9900000000002</v>
      </c>
      <c r="I12" s="261">
        <f t="shared" si="1"/>
        <v>4613.6000000000004</v>
      </c>
    </row>
    <row r="13" spans="1:9" ht="15.75" customHeight="1" x14ac:dyDescent="0.25">
      <c r="A13" s="213" t="s">
        <v>151</v>
      </c>
      <c r="B13" s="254">
        <v>1</v>
      </c>
      <c r="C13" s="255">
        <f t="shared" ref="C13:C18" si="2">D13+E13</f>
        <v>188</v>
      </c>
      <c r="D13" s="254">
        <v>140</v>
      </c>
      <c r="E13" s="255">
        <v>48</v>
      </c>
      <c r="F13" s="250">
        <v>1705</v>
      </c>
      <c r="G13" s="250">
        <f t="shared" ref="G13:G18" si="3">F13/D13</f>
        <v>12.178571428571429</v>
      </c>
      <c r="H13" s="249">
        <f t="shared" ref="H13:H18" si="4">ROUND(E13*G13*2,2)</f>
        <v>1169.1400000000001</v>
      </c>
      <c r="I13" s="250">
        <f t="shared" ref="I13:I18" si="5">ROUND(H13*1.2359,2)</f>
        <v>1444.94</v>
      </c>
    </row>
    <row r="14" spans="1:9" ht="15.75" customHeight="1" x14ac:dyDescent="0.25">
      <c r="A14" s="213" t="s">
        <v>151</v>
      </c>
      <c r="B14" s="254">
        <v>1</v>
      </c>
      <c r="C14" s="255">
        <f t="shared" si="2"/>
        <v>156</v>
      </c>
      <c r="D14" s="254">
        <v>140</v>
      </c>
      <c r="E14" s="255">
        <v>16</v>
      </c>
      <c r="F14" s="250">
        <v>1936</v>
      </c>
      <c r="G14" s="250">
        <f t="shared" si="3"/>
        <v>13.828571428571429</v>
      </c>
      <c r="H14" s="249">
        <f t="shared" si="4"/>
        <v>442.51</v>
      </c>
      <c r="I14" s="250">
        <f t="shared" si="5"/>
        <v>546.9</v>
      </c>
    </row>
    <row r="15" spans="1:9" ht="15.75" customHeight="1" x14ac:dyDescent="0.25">
      <c r="A15" s="213" t="s">
        <v>151</v>
      </c>
      <c r="B15" s="254">
        <v>1</v>
      </c>
      <c r="C15" s="255">
        <f t="shared" si="2"/>
        <v>168</v>
      </c>
      <c r="D15" s="254">
        <v>160</v>
      </c>
      <c r="E15" s="255">
        <v>8</v>
      </c>
      <c r="F15" s="250">
        <v>2130</v>
      </c>
      <c r="G15" s="250">
        <f t="shared" si="3"/>
        <v>13.3125</v>
      </c>
      <c r="H15" s="249">
        <f t="shared" si="4"/>
        <v>213</v>
      </c>
      <c r="I15" s="250">
        <f t="shared" si="5"/>
        <v>263.25</v>
      </c>
    </row>
    <row r="16" spans="1:9" ht="15.75" customHeight="1" x14ac:dyDescent="0.25">
      <c r="A16" s="213" t="s">
        <v>151</v>
      </c>
      <c r="B16" s="254">
        <v>1</v>
      </c>
      <c r="C16" s="255">
        <f t="shared" si="2"/>
        <v>168</v>
      </c>
      <c r="D16" s="254">
        <v>160</v>
      </c>
      <c r="E16" s="255">
        <v>8</v>
      </c>
      <c r="F16" s="250">
        <v>1936</v>
      </c>
      <c r="G16" s="250">
        <f t="shared" si="3"/>
        <v>12.1</v>
      </c>
      <c r="H16" s="249">
        <f t="shared" si="4"/>
        <v>193.6</v>
      </c>
      <c r="I16" s="250">
        <f t="shared" si="5"/>
        <v>239.27</v>
      </c>
    </row>
    <row r="17" spans="1:9" ht="15.75" customHeight="1" x14ac:dyDescent="0.25">
      <c r="A17" s="213" t="s">
        <v>151</v>
      </c>
      <c r="B17" s="254">
        <v>1</v>
      </c>
      <c r="C17" s="255">
        <f t="shared" si="2"/>
        <v>192</v>
      </c>
      <c r="D17" s="254">
        <v>140</v>
      </c>
      <c r="E17" s="255">
        <v>52</v>
      </c>
      <c r="F17" s="250">
        <v>1936</v>
      </c>
      <c r="G17" s="250">
        <f t="shared" si="3"/>
        <v>13.828571428571429</v>
      </c>
      <c r="H17" s="249">
        <f t="shared" si="4"/>
        <v>1438.17</v>
      </c>
      <c r="I17" s="250">
        <f t="shared" si="5"/>
        <v>1777.43</v>
      </c>
    </row>
    <row r="18" spans="1:9" ht="15.75" customHeight="1" x14ac:dyDescent="0.25">
      <c r="A18" s="213" t="s">
        <v>151</v>
      </c>
      <c r="B18" s="254">
        <v>1</v>
      </c>
      <c r="C18" s="255">
        <f t="shared" si="2"/>
        <v>150</v>
      </c>
      <c r="D18" s="254">
        <v>140</v>
      </c>
      <c r="E18" s="255">
        <v>10</v>
      </c>
      <c r="F18" s="250">
        <v>1936</v>
      </c>
      <c r="G18" s="250">
        <f t="shared" si="3"/>
        <v>13.828571428571429</v>
      </c>
      <c r="H18" s="249">
        <f t="shared" si="4"/>
        <v>276.57</v>
      </c>
      <c r="I18" s="250">
        <f t="shared" si="5"/>
        <v>341.81</v>
      </c>
    </row>
    <row r="19" spans="1:9" ht="33" x14ac:dyDescent="0.25">
      <c r="A19" s="242" t="s">
        <v>433</v>
      </c>
      <c r="B19" s="243">
        <f>SUM(B20:B70)</f>
        <v>51</v>
      </c>
      <c r="C19" s="243"/>
      <c r="D19" s="243"/>
      <c r="E19" s="243">
        <f t="shared" ref="E19:I19" si="6">SUM(E20:E70)</f>
        <v>1874</v>
      </c>
      <c r="F19" s="243"/>
      <c r="G19" s="243"/>
      <c r="H19" s="245">
        <f t="shared" si="6"/>
        <v>28238.980000000003</v>
      </c>
      <c r="I19" s="245">
        <f t="shared" si="6"/>
        <v>34900.560000000012</v>
      </c>
    </row>
    <row r="20" spans="1:9" x14ac:dyDescent="0.25">
      <c r="A20" s="213" t="s">
        <v>111</v>
      </c>
      <c r="B20" s="254">
        <v>1</v>
      </c>
      <c r="C20" s="255">
        <f>D20+E20</f>
        <v>176</v>
      </c>
      <c r="D20" s="254">
        <v>140</v>
      </c>
      <c r="E20" s="255">
        <v>36</v>
      </c>
      <c r="F20" s="250">
        <v>1190</v>
      </c>
      <c r="G20" s="250">
        <f>F20/D20</f>
        <v>8.5</v>
      </c>
      <c r="H20" s="249">
        <f t="shared" ref="H20:H117" si="7">ROUND(E20*G20*2,2)</f>
        <v>612</v>
      </c>
      <c r="I20" s="250">
        <f t="shared" ref="I20:I117" si="8">ROUND(H20*1.2359,2)</f>
        <v>756.37</v>
      </c>
    </row>
    <row r="21" spans="1:9" x14ac:dyDescent="0.25">
      <c r="A21" s="213" t="s">
        <v>111</v>
      </c>
      <c r="B21" s="254">
        <v>1</v>
      </c>
      <c r="C21" s="255">
        <f t="shared" ref="C21:C70" si="9">D21+E21</f>
        <v>168</v>
      </c>
      <c r="D21" s="254">
        <v>140</v>
      </c>
      <c r="E21" s="255">
        <v>28</v>
      </c>
      <c r="F21" s="250">
        <v>1190</v>
      </c>
      <c r="G21" s="250">
        <f>F21/D21</f>
        <v>8.5</v>
      </c>
      <c r="H21" s="249">
        <f t="shared" si="7"/>
        <v>476</v>
      </c>
      <c r="I21" s="250">
        <f t="shared" si="8"/>
        <v>588.29</v>
      </c>
    </row>
    <row r="22" spans="1:9" x14ac:dyDescent="0.25">
      <c r="A22" s="213" t="s">
        <v>111</v>
      </c>
      <c r="B22" s="254">
        <v>1</v>
      </c>
      <c r="C22" s="255">
        <f t="shared" si="9"/>
        <v>144</v>
      </c>
      <c r="D22" s="254">
        <v>140</v>
      </c>
      <c r="E22" s="255">
        <v>4</v>
      </c>
      <c r="F22" s="250">
        <v>1190</v>
      </c>
      <c r="G22" s="250">
        <f t="shared" ref="G22:G78" si="10">F22/D22</f>
        <v>8.5</v>
      </c>
      <c r="H22" s="249">
        <f t="shared" si="7"/>
        <v>68</v>
      </c>
      <c r="I22" s="250">
        <f t="shared" si="8"/>
        <v>84.04</v>
      </c>
    </row>
    <row r="23" spans="1:9" x14ac:dyDescent="0.25">
      <c r="A23" s="213" t="s">
        <v>111</v>
      </c>
      <c r="B23" s="254">
        <v>1</v>
      </c>
      <c r="C23" s="255">
        <f t="shared" si="9"/>
        <v>176</v>
      </c>
      <c r="D23" s="254">
        <v>140</v>
      </c>
      <c r="E23" s="255">
        <v>36</v>
      </c>
      <c r="F23" s="250">
        <v>1190</v>
      </c>
      <c r="G23" s="250">
        <f t="shared" si="10"/>
        <v>8.5</v>
      </c>
      <c r="H23" s="249">
        <f t="shared" si="7"/>
        <v>612</v>
      </c>
      <c r="I23" s="250">
        <f t="shared" si="8"/>
        <v>756.37</v>
      </c>
    </row>
    <row r="24" spans="1:9" x14ac:dyDescent="0.25">
      <c r="A24" s="213" t="s">
        <v>111</v>
      </c>
      <c r="B24" s="254">
        <v>1</v>
      </c>
      <c r="C24" s="255">
        <f t="shared" si="9"/>
        <v>160</v>
      </c>
      <c r="D24" s="254">
        <v>140</v>
      </c>
      <c r="E24" s="255">
        <v>20</v>
      </c>
      <c r="F24" s="250">
        <v>1190</v>
      </c>
      <c r="G24" s="250">
        <f t="shared" si="10"/>
        <v>8.5</v>
      </c>
      <c r="H24" s="249">
        <f t="shared" si="7"/>
        <v>340</v>
      </c>
      <c r="I24" s="250">
        <f t="shared" si="8"/>
        <v>420.21</v>
      </c>
    </row>
    <row r="25" spans="1:9" x14ac:dyDescent="0.25">
      <c r="A25" s="213" t="s">
        <v>111</v>
      </c>
      <c r="B25" s="254">
        <v>1</v>
      </c>
      <c r="C25" s="255">
        <f t="shared" si="9"/>
        <v>143</v>
      </c>
      <c r="D25" s="254">
        <v>140</v>
      </c>
      <c r="E25" s="255">
        <v>3</v>
      </c>
      <c r="F25" s="250">
        <v>1190</v>
      </c>
      <c r="G25" s="250">
        <f t="shared" si="10"/>
        <v>8.5</v>
      </c>
      <c r="H25" s="249">
        <f t="shared" si="7"/>
        <v>51</v>
      </c>
      <c r="I25" s="250">
        <f t="shared" si="8"/>
        <v>63.03</v>
      </c>
    </row>
    <row r="26" spans="1:9" x14ac:dyDescent="0.25">
      <c r="A26" s="213" t="s">
        <v>111</v>
      </c>
      <c r="B26" s="254">
        <v>1</v>
      </c>
      <c r="C26" s="255">
        <f t="shared" si="9"/>
        <v>184</v>
      </c>
      <c r="D26" s="254">
        <v>140</v>
      </c>
      <c r="E26" s="255">
        <v>44</v>
      </c>
      <c r="F26" s="250">
        <v>1190</v>
      </c>
      <c r="G26" s="250">
        <f t="shared" si="10"/>
        <v>8.5</v>
      </c>
      <c r="H26" s="249">
        <f t="shared" si="7"/>
        <v>748</v>
      </c>
      <c r="I26" s="250">
        <f t="shared" si="8"/>
        <v>924.45</v>
      </c>
    </row>
    <row r="27" spans="1:9" x14ac:dyDescent="0.25">
      <c r="A27" s="213" t="s">
        <v>111</v>
      </c>
      <c r="B27" s="254">
        <v>1</v>
      </c>
      <c r="C27" s="255">
        <f t="shared" si="9"/>
        <v>156</v>
      </c>
      <c r="D27" s="254">
        <v>140</v>
      </c>
      <c r="E27" s="255">
        <v>16</v>
      </c>
      <c r="F27" s="250">
        <v>1190</v>
      </c>
      <c r="G27" s="250">
        <f t="shared" si="10"/>
        <v>8.5</v>
      </c>
      <c r="H27" s="249">
        <f t="shared" si="7"/>
        <v>272</v>
      </c>
      <c r="I27" s="250">
        <f t="shared" si="8"/>
        <v>336.16</v>
      </c>
    </row>
    <row r="28" spans="1:9" x14ac:dyDescent="0.25">
      <c r="A28" s="213" t="s">
        <v>111</v>
      </c>
      <c r="B28" s="254">
        <v>1</v>
      </c>
      <c r="C28" s="255">
        <f t="shared" si="9"/>
        <v>168</v>
      </c>
      <c r="D28" s="254">
        <v>140</v>
      </c>
      <c r="E28" s="255">
        <v>28</v>
      </c>
      <c r="F28" s="250">
        <v>1190</v>
      </c>
      <c r="G28" s="250">
        <f t="shared" si="10"/>
        <v>8.5</v>
      </c>
      <c r="H28" s="249">
        <f t="shared" si="7"/>
        <v>476</v>
      </c>
      <c r="I28" s="250">
        <f t="shared" si="8"/>
        <v>588.29</v>
      </c>
    </row>
    <row r="29" spans="1:9" x14ac:dyDescent="0.25">
      <c r="A29" s="213" t="s">
        <v>111</v>
      </c>
      <c r="B29" s="254">
        <v>1</v>
      </c>
      <c r="C29" s="255">
        <f t="shared" si="9"/>
        <v>155</v>
      </c>
      <c r="D29" s="254">
        <v>140</v>
      </c>
      <c r="E29" s="255">
        <v>15</v>
      </c>
      <c r="F29" s="250">
        <v>1190</v>
      </c>
      <c r="G29" s="250">
        <f t="shared" si="10"/>
        <v>8.5</v>
      </c>
      <c r="H29" s="249">
        <f t="shared" si="7"/>
        <v>255</v>
      </c>
      <c r="I29" s="250">
        <f t="shared" si="8"/>
        <v>315.14999999999998</v>
      </c>
    </row>
    <row r="30" spans="1:9" x14ac:dyDescent="0.25">
      <c r="A30" s="213" t="s">
        <v>111</v>
      </c>
      <c r="B30" s="254">
        <v>1</v>
      </c>
      <c r="C30" s="255">
        <f t="shared" si="9"/>
        <v>151</v>
      </c>
      <c r="D30" s="254">
        <v>140</v>
      </c>
      <c r="E30" s="255">
        <v>11</v>
      </c>
      <c r="F30" s="250">
        <v>1190</v>
      </c>
      <c r="G30" s="250">
        <f t="shared" si="10"/>
        <v>8.5</v>
      </c>
      <c r="H30" s="249">
        <f t="shared" si="7"/>
        <v>187</v>
      </c>
      <c r="I30" s="250">
        <f t="shared" si="8"/>
        <v>231.11</v>
      </c>
    </row>
    <row r="31" spans="1:9" x14ac:dyDescent="0.25">
      <c r="A31" s="213" t="s">
        <v>111</v>
      </c>
      <c r="B31" s="254">
        <v>1</v>
      </c>
      <c r="C31" s="255">
        <f t="shared" si="9"/>
        <v>191</v>
      </c>
      <c r="D31" s="254">
        <v>140</v>
      </c>
      <c r="E31" s="255">
        <v>51</v>
      </c>
      <c r="F31" s="250">
        <v>1190</v>
      </c>
      <c r="G31" s="250">
        <f t="shared" si="10"/>
        <v>8.5</v>
      </c>
      <c r="H31" s="249">
        <f t="shared" si="7"/>
        <v>867</v>
      </c>
      <c r="I31" s="250">
        <f t="shared" si="8"/>
        <v>1071.53</v>
      </c>
    </row>
    <row r="32" spans="1:9" x14ac:dyDescent="0.25">
      <c r="A32" s="213" t="s">
        <v>111</v>
      </c>
      <c r="B32" s="254">
        <v>1</v>
      </c>
      <c r="C32" s="255">
        <f t="shared" si="9"/>
        <v>188</v>
      </c>
      <c r="D32" s="254">
        <v>140</v>
      </c>
      <c r="E32" s="255">
        <v>48</v>
      </c>
      <c r="F32" s="250">
        <v>1190</v>
      </c>
      <c r="G32" s="250">
        <f t="shared" si="10"/>
        <v>8.5</v>
      </c>
      <c r="H32" s="249">
        <f t="shared" si="7"/>
        <v>816</v>
      </c>
      <c r="I32" s="250">
        <f t="shared" si="8"/>
        <v>1008.49</v>
      </c>
    </row>
    <row r="33" spans="1:9" x14ac:dyDescent="0.25">
      <c r="A33" s="213" t="s">
        <v>111</v>
      </c>
      <c r="B33" s="254">
        <v>1</v>
      </c>
      <c r="C33" s="255">
        <f t="shared" si="9"/>
        <v>220</v>
      </c>
      <c r="D33" s="254">
        <v>160</v>
      </c>
      <c r="E33" s="255">
        <v>60</v>
      </c>
      <c r="F33" s="250">
        <v>1190</v>
      </c>
      <c r="G33" s="250">
        <f t="shared" si="10"/>
        <v>7.4375</v>
      </c>
      <c r="H33" s="249">
        <f t="shared" si="7"/>
        <v>892.5</v>
      </c>
      <c r="I33" s="250">
        <f t="shared" si="8"/>
        <v>1103.04</v>
      </c>
    </row>
    <row r="34" spans="1:9" x14ac:dyDescent="0.25">
      <c r="A34" s="213" t="s">
        <v>111</v>
      </c>
      <c r="B34" s="254">
        <v>1</v>
      </c>
      <c r="C34" s="255">
        <f t="shared" si="9"/>
        <v>163</v>
      </c>
      <c r="D34" s="254">
        <v>160</v>
      </c>
      <c r="E34" s="255">
        <v>3</v>
      </c>
      <c r="F34" s="250">
        <v>1190</v>
      </c>
      <c r="G34" s="250">
        <f t="shared" si="10"/>
        <v>7.4375</v>
      </c>
      <c r="H34" s="249">
        <f t="shared" si="7"/>
        <v>44.63</v>
      </c>
      <c r="I34" s="250">
        <f t="shared" si="8"/>
        <v>55.16</v>
      </c>
    </row>
    <row r="35" spans="1:9" x14ac:dyDescent="0.25">
      <c r="A35" s="213" t="s">
        <v>111</v>
      </c>
      <c r="B35" s="254">
        <v>1</v>
      </c>
      <c r="C35" s="255">
        <f t="shared" si="9"/>
        <v>180</v>
      </c>
      <c r="D35" s="254">
        <v>160</v>
      </c>
      <c r="E35" s="255">
        <v>20</v>
      </c>
      <c r="F35" s="250">
        <v>1190</v>
      </c>
      <c r="G35" s="250">
        <f t="shared" si="10"/>
        <v>7.4375</v>
      </c>
      <c r="H35" s="249">
        <f t="shared" si="7"/>
        <v>297.5</v>
      </c>
      <c r="I35" s="250">
        <f t="shared" si="8"/>
        <v>367.68</v>
      </c>
    </row>
    <row r="36" spans="1:9" x14ac:dyDescent="0.25">
      <c r="A36" s="213" t="s">
        <v>111</v>
      </c>
      <c r="B36" s="254">
        <v>1</v>
      </c>
      <c r="C36" s="255">
        <f t="shared" si="9"/>
        <v>232</v>
      </c>
      <c r="D36" s="254">
        <v>160</v>
      </c>
      <c r="E36" s="255">
        <v>72</v>
      </c>
      <c r="F36" s="250">
        <v>1190</v>
      </c>
      <c r="G36" s="250">
        <f t="shared" si="10"/>
        <v>7.4375</v>
      </c>
      <c r="H36" s="249">
        <f t="shared" si="7"/>
        <v>1071</v>
      </c>
      <c r="I36" s="250">
        <f t="shared" si="8"/>
        <v>1323.65</v>
      </c>
    </row>
    <row r="37" spans="1:9" x14ac:dyDescent="0.25">
      <c r="A37" s="213" t="s">
        <v>111</v>
      </c>
      <c r="B37" s="254">
        <v>1</v>
      </c>
      <c r="C37" s="255">
        <f t="shared" si="9"/>
        <v>184</v>
      </c>
      <c r="D37" s="254">
        <v>160</v>
      </c>
      <c r="E37" s="255">
        <v>24</v>
      </c>
      <c r="F37" s="250">
        <v>1190</v>
      </c>
      <c r="G37" s="250">
        <f t="shared" si="10"/>
        <v>7.4375</v>
      </c>
      <c r="H37" s="249">
        <f t="shared" si="7"/>
        <v>357</v>
      </c>
      <c r="I37" s="250">
        <f t="shared" si="8"/>
        <v>441.22</v>
      </c>
    </row>
    <row r="38" spans="1:9" x14ac:dyDescent="0.25">
      <c r="A38" s="213" t="s">
        <v>111</v>
      </c>
      <c r="B38" s="254">
        <v>1</v>
      </c>
      <c r="C38" s="255">
        <f t="shared" si="9"/>
        <v>184</v>
      </c>
      <c r="D38" s="254">
        <v>160</v>
      </c>
      <c r="E38" s="255">
        <v>24</v>
      </c>
      <c r="F38" s="250">
        <v>1190</v>
      </c>
      <c r="G38" s="250">
        <f t="shared" si="10"/>
        <v>7.4375</v>
      </c>
      <c r="H38" s="250">
        <f t="shared" si="7"/>
        <v>357</v>
      </c>
      <c r="I38" s="250">
        <f t="shared" si="8"/>
        <v>441.22</v>
      </c>
    </row>
    <row r="39" spans="1:9" x14ac:dyDescent="0.25">
      <c r="A39" s="213" t="s">
        <v>111</v>
      </c>
      <c r="B39" s="254">
        <v>1</v>
      </c>
      <c r="C39" s="255">
        <f t="shared" si="9"/>
        <v>188</v>
      </c>
      <c r="D39" s="254">
        <v>160</v>
      </c>
      <c r="E39" s="255">
        <v>28</v>
      </c>
      <c r="F39" s="250">
        <v>1190</v>
      </c>
      <c r="G39" s="250">
        <f t="shared" si="10"/>
        <v>7.4375</v>
      </c>
      <c r="H39" s="250">
        <f t="shared" si="7"/>
        <v>416.5</v>
      </c>
      <c r="I39" s="250">
        <f t="shared" si="8"/>
        <v>514.75</v>
      </c>
    </row>
    <row r="40" spans="1:9" x14ac:dyDescent="0.25">
      <c r="A40" s="213" t="s">
        <v>111</v>
      </c>
      <c r="B40" s="254">
        <v>1</v>
      </c>
      <c r="C40" s="255">
        <f t="shared" si="9"/>
        <v>228</v>
      </c>
      <c r="D40" s="254">
        <v>160</v>
      </c>
      <c r="E40" s="255">
        <v>68</v>
      </c>
      <c r="F40" s="250">
        <v>1190</v>
      </c>
      <c r="G40" s="250">
        <f t="shared" si="10"/>
        <v>7.4375</v>
      </c>
      <c r="H40" s="250">
        <f t="shared" si="7"/>
        <v>1011.5</v>
      </c>
      <c r="I40" s="250">
        <f t="shared" si="8"/>
        <v>1250.1099999999999</v>
      </c>
    </row>
    <row r="41" spans="1:9" x14ac:dyDescent="0.25">
      <c r="A41" s="213" t="s">
        <v>111</v>
      </c>
      <c r="B41" s="254">
        <v>1</v>
      </c>
      <c r="C41" s="255">
        <f t="shared" si="9"/>
        <v>184</v>
      </c>
      <c r="D41" s="254">
        <v>160</v>
      </c>
      <c r="E41" s="255">
        <v>24</v>
      </c>
      <c r="F41" s="250">
        <v>1190</v>
      </c>
      <c r="G41" s="250">
        <f t="shared" si="10"/>
        <v>7.4375</v>
      </c>
      <c r="H41" s="250">
        <f t="shared" si="7"/>
        <v>357</v>
      </c>
      <c r="I41" s="250">
        <f t="shared" si="8"/>
        <v>441.22</v>
      </c>
    </row>
    <row r="42" spans="1:9" x14ac:dyDescent="0.25">
      <c r="A42" s="213" t="s">
        <v>111</v>
      </c>
      <c r="B42" s="254">
        <v>1</v>
      </c>
      <c r="C42" s="255">
        <f t="shared" si="9"/>
        <v>216</v>
      </c>
      <c r="D42" s="254">
        <v>160</v>
      </c>
      <c r="E42" s="255">
        <v>56</v>
      </c>
      <c r="F42" s="250">
        <v>1190</v>
      </c>
      <c r="G42" s="250">
        <f t="shared" si="10"/>
        <v>7.4375</v>
      </c>
      <c r="H42" s="250">
        <f t="shared" si="7"/>
        <v>833</v>
      </c>
      <c r="I42" s="250">
        <f t="shared" si="8"/>
        <v>1029.5</v>
      </c>
    </row>
    <row r="43" spans="1:9" x14ac:dyDescent="0.25">
      <c r="A43" s="213" t="s">
        <v>111</v>
      </c>
      <c r="B43" s="254">
        <v>1</v>
      </c>
      <c r="C43" s="255">
        <f t="shared" si="9"/>
        <v>200</v>
      </c>
      <c r="D43" s="254">
        <v>160</v>
      </c>
      <c r="E43" s="255">
        <v>40</v>
      </c>
      <c r="F43" s="250">
        <v>1190</v>
      </c>
      <c r="G43" s="250">
        <f t="shared" si="10"/>
        <v>7.4375</v>
      </c>
      <c r="H43" s="250">
        <f t="shared" si="7"/>
        <v>595</v>
      </c>
      <c r="I43" s="250">
        <f t="shared" si="8"/>
        <v>735.36</v>
      </c>
    </row>
    <row r="44" spans="1:9" x14ac:dyDescent="0.25">
      <c r="A44" s="213" t="s">
        <v>111</v>
      </c>
      <c r="B44" s="254">
        <v>1</v>
      </c>
      <c r="C44" s="255">
        <f t="shared" si="9"/>
        <v>256</v>
      </c>
      <c r="D44" s="254">
        <v>160</v>
      </c>
      <c r="E44" s="255">
        <v>96</v>
      </c>
      <c r="F44" s="250">
        <v>1190</v>
      </c>
      <c r="G44" s="250">
        <f t="shared" si="10"/>
        <v>7.4375</v>
      </c>
      <c r="H44" s="250">
        <f t="shared" si="7"/>
        <v>1428</v>
      </c>
      <c r="I44" s="250">
        <f t="shared" si="8"/>
        <v>1764.87</v>
      </c>
    </row>
    <row r="45" spans="1:9" x14ac:dyDescent="0.25">
      <c r="A45" s="213" t="s">
        <v>111</v>
      </c>
      <c r="B45" s="254">
        <v>1</v>
      </c>
      <c r="C45" s="255">
        <f t="shared" si="9"/>
        <v>200</v>
      </c>
      <c r="D45" s="254">
        <v>160</v>
      </c>
      <c r="E45" s="255">
        <v>40</v>
      </c>
      <c r="F45" s="250">
        <v>1190</v>
      </c>
      <c r="G45" s="250">
        <f t="shared" si="10"/>
        <v>7.4375</v>
      </c>
      <c r="H45" s="250">
        <f t="shared" si="7"/>
        <v>595</v>
      </c>
      <c r="I45" s="250">
        <f t="shared" si="8"/>
        <v>735.36</v>
      </c>
    </row>
    <row r="46" spans="1:9" x14ac:dyDescent="0.25">
      <c r="A46" s="213" t="s">
        <v>111</v>
      </c>
      <c r="B46" s="254">
        <v>1</v>
      </c>
      <c r="C46" s="255">
        <f t="shared" si="9"/>
        <v>232</v>
      </c>
      <c r="D46" s="254">
        <v>160</v>
      </c>
      <c r="E46" s="255">
        <v>72</v>
      </c>
      <c r="F46" s="250">
        <v>1190</v>
      </c>
      <c r="G46" s="250">
        <f t="shared" si="10"/>
        <v>7.4375</v>
      </c>
      <c r="H46" s="250">
        <f t="shared" si="7"/>
        <v>1071</v>
      </c>
      <c r="I46" s="250">
        <f t="shared" si="8"/>
        <v>1323.65</v>
      </c>
    </row>
    <row r="47" spans="1:9" x14ac:dyDescent="0.25">
      <c r="A47" s="213" t="s">
        <v>111</v>
      </c>
      <c r="B47" s="254">
        <v>1</v>
      </c>
      <c r="C47" s="255">
        <f t="shared" si="9"/>
        <v>192</v>
      </c>
      <c r="D47" s="254">
        <v>160</v>
      </c>
      <c r="E47" s="255">
        <v>32</v>
      </c>
      <c r="F47" s="250">
        <v>1190</v>
      </c>
      <c r="G47" s="250">
        <f t="shared" si="10"/>
        <v>7.4375</v>
      </c>
      <c r="H47" s="250">
        <f t="shared" si="7"/>
        <v>476</v>
      </c>
      <c r="I47" s="250">
        <f t="shared" si="8"/>
        <v>588.29</v>
      </c>
    </row>
    <row r="48" spans="1:9" x14ac:dyDescent="0.25">
      <c r="A48" s="213" t="s">
        <v>111</v>
      </c>
      <c r="B48" s="254">
        <v>1</v>
      </c>
      <c r="C48" s="255">
        <f t="shared" si="9"/>
        <v>240</v>
      </c>
      <c r="D48" s="254">
        <v>160</v>
      </c>
      <c r="E48" s="255">
        <v>80</v>
      </c>
      <c r="F48" s="250">
        <v>1190</v>
      </c>
      <c r="G48" s="250">
        <f t="shared" si="10"/>
        <v>7.4375</v>
      </c>
      <c r="H48" s="250">
        <f t="shared" si="7"/>
        <v>1190</v>
      </c>
      <c r="I48" s="250">
        <f t="shared" si="8"/>
        <v>1470.72</v>
      </c>
    </row>
    <row r="49" spans="1:9" x14ac:dyDescent="0.25">
      <c r="A49" s="213" t="s">
        <v>111</v>
      </c>
      <c r="B49" s="254">
        <v>1</v>
      </c>
      <c r="C49" s="255">
        <f t="shared" si="9"/>
        <v>184</v>
      </c>
      <c r="D49" s="254">
        <v>160</v>
      </c>
      <c r="E49" s="255">
        <v>24</v>
      </c>
      <c r="F49" s="250">
        <v>1190</v>
      </c>
      <c r="G49" s="250">
        <f t="shared" si="10"/>
        <v>7.4375</v>
      </c>
      <c r="H49" s="250">
        <f t="shared" si="7"/>
        <v>357</v>
      </c>
      <c r="I49" s="250">
        <f t="shared" si="8"/>
        <v>441.22</v>
      </c>
    </row>
    <row r="50" spans="1:9" x14ac:dyDescent="0.25">
      <c r="A50" s="213" t="s">
        <v>111</v>
      </c>
      <c r="B50" s="254">
        <v>1</v>
      </c>
      <c r="C50" s="255">
        <f t="shared" si="9"/>
        <v>216</v>
      </c>
      <c r="D50" s="254">
        <v>160</v>
      </c>
      <c r="E50" s="255">
        <v>56</v>
      </c>
      <c r="F50" s="250">
        <v>1190</v>
      </c>
      <c r="G50" s="250">
        <f t="shared" si="10"/>
        <v>7.4375</v>
      </c>
      <c r="H50" s="250">
        <f t="shared" si="7"/>
        <v>833</v>
      </c>
      <c r="I50" s="250">
        <f t="shared" si="8"/>
        <v>1029.5</v>
      </c>
    </row>
    <row r="51" spans="1:9" x14ac:dyDescent="0.25">
      <c r="A51" s="213" t="s">
        <v>111</v>
      </c>
      <c r="B51" s="254">
        <v>1</v>
      </c>
      <c r="C51" s="255">
        <f t="shared" si="9"/>
        <v>192</v>
      </c>
      <c r="D51" s="254">
        <v>160</v>
      </c>
      <c r="E51" s="255">
        <v>32</v>
      </c>
      <c r="F51" s="250">
        <v>1190</v>
      </c>
      <c r="G51" s="250">
        <f t="shared" si="10"/>
        <v>7.4375</v>
      </c>
      <c r="H51" s="250">
        <f t="shared" si="7"/>
        <v>476</v>
      </c>
      <c r="I51" s="250">
        <f t="shared" si="8"/>
        <v>588.29</v>
      </c>
    </row>
    <row r="52" spans="1:9" x14ac:dyDescent="0.25">
      <c r="A52" s="213" t="s">
        <v>111</v>
      </c>
      <c r="B52" s="254">
        <v>1</v>
      </c>
      <c r="C52" s="255">
        <f t="shared" si="9"/>
        <v>180</v>
      </c>
      <c r="D52" s="254">
        <v>160</v>
      </c>
      <c r="E52" s="255">
        <v>20</v>
      </c>
      <c r="F52" s="250">
        <v>1190</v>
      </c>
      <c r="G52" s="250">
        <f t="shared" si="10"/>
        <v>7.4375</v>
      </c>
      <c r="H52" s="250">
        <f t="shared" si="7"/>
        <v>297.5</v>
      </c>
      <c r="I52" s="250">
        <f t="shared" si="8"/>
        <v>367.68</v>
      </c>
    </row>
    <row r="53" spans="1:9" x14ac:dyDescent="0.25">
      <c r="A53" s="213" t="s">
        <v>111</v>
      </c>
      <c r="B53" s="254">
        <v>1</v>
      </c>
      <c r="C53" s="255">
        <f t="shared" si="9"/>
        <v>216</v>
      </c>
      <c r="D53" s="254">
        <v>160</v>
      </c>
      <c r="E53" s="255">
        <v>56</v>
      </c>
      <c r="F53" s="250">
        <v>1190</v>
      </c>
      <c r="G53" s="250">
        <f t="shared" si="10"/>
        <v>7.4375</v>
      </c>
      <c r="H53" s="250">
        <f t="shared" si="7"/>
        <v>833</v>
      </c>
      <c r="I53" s="250">
        <f t="shared" si="8"/>
        <v>1029.5</v>
      </c>
    </row>
    <row r="54" spans="1:9" x14ac:dyDescent="0.25">
      <c r="A54" s="213" t="s">
        <v>111</v>
      </c>
      <c r="B54" s="254">
        <v>1</v>
      </c>
      <c r="C54" s="255">
        <f t="shared" si="9"/>
        <v>192</v>
      </c>
      <c r="D54" s="254">
        <v>160</v>
      </c>
      <c r="E54" s="255">
        <v>32</v>
      </c>
      <c r="F54" s="250">
        <v>1190</v>
      </c>
      <c r="G54" s="250">
        <f t="shared" si="10"/>
        <v>7.4375</v>
      </c>
      <c r="H54" s="250">
        <f t="shared" si="7"/>
        <v>476</v>
      </c>
      <c r="I54" s="250">
        <f t="shared" si="8"/>
        <v>588.29</v>
      </c>
    </row>
    <row r="55" spans="1:9" x14ac:dyDescent="0.25">
      <c r="A55" s="213" t="s">
        <v>111</v>
      </c>
      <c r="B55" s="254">
        <v>1</v>
      </c>
      <c r="C55" s="255">
        <f t="shared" si="9"/>
        <v>184</v>
      </c>
      <c r="D55" s="254">
        <v>160</v>
      </c>
      <c r="E55" s="255">
        <v>24</v>
      </c>
      <c r="F55" s="250">
        <v>1190</v>
      </c>
      <c r="G55" s="250">
        <f t="shared" si="10"/>
        <v>7.4375</v>
      </c>
      <c r="H55" s="250">
        <f t="shared" si="7"/>
        <v>357</v>
      </c>
      <c r="I55" s="250">
        <f t="shared" si="8"/>
        <v>441.22</v>
      </c>
    </row>
    <row r="56" spans="1:9" x14ac:dyDescent="0.25">
      <c r="A56" s="213" t="s">
        <v>111</v>
      </c>
      <c r="B56" s="254">
        <v>1</v>
      </c>
      <c r="C56" s="255">
        <f t="shared" si="9"/>
        <v>188</v>
      </c>
      <c r="D56" s="254">
        <v>160</v>
      </c>
      <c r="E56" s="255">
        <v>28</v>
      </c>
      <c r="F56" s="250">
        <v>1190</v>
      </c>
      <c r="G56" s="250">
        <f t="shared" si="10"/>
        <v>7.4375</v>
      </c>
      <c r="H56" s="250">
        <f t="shared" si="7"/>
        <v>416.5</v>
      </c>
      <c r="I56" s="250">
        <f t="shared" si="8"/>
        <v>514.75</v>
      </c>
    </row>
    <row r="57" spans="1:9" x14ac:dyDescent="0.25">
      <c r="A57" s="213" t="s">
        <v>111</v>
      </c>
      <c r="B57" s="254">
        <v>1</v>
      </c>
      <c r="C57" s="255">
        <f t="shared" si="9"/>
        <v>168</v>
      </c>
      <c r="D57" s="254">
        <v>160</v>
      </c>
      <c r="E57" s="255">
        <v>8</v>
      </c>
      <c r="F57" s="250">
        <v>1190</v>
      </c>
      <c r="G57" s="250">
        <f t="shared" si="10"/>
        <v>7.4375</v>
      </c>
      <c r="H57" s="250">
        <f t="shared" si="7"/>
        <v>119</v>
      </c>
      <c r="I57" s="250">
        <f t="shared" si="8"/>
        <v>147.07</v>
      </c>
    </row>
    <row r="58" spans="1:9" x14ac:dyDescent="0.25">
      <c r="A58" s="213" t="s">
        <v>111</v>
      </c>
      <c r="B58" s="254">
        <v>1</v>
      </c>
      <c r="C58" s="255">
        <f t="shared" si="9"/>
        <v>252</v>
      </c>
      <c r="D58" s="254">
        <v>160</v>
      </c>
      <c r="E58" s="255">
        <v>92</v>
      </c>
      <c r="F58" s="250">
        <v>1190</v>
      </c>
      <c r="G58" s="250">
        <f t="shared" si="10"/>
        <v>7.4375</v>
      </c>
      <c r="H58" s="250">
        <f t="shared" si="7"/>
        <v>1368.5</v>
      </c>
      <c r="I58" s="250">
        <f t="shared" si="8"/>
        <v>1691.33</v>
      </c>
    </row>
    <row r="59" spans="1:9" x14ac:dyDescent="0.25">
      <c r="A59" s="213" t="s">
        <v>111</v>
      </c>
      <c r="B59" s="254">
        <v>1</v>
      </c>
      <c r="C59" s="255">
        <f t="shared" si="9"/>
        <v>168</v>
      </c>
      <c r="D59" s="254">
        <v>160</v>
      </c>
      <c r="E59" s="255">
        <v>8</v>
      </c>
      <c r="F59" s="250">
        <v>1190</v>
      </c>
      <c r="G59" s="250">
        <f t="shared" si="10"/>
        <v>7.4375</v>
      </c>
      <c r="H59" s="249">
        <f t="shared" si="7"/>
        <v>119</v>
      </c>
      <c r="I59" s="250">
        <f t="shared" si="8"/>
        <v>147.07</v>
      </c>
    </row>
    <row r="60" spans="1:9" x14ac:dyDescent="0.25">
      <c r="A60" s="213" t="s">
        <v>111</v>
      </c>
      <c r="B60" s="254">
        <v>1</v>
      </c>
      <c r="C60" s="255">
        <f t="shared" si="9"/>
        <v>220</v>
      </c>
      <c r="D60" s="254">
        <v>160</v>
      </c>
      <c r="E60" s="255">
        <v>60</v>
      </c>
      <c r="F60" s="250">
        <v>1190</v>
      </c>
      <c r="G60" s="250">
        <f t="shared" si="10"/>
        <v>7.4375</v>
      </c>
      <c r="H60" s="249">
        <f t="shared" si="7"/>
        <v>892.5</v>
      </c>
      <c r="I60" s="250">
        <f t="shared" si="8"/>
        <v>1103.04</v>
      </c>
    </row>
    <row r="61" spans="1:9" x14ac:dyDescent="0.25">
      <c r="A61" s="213" t="s">
        <v>111</v>
      </c>
      <c r="B61" s="254">
        <v>1</v>
      </c>
      <c r="C61" s="255">
        <f t="shared" si="9"/>
        <v>192</v>
      </c>
      <c r="D61" s="254">
        <v>160</v>
      </c>
      <c r="E61" s="255">
        <v>32</v>
      </c>
      <c r="F61" s="250">
        <v>1190</v>
      </c>
      <c r="G61" s="250">
        <f t="shared" si="10"/>
        <v>7.4375</v>
      </c>
      <c r="H61" s="249">
        <f t="shared" si="7"/>
        <v>476</v>
      </c>
      <c r="I61" s="250">
        <f t="shared" si="8"/>
        <v>588.29</v>
      </c>
    </row>
    <row r="62" spans="1:9" x14ac:dyDescent="0.25">
      <c r="A62" s="213" t="s">
        <v>111</v>
      </c>
      <c r="B62" s="254">
        <v>1</v>
      </c>
      <c r="C62" s="255">
        <f t="shared" si="9"/>
        <v>204</v>
      </c>
      <c r="D62" s="254">
        <v>160</v>
      </c>
      <c r="E62" s="255">
        <v>44</v>
      </c>
      <c r="F62" s="250">
        <v>1190</v>
      </c>
      <c r="G62" s="250">
        <f t="shared" si="10"/>
        <v>7.4375</v>
      </c>
      <c r="H62" s="249">
        <f t="shared" si="7"/>
        <v>654.5</v>
      </c>
      <c r="I62" s="250">
        <f t="shared" si="8"/>
        <v>808.9</v>
      </c>
    </row>
    <row r="63" spans="1:9" x14ac:dyDescent="0.25">
      <c r="A63" s="213" t="s">
        <v>111</v>
      </c>
      <c r="B63" s="254">
        <v>1</v>
      </c>
      <c r="C63" s="255">
        <f t="shared" si="9"/>
        <v>240</v>
      </c>
      <c r="D63" s="254">
        <v>160</v>
      </c>
      <c r="E63" s="255">
        <v>80</v>
      </c>
      <c r="F63" s="250">
        <v>1190</v>
      </c>
      <c r="G63" s="250">
        <f t="shared" si="10"/>
        <v>7.4375</v>
      </c>
      <c r="H63" s="249">
        <f t="shared" si="7"/>
        <v>1190</v>
      </c>
      <c r="I63" s="250">
        <f t="shared" si="8"/>
        <v>1470.72</v>
      </c>
    </row>
    <row r="64" spans="1:9" x14ac:dyDescent="0.25">
      <c r="A64" s="213" t="s">
        <v>111</v>
      </c>
      <c r="B64" s="254">
        <v>1</v>
      </c>
      <c r="C64" s="255">
        <f t="shared" si="9"/>
        <v>192</v>
      </c>
      <c r="D64" s="254">
        <v>160</v>
      </c>
      <c r="E64" s="255">
        <v>32</v>
      </c>
      <c r="F64" s="250">
        <v>1190</v>
      </c>
      <c r="G64" s="250">
        <f t="shared" si="10"/>
        <v>7.4375</v>
      </c>
      <c r="H64" s="249">
        <f t="shared" si="7"/>
        <v>476</v>
      </c>
      <c r="I64" s="250">
        <f t="shared" si="8"/>
        <v>588.29</v>
      </c>
    </row>
    <row r="65" spans="1:9" x14ac:dyDescent="0.25">
      <c r="A65" s="213" t="s">
        <v>111</v>
      </c>
      <c r="B65" s="254">
        <v>1</v>
      </c>
      <c r="C65" s="255">
        <f t="shared" si="9"/>
        <v>176</v>
      </c>
      <c r="D65" s="254">
        <v>160</v>
      </c>
      <c r="E65" s="255">
        <v>16</v>
      </c>
      <c r="F65" s="250">
        <v>1190</v>
      </c>
      <c r="G65" s="250">
        <f t="shared" si="10"/>
        <v>7.4375</v>
      </c>
      <c r="H65" s="249">
        <f t="shared" si="7"/>
        <v>238</v>
      </c>
      <c r="I65" s="250">
        <f t="shared" si="8"/>
        <v>294.14</v>
      </c>
    </row>
    <row r="66" spans="1:9" x14ac:dyDescent="0.25">
      <c r="A66" s="213" t="s">
        <v>111</v>
      </c>
      <c r="B66" s="254">
        <v>1</v>
      </c>
      <c r="C66" s="255">
        <f t="shared" si="9"/>
        <v>204</v>
      </c>
      <c r="D66" s="254">
        <v>160</v>
      </c>
      <c r="E66" s="255">
        <v>44</v>
      </c>
      <c r="F66" s="250">
        <v>1190</v>
      </c>
      <c r="G66" s="250">
        <f t="shared" si="10"/>
        <v>7.4375</v>
      </c>
      <c r="H66" s="249">
        <f t="shared" si="7"/>
        <v>654.5</v>
      </c>
      <c r="I66" s="250">
        <f t="shared" si="8"/>
        <v>808.9</v>
      </c>
    </row>
    <row r="67" spans="1:9" x14ac:dyDescent="0.25">
      <c r="A67" s="213" t="s">
        <v>210</v>
      </c>
      <c r="B67" s="254">
        <v>1</v>
      </c>
      <c r="C67" s="255">
        <f t="shared" si="9"/>
        <v>204</v>
      </c>
      <c r="D67" s="254">
        <v>160</v>
      </c>
      <c r="E67" s="255">
        <v>44</v>
      </c>
      <c r="F67" s="250">
        <v>904</v>
      </c>
      <c r="G67" s="250">
        <f t="shared" si="10"/>
        <v>5.65</v>
      </c>
      <c r="H67" s="249">
        <f t="shared" si="7"/>
        <v>497.2</v>
      </c>
      <c r="I67" s="250">
        <f t="shared" si="8"/>
        <v>614.49</v>
      </c>
    </row>
    <row r="68" spans="1:9" x14ac:dyDescent="0.25">
      <c r="A68" s="213" t="s">
        <v>210</v>
      </c>
      <c r="B68" s="254">
        <v>1</v>
      </c>
      <c r="C68" s="255">
        <f t="shared" si="9"/>
        <v>188</v>
      </c>
      <c r="D68" s="254">
        <v>160</v>
      </c>
      <c r="E68" s="255">
        <v>28</v>
      </c>
      <c r="F68" s="250">
        <v>904</v>
      </c>
      <c r="G68" s="250">
        <f t="shared" si="10"/>
        <v>5.65</v>
      </c>
      <c r="H68" s="249">
        <f t="shared" si="7"/>
        <v>316.39999999999998</v>
      </c>
      <c r="I68" s="250">
        <f t="shared" si="8"/>
        <v>391.04</v>
      </c>
    </row>
    <row r="69" spans="1:9" x14ac:dyDescent="0.25">
      <c r="A69" s="213" t="s">
        <v>111</v>
      </c>
      <c r="B69" s="254">
        <v>1</v>
      </c>
      <c r="C69" s="255">
        <f t="shared" si="9"/>
        <v>164</v>
      </c>
      <c r="D69" s="254">
        <v>160</v>
      </c>
      <c r="E69" s="255">
        <v>4</v>
      </c>
      <c r="F69" s="250">
        <v>1369</v>
      </c>
      <c r="G69" s="250">
        <f t="shared" si="10"/>
        <v>8.5562500000000004</v>
      </c>
      <c r="H69" s="249">
        <f t="shared" si="7"/>
        <v>68.45</v>
      </c>
      <c r="I69" s="250">
        <f t="shared" si="8"/>
        <v>84.6</v>
      </c>
    </row>
    <row r="70" spans="1:9" x14ac:dyDescent="0.25">
      <c r="A70" s="213" t="s">
        <v>111</v>
      </c>
      <c r="B70" s="254">
        <v>1</v>
      </c>
      <c r="C70" s="255">
        <f t="shared" si="9"/>
        <v>191</v>
      </c>
      <c r="D70" s="254">
        <v>160</v>
      </c>
      <c r="E70" s="255">
        <v>31</v>
      </c>
      <c r="F70" s="250">
        <v>904</v>
      </c>
      <c r="G70" s="250">
        <f t="shared" si="10"/>
        <v>5.65</v>
      </c>
      <c r="H70" s="249">
        <f t="shared" si="7"/>
        <v>350.3</v>
      </c>
      <c r="I70" s="250">
        <f t="shared" si="8"/>
        <v>432.94</v>
      </c>
    </row>
    <row r="71" spans="1:9" ht="33" x14ac:dyDescent="0.25">
      <c r="A71" s="242" t="s">
        <v>432</v>
      </c>
      <c r="B71" s="243">
        <f>SUM(B72:B91)</f>
        <v>20</v>
      </c>
      <c r="C71" s="243"/>
      <c r="D71" s="243"/>
      <c r="E71" s="243">
        <f t="shared" ref="E71:I71" si="11">SUM(E72:E91)</f>
        <v>810</v>
      </c>
      <c r="F71" s="245"/>
      <c r="G71" s="245"/>
      <c r="H71" s="245">
        <f t="shared" si="11"/>
        <v>8946.89</v>
      </c>
      <c r="I71" s="245">
        <f t="shared" si="11"/>
        <v>11057.46</v>
      </c>
    </row>
    <row r="72" spans="1:9" ht="15.75" customHeight="1" x14ac:dyDescent="0.25">
      <c r="A72" s="213" t="s">
        <v>152</v>
      </c>
      <c r="B72" s="254">
        <v>1</v>
      </c>
      <c r="C72" s="255">
        <f t="shared" ref="C72:C117" si="12">D72+E72</f>
        <v>167</v>
      </c>
      <c r="D72" s="254">
        <v>140</v>
      </c>
      <c r="E72" s="255">
        <v>27</v>
      </c>
      <c r="F72" s="250">
        <v>875</v>
      </c>
      <c r="G72" s="250">
        <f t="shared" si="10"/>
        <v>6.25</v>
      </c>
      <c r="H72" s="249">
        <f t="shared" si="7"/>
        <v>337.5</v>
      </c>
      <c r="I72" s="250">
        <f t="shared" si="8"/>
        <v>417.12</v>
      </c>
    </row>
    <row r="73" spans="1:9" ht="15.75" customHeight="1" x14ac:dyDescent="0.25">
      <c r="A73" s="213" t="s">
        <v>152</v>
      </c>
      <c r="B73" s="254">
        <v>1</v>
      </c>
      <c r="C73" s="255">
        <f t="shared" si="12"/>
        <v>159</v>
      </c>
      <c r="D73" s="254">
        <v>140</v>
      </c>
      <c r="E73" s="255">
        <v>19</v>
      </c>
      <c r="F73" s="250">
        <v>875</v>
      </c>
      <c r="G73" s="250">
        <f t="shared" si="10"/>
        <v>6.25</v>
      </c>
      <c r="H73" s="249">
        <f t="shared" si="7"/>
        <v>237.5</v>
      </c>
      <c r="I73" s="250">
        <f t="shared" si="8"/>
        <v>293.52999999999997</v>
      </c>
    </row>
    <row r="74" spans="1:9" ht="15.75" customHeight="1" x14ac:dyDescent="0.25">
      <c r="A74" s="213" t="s">
        <v>152</v>
      </c>
      <c r="B74" s="254">
        <v>1</v>
      </c>
      <c r="C74" s="255">
        <f t="shared" si="12"/>
        <v>150</v>
      </c>
      <c r="D74" s="254">
        <v>140</v>
      </c>
      <c r="E74" s="255">
        <v>10</v>
      </c>
      <c r="F74" s="250">
        <v>875</v>
      </c>
      <c r="G74" s="250">
        <f t="shared" si="10"/>
        <v>6.25</v>
      </c>
      <c r="H74" s="249">
        <f t="shared" si="7"/>
        <v>125</v>
      </c>
      <c r="I74" s="250">
        <f t="shared" si="8"/>
        <v>154.49</v>
      </c>
    </row>
    <row r="75" spans="1:9" ht="15.75" customHeight="1" x14ac:dyDescent="0.25">
      <c r="A75" s="213" t="s">
        <v>152</v>
      </c>
      <c r="B75" s="254">
        <v>1</v>
      </c>
      <c r="C75" s="255">
        <f t="shared" si="12"/>
        <v>184</v>
      </c>
      <c r="D75" s="254">
        <v>160</v>
      </c>
      <c r="E75" s="255">
        <v>24</v>
      </c>
      <c r="F75" s="250">
        <v>875</v>
      </c>
      <c r="G75" s="250">
        <f t="shared" si="10"/>
        <v>5.46875</v>
      </c>
      <c r="H75" s="249">
        <f t="shared" si="7"/>
        <v>262.5</v>
      </c>
      <c r="I75" s="250">
        <f t="shared" si="8"/>
        <v>324.42</v>
      </c>
    </row>
    <row r="76" spans="1:9" ht="15.75" customHeight="1" x14ac:dyDescent="0.25">
      <c r="A76" s="213" t="s">
        <v>152</v>
      </c>
      <c r="B76" s="254">
        <v>1</v>
      </c>
      <c r="C76" s="255">
        <f t="shared" si="12"/>
        <v>202</v>
      </c>
      <c r="D76" s="254">
        <v>160</v>
      </c>
      <c r="E76" s="255">
        <v>42</v>
      </c>
      <c r="F76" s="250">
        <v>875</v>
      </c>
      <c r="G76" s="250">
        <f t="shared" si="10"/>
        <v>5.46875</v>
      </c>
      <c r="H76" s="249">
        <f t="shared" si="7"/>
        <v>459.38</v>
      </c>
      <c r="I76" s="250">
        <f t="shared" si="8"/>
        <v>567.75</v>
      </c>
    </row>
    <row r="77" spans="1:9" ht="15.75" customHeight="1" x14ac:dyDescent="0.25">
      <c r="A77" s="213" t="s">
        <v>152</v>
      </c>
      <c r="B77" s="254">
        <v>1</v>
      </c>
      <c r="C77" s="255">
        <f t="shared" si="12"/>
        <v>232</v>
      </c>
      <c r="D77" s="254">
        <v>160</v>
      </c>
      <c r="E77" s="255">
        <v>72</v>
      </c>
      <c r="F77" s="250">
        <v>875</v>
      </c>
      <c r="G77" s="250">
        <f t="shared" si="10"/>
        <v>5.46875</v>
      </c>
      <c r="H77" s="249">
        <f t="shared" si="7"/>
        <v>787.5</v>
      </c>
      <c r="I77" s="250">
        <f t="shared" si="8"/>
        <v>973.27</v>
      </c>
    </row>
    <row r="78" spans="1:9" ht="15.75" customHeight="1" x14ac:dyDescent="0.25">
      <c r="A78" s="213" t="s">
        <v>152</v>
      </c>
      <c r="B78" s="254">
        <v>1</v>
      </c>
      <c r="C78" s="255">
        <f t="shared" si="12"/>
        <v>200</v>
      </c>
      <c r="D78" s="254">
        <v>160</v>
      </c>
      <c r="E78" s="255">
        <v>40</v>
      </c>
      <c r="F78" s="250">
        <v>875</v>
      </c>
      <c r="G78" s="250">
        <f t="shared" si="10"/>
        <v>5.46875</v>
      </c>
      <c r="H78" s="249">
        <f t="shared" si="7"/>
        <v>437.5</v>
      </c>
      <c r="I78" s="250">
        <f t="shared" si="8"/>
        <v>540.71</v>
      </c>
    </row>
    <row r="79" spans="1:9" ht="15.75" customHeight="1" x14ac:dyDescent="0.25">
      <c r="A79" s="213" t="s">
        <v>152</v>
      </c>
      <c r="B79" s="254">
        <v>1</v>
      </c>
      <c r="C79" s="255">
        <f t="shared" si="12"/>
        <v>168</v>
      </c>
      <c r="D79" s="254">
        <v>160</v>
      </c>
      <c r="E79" s="255">
        <v>8</v>
      </c>
      <c r="F79" s="250">
        <v>875</v>
      </c>
      <c r="G79" s="250">
        <f t="shared" ref="G79:G117" si="13">F79/D79</f>
        <v>5.46875</v>
      </c>
      <c r="H79" s="249">
        <f t="shared" si="7"/>
        <v>87.5</v>
      </c>
      <c r="I79" s="250">
        <f t="shared" si="8"/>
        <v>108.14</v>
      </c>
    </row>
    <row r="80" spans="1:9" ht="15.75" customHeight="1" x14ac:dyDescent="0.25">
      <c r="A80" s="213" t="s">
        <v>152</v>
      </c>
      <c r="B80" s="254">
        <v>1</v>
      </c>
      <c r="C80" s="255">
        <f t="shared" si="12"/>
        <v>194</v>
      </c>
      <c r="D80" s="254">
        <v>160</v>
      </c>
      <c r="E80" s="255">
        <v>34</v>
      </c>
      <c r="F80" s="250">
        <v>875</v>
      </c>
      <c r="G80" s="250">
        <f t="shared" si="13"/>
        <v>5.46875</v>
      </c>
      <c r="H80" s="249">
        <f t="shared" si="7"/>
        <v>371.88</v>
      </c>
      <c r="I80" s="250">
        <f t="shared" si="8"/>
        <v>459.61</v>
      </c>
    </row>
    <row r="81" spans="1:9" ht="15.75" customHeight="1" x14ac:dyDescent="0.25">
      <c r="A81" s="213" t="s">
        <v>152</v>
      </c>
      <c r="B81" s="254">
        <v>1</v>
      </c>
      <c r="C81" s="255">
        <f t="shared" si="12"/>
        <v>232</v>
      </c>
      <c r="D81" s="254">
        <v>160</v>
      </c>
      <c r="E81" s="255">
        <v>72</v>
      </c>
      <c r="F81" s="250">
        <v>875</v>
      </c>
      <c r="G81" s="250">
        <f t="shared" si="13"/>
        <v>5.46875</v>
      </c>
      <c r="H81" s="249">
        <f t="shared" si="7"/>
        <v>787.5</v>
      </c>
      <c r="I81" s="250">
        <f t="shared" si="8"/>
        <v>973.27</v>
      </c>
    </row>
    <row r="82" spans="1:9" ht="15.75" customHeight="1" x14ac:dyDescent="0.25">
      <c r="A82" s="213" t="s">
        <v>152</v>
      </c>
      <c r="B82" s="254">
        <v>1</v>
      </c>
      <c r="C82" s="255">
        <f t="shared" si="12"/>
        <v>240</v>
      </c>
      <c r="D82" s="254">
        <v>160</v>
      </c>
      <c r="E82" s="255">
        <v>80</v>
      </c>
      <c r="F82" s="250">
        <v>875</v>
      </c>
      <c r="G82" s="250">
        <f t="shared" si="13"/>
        <v>5.46875</v>
      </c>
      <c r="H82" s="249">
        <f t="shared" si="7"/>
        <v>875</v>
      </c>
      <c r="I82" s="250">
        <f t="shared" si="8"/>
        <v>1081.4100000000001</v>
      </c>
    </row>
    <row r="83" spans="1:9" ht="15.75" customHeight="1" x14ac:dyDescent="0.25">
      <c r="A83" s="213" t="s">
        <v>152</v>
      </c>
      <c r="B83" s="254">
        <v>1</v>
      </c>
      <c r="C83" s="255">
        <f t="shared" si="12"/>
        <v>168</v>
      </c>
      <c r="D83" s="254">
        <v>160</v>
      </c>
      <c r="E83" s="255">
        <v>8</v>
      </c>
      <c r="F83" s="250">
        <v>875</v>
      </c>
      <c r="G83" s="250">
        <f t="shared" si="13"/>
        <v>5.46875</v>
      </c>
      <c r="H83" s="249">
        <f t="shared" si="7"/>
        <v>87.5</v>
      </c>
      <c r="I83" s="250">
        <f t="shared" si="8"/>
        <v>108.14</v>
      </c>
    </row>
    <row r="84" spans="1:9" ht="15.75" customHeight="1" x14ac:dyDescent="0.25">
      <c r="A84" s="213" t="s">
        <v>152</v>
      </c>
      <c r="B84" s="254">
        <v>1</v>
      </c>
      <c r="C84" s="255">
        <f t="shared" si="12"/>
        <v>256</v>
      </c>
      <c r="D84" s="254">
        <v>160</v>
      </c>
      <c r="E84" s="255">
        <v>96</v>
      </c>
      <c r="F84" s="250">
        <v>875</v>
      </c>
      <c r="G84" s="250">
        <f t="shared" si="13"/>
        <v>5.46875</v>
      </c>
      <c r="H84" s="249">
        <f t="shared" si="7"/>
        <v>1050</v>
      </c>
      <c r="I84" s="250">
        <f t="shared" si="8"/>
        <v>1297.7</v>
      </c>
    </row>
    <row r="85" spans="1:9" ht="15.75" customHeight="1" x14ac:dyDescent="0.25">
      <c r="A85" s="213" t="s">
        <v>152</v>
      </c>
      <c r="B85" s="254">
        <v>1</v>
      </c>
      <c r="C85" s="255">
        <f t="shared" si="12"/>
        <v>232</v>
      </c>
      <c r="D85" s="254">
        <v>160</v>
      </c>
      <c r="E85" s="255">
        <v>72</v>
      </c>
      <c r="F85" s="250">
        <v>875</v>
      </c>
      <c r="G85" s="250">
        <f t="shared" si="13"/>
        <v>5.46875</v>
      </c>
      <c r="H85" s="249">
        <f t="shared" si="7"/>
        <v>787.5</v>
      </c>
      <c r="I85" s="250">
        <f t="shared" si="8"/>
        <v>973.27</v>
      </c>
    </row>
    <row r="86" spans="1:9" ht="15.75" customHeight="1" x14ac:dyDescent="0.25">
      <c r="A86" s="213" t="s">
        <v>152</v>
      </c>
      <c r="B86" s="254">
        <v>1</v>
      </c>
      <c r="C86" s="255">
        <f t="shared" si="12"/>
        <v>184</v>
      </c>
      <c r="D86" s="254">
        <v>160</v>
      </c>
      <c r="E86" s="255">
        <v>24</v>
      </c>
      <c r="F86" s="250">
        <v>875</v>
      </c>
      <c r="G86" s="250">
        <f t="shared" si="13"/>
        <v>5.46875</v>
      </c>
      <c r="H86" s="249">
        <f t="shared" si="7"/>
        <v>262.5</v>
      </c>
      <c r="I86" s="250">
        <f t="shared" si="8"/>
        <v>324.42</v>
      </c>
    </row>
    <row r="87" spans="1:9" ht="15.75" customHeight="1" x14ac:dyDescent="0.25">
      <c r="A87" s="213" t="s">
        <v>152</v>
      </c>
      <c r="B87" s="254">
        <v>1</v>
      </c>
      <c r="C87" s="255">
        <f t="shared" si="12"/>
        <v>180</v>
      </c>
      <c r="D87" s="254">
        <v>160</v>
      </c>
      <c r="E87" s="255">
        <v>20</v>
      </c>
      <c r="F87" s="250">
        <v>875</v>
      </c>
      <c r="G87" s="250">
        <f t="shared" si="13"/>
        <v>5.46875</v>
      </c>
      <c r="H87" s="249">
        <f t="shared" si="7"/>
        <v>218.75</v>
      </c>
      <c r="I87" s="250">
        <f t="shared" si="8"/>
        <v>270.35000000000002</v>
      </c>
    </row>
    <row r="88" spans="1:9" ht="15.75" customHeight="1" x14ac:dyDescent="0.25">
      <c r="A88" s="213" t="s">
        <v>152</v>
      </c>
      <c r="B88" s="254">
        <v>1</v>
      </c>
      <c r="C88" s="255">
        <f t="shared" si="12"/>
        <v>176</v>
      </c>
      <c r="D88" s="254">
        <v>160</v>
      </c>
      <c r="E88" s="255">
        <v>16</v>
      </c>
      <c r="F88" s="250">
        <v>875</v>
      </c>
      <c r="G88" s="250">
        <f t="shared" si="13"/>
        <v>5.46875</v>
      </c>
      <c r="H88" s="249">
        <f t="shared" si="7"/>
        <v>175</v>
      </c>
      <c r="I88" s="250">
        <f t="shared" si="8"/>
        <v>216.28</v>
      </c>
    </row>
    <row r="89" spans="1:9" ht="15.75" customHeight="1" x14ac:dyDescent="0.25">
      <c r="A89" s="213" t="s">
        <v>152</v>
      </c>
      <c r="B89" s="254">
        <v>1</v>
      </c>
      <c r="C89" s="255">
        <f t="shared" si="12"/>
        <v>188</v>
      </c>
      <c r="D89" s="254">
        <v>160</v>
      </c>
      <c r="E89" s="255">
        <v>28</v>
      </c>
      <c r="F89" s="250">
        <v>875</v>
      </c>
      <c r="G89" s="250">
        <f t="shared" si="13"/>
        <v>5.46875</v>
      </c>
      <c r="H89" s="249">
        <f t="shared" si="7"/>
        <v>306.25</v>
      </c>
      <c r="I89" s="250">
        <f t="shared" si="8"/>
        <v>378.49</v>
      </c>
    </row>
    <row r="90" spans="1:9" ht="15.75" customHeight="1" x14ac:dyDescent="0.25">
      <c r="A90" s="213" t="s">
        <v>152</v>
      </c>
      <c r="B90" s="254">
        <v>1</v>
      </c>
      <c r="C90" s="255">
        <f t="shared" si="12"/>
        <v>172</v>
      </c>
      <c r="D90" s="254">
        <v>160</v>
      </c>
      <c r="E90" s="255">
        <v>12</v>
      </c>
      <c r="F90" s="250">
        <v>875</v>
      </c>
      <c r="G90" s="250">
        <f t="shared" si="13"/>
        <v>5.46875</v>
      </c>
      <c r="H90" s="249">
        <f t="shared" si="7"/>
        <v>131.25</v>
      </c>
      <c r="I90" s="250">
        <f t="shared" si="8"/>
        <v>162.21</v>
      </c>
    </row>
    <row r="91" spans="1:9" ht="15.75" customHeight="1" x14ac:dyDescent="0.25">
      <c r="A91" s="213" t="s">
        <v>152</v>
      </c>
      <c r="B91" s="254">
        <v>1</v>
      </c>
      <c r="C91" s="255">
        <f t="shared" si="12"/>
        <v>266</v>
      </c>
      <c r="D91" s="254">
        <v>160</v>
      </c>
      <c r="E91" s="255">
        <v>106</v>
      </c>
      <c r="F91" s="250">
        <v>875</v>
      </c>
      <c r="G91" s="250">
        <f t="shared" si="13"/>
        <v>5.46875</v>
      </c>
      <c r="H91" s="249">
        <f t="shared" si="7"/>
        <v>1159.3800000000001</v>
      </c>
      <c r="I91" s="250">
        <f t="shared" si="8"/>
        <v>1432.88</v>
      </c>
    </row>
    <row r="92" spans="1:9" ht="33" x14ac:dyDescent="0.25">
      <c r="A92" s="97" t="s">
        <v>431</v>
      </c>
      <c r="B92" s="243">
        <f>SUM(B93:B118)</f>
        <v>26</v>
      </c>
      <c r="C92" s="243"/>
      <c r="D92" s="243"/>
      <c r="E92" s="243">
        <f t="shared" ref="E92:I92" si="14">SUM(E93:E118)</f>
        <v>653</v>
      </c>
      <c r="F92" s="243"/>
      <c r="G92" s="243"/>
      <c r="H92" s="245">
        <f t="shared" si="14"/>
        <v>7050.33</v>
      </c>
      <c r="I92" s="245">
        <f t="shared" si="14"/>
        <v>8713.4900000000016</v>
      </c>
    </row>
    <row r="93" spans="1:9" ht="15.75" customHeight="1" x14ac:dyDescent="0.25">
      <c r="A93" s="213" t="s">
        <v>28</v>
      </c>
      <c r="B93" s="254">
        <v>1</v>
      </c>
      <c r="C93" s="255">
        <f t="shared" si="12"/>
        <v>168</v>
      </c>
      <c r="D93" s="254">
        <v>160</v>
      </c>
      <c r="E93" s="256">
        <v>8</v>
      </c>
      <c r="F93" s="250">
        <v>777</v>
      </c>
      <c r="G93" s="250">
        <f t="shared" si="13"/>
        <v>4.8562500000000002</v>
      </c>
      <c r="H93" s="249">
        <f t="shared" si="7"/>
        <v>77.7</v>
      </c>
      <c r="I93" s="250">
        <f t="shared" si="8"/>
        <v>96.03</v>
      </c>
    </row>
    <row r="94" spans="1:9" ht="15.75" customHeight="1" x14ac:dyDescent="0.25">
      <c r="A94" s="213" t="s">
        <v>28</v>
      </c>
      <c r="B94" s="254">
        <v>1</v>
      </c>
      <c r="C94" s="255">
        <f t="shared" si="12"/>
        <v>188</v>
      </c>
      <c r="D94" s="254">
        <v>160</v>
      </c>
      <c r="E94" s="255">
        <v>28</v>
      </c>
      <c r="F94" s="250">
        <v>777</v>
      </c>
      <c r="G94" s="250">
        <f t="shared" si="13"/>
        <v>4.8562500000000002</v>
      </c>
      <c r="H94" s="249">
        <f t="shared" si="7"/>
        <v>271.95</v>
      </c>
      <c r="I94" s="250">
        <f t="shared" si="8"/>
        <v>336.1</v>
      </c>
    </row>
    <row r="95" spans="1:9" ht="15.75" customHeight="1" x14ac:dyDescent="0.25">
      <c r="A95" s="213" t="s">
        <v>28</v>
      </c>
      <c r="B95" s="254">
        <v>1</v>
      </c>
      <c r="C95" s="255">
        <f t="shared" si="12"/>
        <v>168</v>
      </c>
      <c r="D95" s="254">
        <v>160</v>
      </c>
      <c r="E95" s="255">
        <v>8</v>
      </c>
      <c r="F95" s="250">
        <v>777</v>
      </c>
      <c r="G95" s="250">
        <f t="shared" si="13"/>
        <v>4.8562500000000002</v>
      </c>
      <c r="H95" s="249">
        <f t="shared" si="7"/>
        <v>77.7</v>
      </c>
      <c r="I95" s="250">
        <f t="shared" si="8"/>
        <v>96.03</v>
      </c>
    </row>
    <row r="96" spans="1:9" ht="15.75" customHeight="1" x14ac:dyDescent="0.25">
      <c r="A96" s="213" t="s">
        <v>28</v>
      </c>
      <c r="B96" s="254">
        <v>1</v>
      </c>
      <c r="C96" s="255">
        <f t="shared" si="12"/>
        <v>170</v>
      </c>
      <c r="D96" s="254">
        <v>160</v>
      </c>
      <c r="E96" s="255">
        <v>10</v>
      </c>
      <c r="F96" s="250">
        <v>777</v>
      </c>
      <c r="G96" s="250">
        <f t="shared" si="13"/>
        <v>4.8562500000000002</v>
      </c>
      <c r="H96" s="249">
        <f t="shared" si="7"/>
        <v>97.13</v>
      </c>
      <c r="I96" s="250">
        <f t="shared" si="8"/>
        <v>120.04</v>
      </c>
    </row>
    <row r="97" spans="1:9" ht="15.75" customHeight="1" x14ac:dyDescent="0.25">
      <c r="A97" s="213" t="s">
        <v>28</v>
      </c>
      <c r="B97" s="254">
        <v>1</v>
      </c>
      <c r="C97" s="255">
        <f t="shared" si="12"/>
        <v>212</v>
      </c>
      <c r="D97" s="254">
        <v>160</v>
      </c>
      <c r="E97" s="255">
        <v>52</v>
      </c>
      <c r="F97" s="250">
        <v>777</v>
      </c>
      <c r="G97" s="250">
        <f t="shared" si="13"/>
        <v>4.8562500000000002</v>
      </c>
      <c r="H97" s="249">
        <f t="shared" si="7"/>
        <v>505.05</v>
      </c>
      <c r="I97" s="250">
        <f t="shared" si="8"/>
        <v>624.19000000000005</v>
      </c>
    </row>
    <row r="98" spans="1:9" ht="15.75" customHeight="1" x14ac:dyDescent="0.25">
      <c r="A98" s="213" t="s">
        <v>28</v>
      </c>
      <c r="B98" s="254">
        <v>1</v>
      </c>
      <c r="C98" s="255">
        <f t="shared" si="12"/>
        <v>168</v>
      </c>
      <c r="D98" s="254">
        <v>160</v>
      </c>
      <c r="E98" s="255">
        <v>8</v>
      </c>
      <c r="F98" s="250">
        <v>777</v>
      </c>
      <c r="G98" s="250">
        <f t="shared" si="13"/>
        <v>4.8562500000000002</v>
      </c>
      <c r="H98" s="249">
        <f t="shared" si="7"/>
        <v>77.7</v>
      </c>
      <c r="I98" s="250">
        <f t="shared" si="8"/>
        <v>96.03</v>
      </c>
    </row>
    <row r="99" spans="1:9" ht="15.75" customHeight="1" x14ac:dyDescent="0.25">
      <c r="A99" s="213" t="s">
        <v>28</v>
      </c>
      <c r="B99" s="254">
        <v>1</v>
      </c>
      <c r="C99" s="255">
        <f t="shared" si="12"/>
        <v>232</v>
      </c>
      <c r="D99" s="254">
        <v>160</v>
      </c>
      <c r="E99" s="255">
        <v>72</v>
      </c>
      <c r="F99" s="250">
        <v>777</v>
      </c>
      <c r="G99" s="250">
        <f t="shared" si="13"/>
        <v>4.8562500000000002</v>
      </c>
      <c r="H99" s="249">
        <f t="shared" si="7"/>
        <v>699.3</v>
      </c>
      <c r="I99" s="250">
        <f t="shared" si="8"/>
        <v>864.26</v>
      </c>
    </row>
    <row r="100" spans="1:9" ht="15.75" customHeight="1" x14ac:dyDescent="0.25">
      <c r="A100" s="213" t="s">
        <v>28</v>
      </c>
      <c r="B100" s="254">
        <v>1</v>
      </c>
      <c r="C100" s="255">
        <f t="shared" si="12"/>
        <v>176</v>
      </c>
      <c r="D100" s="254">
        <v>160</v>
      </c>
      <c r="E100" s="255">
        <v>16</v>
      </c>
      <c r="F100" s="250">
        <v>777</v>
      </c>
      <c r="G100" s="250">
        <f t="shared" si="13"/>
        <v>4.8562500000000002</v>
      </c>
      <c r="H100" s="249">
        <f t="shared" si="7"/>
        <v>155.4</v>
      </c>
      <c r="I100" s="250">
        <f t="shared" si="8"/>
        <v>192.06</v>
      </c>
    </row>
    <row r="101" spans="1:9" ht="15.75" customHeight="1" x14ac:dyDescent="0.25">
      <c r="A101" s="213" t="s">
        <v>28</v>
      </c>
      <c r="B101" s="254">
        <v>1</v>
      </c>
      <c r="C101" s="255">
        <f t="shared" si="12"/>
        <v>208</v>
      </c>
      <c r="D101" s="254">
        <v>160</v>
      </c>
      <c r="E101" s="255">
        <v>48</v>
      </c>
      <c r="F101" s="250">
        <v>777</v>
      </c>
      <c r="G101" s="250">
        <f t="shared" si="13"/>
        <v>4.8562500000000002</v>
      </c>
      <c r="H101" s="249">
        <f t="shared" si="7"/>
        <v>466.2</v>
      </c>
      <c r="I101" s="250">
        <f t="shared" si="8"/>
        <v>576.17999999999995</v>
      </c>
    </row>
    <row r="102" spans="1:9" ht="15.75" customHeight="1" x14ac:dyDescent="0.25">
      <c r="A102" s="213" t="s">
        <v>28</v>
      </c>
      <c r="B102" s="254">
        <v>1</v>
      </c>
      <c r="C102" s="255">
        <f t="shared" si="12"/>
        <v>235</v>
      </c>
      <c r="D102" s="254">
        <v>160</v>
      </c>
      <c r="E102" s="255">
        <v>75</v>
      </c>
      <c r="F102" s="250">
        <v>777</v>
      </c>
      <c r="G102" s="250">
        <f t="shared" si="13"/>
        <v>4.8562500000000002</v>
      </c>
      <c r="H102" s="249">
        <f t="shared" si="7"/>
        <v>728.44</v>
      </c>
      <c r="I102" s="250">
        <f t="shared" si="8"/>
        <v>900.28</v>
      </c>
    </row>
    <row r="103" spans="1:9" ht="15.75" customHeight="1" x14ac:dyDescent="0.25">
      <c r="A103" s="213" t="s">
        <v>28</v>
      </c>
      <c r="B103" s="254">
        <v>1</v>
      </c>
      <c r="C103" s="255">
        <f t="shared" si="12"/>
        <v>188</v>
      </c>
      <c r="D103" s="254">
        <v>160</v>
      </c>
      <c r="E103" s="255">
        <v>28</v>
      </c>
      <c r="F103" s="250">
        <v>777</v>
      </c>
      <c r="G103" s="250">
        <f t="shared" si="13"/>
        <v>4.8562500000000002</v>
      </c>
      <c r="H103" s="249">
        <f t="shared" si="7"/>
        <v>271.95</v>
      </c>
      <c r="I103" s="250">
        <f t="shared" si="8"/>
        <v>336.1</v>
      </c>
    </row>
    <row r="104" spans="1:9" ht="15.75" customHeight="1" x14ac:dyDescent="0.25">
      <c r="A104" s="213" t="s">
        <v>28</v>
      </c>
      <c r="B104" s="254">
        <v>1</v>
      </c>
      <c r="C104" s="255">
        <f t="shared" si="12"/>
        <v>176</v>
      </c>
      <c r="D104" s="254">
        <v>160</v>
      </c>
      <c r="E104" s="255">
        <v>16</v>
      </c>
      <c r="F104" s="250">
        <v>777</v>
      </c>
      <c r="G104" s="250">
        <f t="shared" si="13"/>
        <v>4.8562500000000002</v>
      </c>
      <c r="H104" s="249">
        <f t="shared" si="7"/>
        <v>155.4</v>
      </c>
      <c r="I104" s="250">
        <f t="shared" si="8"/>
        <v>192.06</v>
      </c>
    </row>
    <row r="105" spans="1:9" ht="15.75" customHeight="1" x14ac:dyDescent="0.25">
      <c r="A105" s="213" t="s">
        <v>28</v>
      </c>
      <c r="B105" s="254">
        <v>1</v>
      </c>
      <c r="C105" s="255">
        <f t="shared" si="12"/>
        <v>168</v>
      </c>
      <c r="D105" s="254">
        <v>160</v>
      </c>
      <c r="E105" s="255">
        <v>8</v>
      </c>
      <c r="F105" s="250">
        <v>777</v>
      </c>
      <c r="G105" s="250">
        <f t="shared" si="13"/>
        <v>4.8562500000000002</v>
      </c>
      <c r="H105" s="249">
        <f t="shared" si="7"/>
        <v>77.7</v>
      </c>
      <c r="I105" s="250">
        <f t="shared" si="8"/>
        <v>96.03</v>
      </c>
    </row>
    <row r="106" spans="1:9" ht="15.75" customHeight="1" x14ac:dyDescent="0.25">
      <c r="A106" s="213" t="s">
        <v>28</v>
      </c>
      <c r="B106" s="254">
        <v>1</v>
      </c>
      <c r="C106" s="255">
        <f t="shared" si="12"/>
        <v>176</v>
      </c>
      <c r="D106" s="254">
        <v>160</v>
      </c>
      <c r="E106" s="255">
        <v>16</v>
      </c>
      <c r="F106" s="250">
        <v>777</v>
      </c>
      <c r="G106" s="250">
        <f t="shared" si="13"/>
        <v>4.8562500000000002</v>
      </c>
      <c r="H106" s="249">
        <f t="shared" si="7"/>
        <v>155.4</v>
      </c>
      <c r="I106" s="250">
        <f t="shared" si="8"/>
        <v>192.06</v>
      </c>
    </row>
    <row r="107" spans="1:9" ht="15.75" customHeight="1" x14ac:dyDescent="0.25">
      <c r="A107" s="213" t="s">
        <v>28</v>
      </c>
      <c r="B107" s="254">
        <v>1</v>
      </c>
      <c r="C107" s="255">
        <f t="shared" si="12"/>
        <v>164</v>
      </c>
      <c r="D107" s="254">
        <v>160</v>
      </c>
      <c r="E107" s="255">
        <v>4</v>
      </c>
      <c r="F107" s="250">
        <v>777</v>
      </c>
      <c r="G107" s="250">
        <f t="shared" si="13"/>
        <v>4.8562500000000002</v>
      </c>
      <c r="H107" s="249">
        <f t="shared" si="7"/>
        <v>38.85</v>
      </c>
      <c r="I107" s="250">
        <f t="shared" si="8"/>
        <v>48.01</v>
      </c>
    </row>
    <row r="108" spans="1:9" ht="15.75" customHeight="1" x14ac:dyDescent="0.25">
      <c r="A108" s="213" t="s">
        <v>28</v>
      </c>
      <c r="B108" s="254">
        <v>1</v>
      </c>
      <c r="C108" s="255">
        <f t="shared" si="12"/>
        <v>176</v>
      </c>
      <c r="D108" s="254">
        <v>160</v>
      </c>
      <c r="E108" s="255">
        <v>16</v>
      </c>
      <c r="F108" s="250">
        <v>777</v>
      </c>
      <c r="G108" s="250">
        <f t="shared" si="13"/>
        <v>4.8562500000000002</v>
      </c>
      <c r="H108" s="249">
        <f t="shared" si="7"/>
        <v>155.4</v>
      </c>
      <c r="I108" s="250">
        <f t="shared" si="8"/>
        <v>192.06</v>
      </c>
    </row>
    <row r="109" spans="1:9" ht="15.75" customHeight="1" x14ac:dyDescent="0.25">
      <c r="A109" s="213" t="s">
        <v>28</v>
      </c>
      <c r="B109" s="254">
        <v>1</v>
      </c>
      <c r="C109" s="255">
        <f t="shared" si="12"/>
        <v>172</v>
      </c>
      <c r="D109" s="254">
        <v>160</v>
      </c>
      <c r="E109" s="255">
        <v>12</v>
      </c>
      <c r="F109" s="250">
        <v>777</v>
      </c>
      <c r="G109" s="250">
        <f t="shared" si="13"/>
        <v>4.8562500000000002</v>
      </c>
      <c r="H109" s="249">
        <f t="shared" si="7"/>
        <v>116.55</v>
      </c>
      <c r="I109" s="250">
        <f t="shared" si="8"/>
        <v>144.04</v>
      </c>
    </row>
    <row r="110" spans="1:9" ht="15.75" customHeight="1" x14ac:dyDescent="0.25">
      <c r="A110" s="213" t="s">
        <v>153</v>
      </c>
      <c r="B110" s="254">
        <v>1</v>
      </c>
      <c r="C110" s="255">
        <f t="shared" si="12"/>
        <v>176</v>
      </c>
      <c r="D110" s="254">
        <v>160</v>
      </c>
      <c r="E110" s="255">
        <v>16</v>
      </c>
      <c r="F110" s="250">
        <v>948</v>
      </c>
      <c r="G110" s="250">
        <f t="shared" si="13"/>
        <v>5.9249999999999998</v>
      </c>
      <c r="H110" s="249">
        <f t="shared" si="7"/>
        <v>189.6</v>
      </c>
      <c r="I110" s="250">
        <f t="shared" si="8"/>
        <v>234.33</v>
      </c>
    </row>
    <row r="111" spans="1:9" ht="15.75" customHeight="1" x14ac:dyDescent="0.25">
      <c r="A111" s="213" t="s">
        <v>154</v>
      </c>
      <c r="B111" s="254">
        <v>1</v>
      </c>
      <c r="C111" s="255">
        <f t="shared" si="12"/>
        <v>170</v>
      </c>
      <c r="D111" s="254">
        <v>160</v>
      </c>
      <c r="E111" s="255">
        <v>10</v>
      </c>
      <c r="F111" s="250">
        <v>1395</v>
      </c>
      <c r="G111" s="250">
        <f t="shared" si="13"/>
        <v>8.71875</v>
      </c>
      <c r="H111" s="250">
        <f t="shared" si="7"/>
        <v>174.38</v>
      </c>
      <c r="I111" s="250">
        <f t="shared" si="8"/>
        <v>215.52</v>
      </c>
    </row>
    <row r="112" spans="1:9" ht="15.75" customHeight="1" x14ac:dyDescent="0.25">
      <c r="A112" s="213" t="s">
        <v>155</v>
      </c>
      <c r="B112" s="254">
        <v>1</v>
      </c>
      <c r="C112" s="255">
        <f t="shared" si="12"/>
        <v>190</v>
      </c>
      <c r="D112" s="254">
        <v>160</v>
      </c>
      <c r="E112" s="255">
        <v>30</v>
      </c>
      <c r="F112" s="250">
        <v>1395</v>
      </c>
      <c r="G112" s="250">
        <f t="shared" si="13"/>
        <v>8.71875</v>
      </c>
      <c r="H112" s="250">
        <f t="shared" si="7"/>
        <v>523.13</v>
      </c>
      <c r="I112" s="250">
        <f t="shared" si="8"/>
        <v>646.54</v>
      </c>
    </row>
    <row r="113" spans="1:9" ht="15.75" customHeight="1" x14ac:dyDescent="0.25">
      <c r="A113" s="213" t="s">
        <v>156</v>
      </c>
      <c r="B113" s="254">
        <v>1</v>
      </c>
      <c r="C113" s="255">
        <f t="shared" si="12"/>
        <v>164</v>
      </c>
      <c r="D113" s="254">
        <v>160</v>
      </c>
      <c r="E113" s="255">
        <v>4</v>
      </c>
      <c r="F113" s="250">
        <v>1020</v>
      </c>
      <c r="G113" s="250">
        <f t="shared" si="13"/>
        <v>6.375</v>
      </c>
      <c r="H113" s="250">
        <f t="shared" si="7"/>
        <v>51</v>
      </c>
      <c r="I113" s="250">
        <f t="shared" si="8"/>
        <v>63.03</v>
      </c>
    </row>
    <row r="114" spans="1:9" ht="15.75" customHeight="1" x14ac:dyDescent="0.25">
      <c r="A114" s="213" t="s">
        <v>156</v>
      </c>
      <c r="B114" s="254">
        <v>1</v>
      </c>
      <c r="C114" s="255">
        <f t="shared" si="12"/>
        <v>188</v>
      </c>
      <c r="D114" s="254">
        <v>160</v>
      </c>
      <c r="E114" s="255">
        <v>28</v>
      </c>
      <c r="F114" s="250">
        <v>1020</v>
      </c>
      <c r="G114" s="250">
        <f t="shared" si="13"/>
        <v>6.375</v>
      </c>
      <c r="H114" s="250">
        <f t="shared" si="7"/>
        <v>357</v>
      </c>
      <c r="I114" s="250">
        <f t="shared" si="8"/>
        <v>441.22</v>
      </c>
    </row>
    <row r="115" spans="1:9" ht="15.75" customHeight="1" x14ac:dyDescent="0.25">
      <c r="A115" s="213" t="s">
        <v>156</v>
      </c>
      <c r="B115" s="254">
        <v>1</v>
      </c>
      <c r="C115" s="255">
        <f t="shared" si="12"/>
        <v>164</v>
      </c>
      <c r="D115" s="254">
        <v>160</v>
      </c>
      <c r="E115" s="255">
        <v>4</v>
      </c>
      <c r="F115" s="250">
        <v>1020</v>
      </c>
      <c r="G115" s="250">
        <f t="shared" si="13"/>
        <v>6.375</v>
      </c>
      <c r="H115" s="250">
        <f t="shared" si="7"/>
        <v>51</v>
      </c>
      <c r="I115" s="250">
        <f t="shared" si="8"/>
        <v>63.03</v>
      </c>
    </row>
    <row r="116" spans="1:9" ht="15.75" customHeight="1" x14ac:dyDescent="0.25">
      <c r="A116" s="213" t="s">
        <v>156</v>
      </c>
      <c r="B116" s="254">
        <v>1</v>
      </c>
      <c r="C116" s="255">
        <f t="shared" si="12"/>
        <v>192</v>
      </c>
      <c r="D116" s="254">
        <v>160</v>
      </c>
      <c r="E116" s="255">
        <v>32</v>
      </c>
      <c r="F116" s="250">
        <v>983.2</v>
      </c>
      <c r="G116" s="250">
        <f t="shared" si="13"/>
        <v>6.1450000000000005</v>
      </c>
      <c r="H116" s="250">
        <f t="shared" si="7"/>
        <v>393.28</v>
      </c>
      <c r="I116" s="250">
        <f t="shared" si="8"/>
        <v>486.05</v>
      </c>
    </row>
    <row r="117" spans="1:9" ht="15.75" customHeight="1" x14ac:dyDescent="0.25">
      <c r="A117" s="213" t="s">
        <v>156</v>
      </c>
      <c r="B117" s="254">
        <v>1</v>
      </c>
      <c r="C117" s="255">
        <f t="shared" si="12"/>
        <v>168</v>
      </c>
      <c r="D117" s="254">
        <v>160</v>
      </c>
      <c r="E117" s="255">
        <v>8</v>
      </c>
      <c r="F117" s="250">
        <v>983.2</v>
      </c>
      <c r="G117" s="250">
        <f t="shared" si="13"/>
        <v>6.1450000000000005</v>
      </c>
      <c r="H117" s="250">
        <f t="shared" si="7"/>
        <v>98.32</v>
      </c>
      <c r="I117" s="250">
        <f t="shared" si="8"/>
        <v>121.51</v>
      </c>
    </row>
    <row r="118" spans="1:9" x14ac:dyDescent="0.25">
      <c r="A118" s="213" t="s">
        <v>210</v>
      </c>
      <c r="B118" s="254">
        <v>1</v>
      </c>
      <c r="C118" s="255">
        <f>D118+E118</f>
        <v>256</v>
      </c>
      <c r="D118" s="254">
        <v>160</v>
      </c>
      <c r="E118" s="255">
        <v>96</v>
      </c>
      <c r="F118" s="250">
        <v>904</v>
      </c>
      <c r="G118" s="250">
        <f>F118/D118</f>
        <v>5.65</v>
      </c>
      <c r="H118" s="249">
        <f>ROUND(E118*G118*2,2)</f>
        <v>1084.8</v>
      </c>
      <c r="I118" s="250">
        <f>ROUND(H118*1.2359,2)</f>
        <v>1340.7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7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2ABBD-D13E-46CA-A14A-E0DE6009D81C}">
  <sheetPr>
    <tabColor theme="5" tint="0.59999389629810485"/>
  </sheetPr>
  <dimension ref="A1:I93"/>
  <sheetViews>
    <sheetView zoomScale="80" zoomScaleNormal="80" workbookViewId="0">
      <selection activeCell="L9" sqref="L9"/>
    </sheetView>
  </sheetViews>
  <sheetFormatPr defaultColWidth="9.140625" defaultRowHeight="16.5" x14ac:dyDescent="0.25"/>
  <cols>
    <col min="1" max="1" width="70.85546875" style="205" customWidth="1"/>
    <col min="2" max="2" width="15.28515625" style="205" customWidth="1"/>
    <col min="3" max="3" width="14.5703125" style="205" customWidth="1"/>
    <col min="4" max="4" width="14.7109375" style="205" customWidth="1"/>
    <col min="5" max="5" width="18.42578125" style="205" customWidth="1"/>
    <col min="6" max="6" width="14.5703125" style="205" customWidth="1"/>
    <col min="7" max="7" width="14.85546875" style="205" customWidth="1"/>
    <col min="8" max="8" width="17" style="205" customWidth="1"/>
    <col min="9" max="9" width="18" style="205" customWidth="1"/>
    <col min="10" max="16384" width="9.140625" style="205"/>
  </cols>
  <sheetData>
    <row r="1" spans="1:9" x14ac:dyDescent="0.25">
      <c r="H1" s="401" t="s">
        <v>795</v>
      </c>
      <c r="I1" s="401"/>
    </row>
    <row r="2" spans="1:9" s="208" customFormat="1" ht="39.75" customHeight="1" x14ac:dyDescent="0.25">
      <c r="A2" s="402" t="s">
        <v>427</v>
      </c>
      <c r="B2" s="402"/>
      <c r="C2" s="402"/>
      <c r="D2" s="402"/>
      <c r="E2" s="402"/>
      <c r="F2" s="402"/>
      <c r="G2" s="402"/>
      <c r="H2" s="402"/>
      <c r="I2" s="402"/>
    </row>
    <row r="4" spans="1:9" x14ac:dyDescent="0.25">
      <c r="A4" s="205" t="s">
        <v>685</v>
      </c>
    </row>
    <row r="5" spans="1:9" x14ac:dyDescent="0.25">
      <c r="A5" s="205" t="s">
        <v>511</v>
      </c>
    </row>
    <row r="6" spans="1:9" x14ac:dyDescent="0.25">
      <c r="E6" s="251"/>
      <c r="H6" s="210"/>
    </row>
    <row r="7" spans="1:9" ht="26.2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33" customHeight="1" x14ac:dyDescent="0.25">
      <c r="A9" s="432"/>
      <c r="B9" s="432"/>
      <c r="C9" s="430"/>
      <c r="D9" s="430"/>
      <c r="E9" s="431"/>
      <c r="F9" s="431"/>
      <c r="G9" s="431"/>
      <c r="H9" s="433"/>
      <c r="I9" s="434"/>
    </row>
    <row r="10" spans="1:9" ht="15" customHeight="1" x14ac:dyDescent="0.25">
      <c r="A10" s="66">
        <v>1</v>
      </c>
      <c r="B10" s="66">
        <v>2</v>
      </c>
      <c r="C10" s="66" t="s">
        <v>81</v>
      </c>
      <c r="D10" s="66">
        <v>4</v>
      </c>
      <c r="E10" s="66">
        <v>5</v>
      </c>
      <c r="F10" s="66">
        <v>6</v>
      </c>
      <c r="G10" s="66">
        <v>7</v>
      </c>
      <c r="H10" s="66">
        <v>8</v>
      </c>
      <c r="I10" s="66" t="s">
        <v>430</v>
      </c>
    </row>
    <row r="11" spans="1:9" s="208" customFormat="1" x14ac:dyDescent="0.25">
      <c r="A11" s="211" t="s">
        <v>0</v>
      </c>
      <c r="B11" s="252">
        <f>B12+B19+B65+B77</f>
        <v>78</v>
      </c>
      <c r="C11" s="252"/>
      <c r="D11" s="252"/>
      <c r="E11" s="252">
        <f t="shared" ref="E11:I11" si="0">E12+E19+E65+E77</f>
        <v>2429</v>
      </c>
      <c r="F11" s="253"/>
      <c r="G11" s="253"/>
      <c r="H11" s="253">
        <f t="shared" si="0"/>
        <v>29071.03</v>
      </c>
      <c r="I11" s="253">
        <f t="shared" si="0"/>
        <v>35928.839999999997</v>
      </c>
    </row>
    <row r="12" spans="1:9" s="262" customFormat="1" x14ac:dyDescent="0.25">
      <c r="A12" s="263" t="s">
        <v>434</v>
      </c>
      <c r="B12" s="260">
        <f>SUM(B13:B18)</f>
        <v>6</v>
      </c>
      <c r="C12" s="260"/>
      <c r="D12" s="260"/>
      <c r="E12" s="260">
        <f t="shared" ref="E12:I12" si="1">SUM(E13:E18)</f>
        <v>117</v>
      </c>
      <c r="F12" s="261"/>
      <c r="G12" s="261"/>
      <c r="H12" s="261">
        <f t="shared" si="1"/>
        <v>2583.85</v>
      </c>
      <c r="I12" s="261">
        <f t="shared" si="1"/>
        <v>3193.37</v>
      </c>
    </row>
    <row r="13" spans="1:9" x14ac:dyDescent="0.25">
      <c r="A13" s="213" t="s">
        <v>151</v>
      </c>
      <c r="B13" s="254">
        <v>1</v>
      </c>
      <c r="C13" s="255">
        <f t="shared" ref="C13:C18" si="2">D13+E13</f>
        <v>192</v>
      </c>
      <c r="D13" s="254">
        <v>184</v>
      </c>
      <c r="E13" s="255">
        <v>8</v>
      </c>
      <c r="F13" s="250">
        <v>1936</v>
      </c>
      <c r="G13" s="250">
        <f t="shared" ref="G13:G18" si="3">F13/D13</f>
        <v>10.521739130434783</v>
      </c>
      <c r="H13" s="249">
        <f t="shared" ref="H13:H18" si="4">ROUND(E13*G13*2,2)</f>
        <v>168.35</v>
      </c>
      <c r="I13" s="250">
        <f t="shared" ref="I13:I18" si="5">ROUND(H13*1.2359,2)</f>
        <v>208.06</v>
      </c>
    </row>
    <row r="14" spans="1:9" x14ac:dyDescent="0.25">
      <c r="A14" s="213" t="s">
        <v>151</v>
      </c>
      <c r="B14" s="254">
        <v>1</v>
      </c>
      <c r="C14" s="255">
        <f t="shared" si="2"/>
        <v>192</v>
      </c>
      <c r="D14" s="254">
        <v>184</v>
      </c>
      <c r="E14" s="255">
        <v>8</v>
      </c>
      <c r="F14" s="250">
        <v>1936</v>
      </c>
      <c r="G14" s="250">
        <f t="shared" si="3"/>
        <v>10.521739130434783</v>
      </c>
      <c r="H14" s="249">
        <f t="shared" si="4"/>
        <v>168.35</v>
      </c>
      <c r="I14" s="250">
        <f t="shared" si="5"/>
        <v>208.06</v>
      </c>
    </row>
    <row r="15" spans="1:9" ht="15.75" customHeight="1" x14ac:dyDescent="0.25">
      <c r="A15" s="213" t="s">
        <v>151</v>
      </c>
      <c r="B15" s="254">
        <v>1</v>
      </c>
      <c r="C15" s="255">
        <f t="shared" si="2"/>
        <v>192</v>
      </c>
      <c r="D15" s="254">
        <v>184</v>
      </c>
      <c r="E15" s="255">
        <v>8</v>
      </c>
      <c r="F15" s="250">
        <v>1705</v>
      </c>
      <c r="G15" s="250">
        <f t="shared" si="3"/>
        <v>9.2663043478260878</v>
      </c>
      <c r="H15" s="249">
        <f t="shared" si="4"/>
        <v>148.26</v>
      </c>
      <c r="I15" s="250">
        <f t="shared" si="5"/>
        <v>183.23</v>
      </c>
    </row>
    <row r="16" spans="1:9" ht="15.75" customHeight="1" x14ac:dyDescent="0.25">
      <c r="A16" s="213" t="s">
        <v>151</v>
      </c>
      <c r="B16" s="254">
        <v>1</v>
      </c>
      <c r="C16" s="255">
        <f t="shared" si="2"/>
        <v>192</v>
      </c>
      <c r="D16" s="254">
        <v>161</v>
      </c>
      <c r="E16" s="255">
        <v>31</v>
      </c>
      <c r="F16" s="250">
        <v>1936</v>
      </c>
      <c r="G16" s="250">
        <f t="shared" si="3"/>
        <v>12.024844720496894</v>
      </c>
      <c r="H16" s="249">
        <f t="shared" si="4"/>
        <v>745.54</v>
      </c>
      <c r="I16" s="250">
        <f t="shared" si="5"/>
        <v>921.41</v>
      </c>
    </row>
    <row r="17" spans="1:9" ht="15.75" customHeight="1" x14ac:dyDescent="0.25">
      <c r="A17" s="213" t="s">
        <v>151</v>
      </c>
      <c r="B17" s="254">
        <v>1</v>
      </c>
      <c r="C17" s="255">
        <f t="shared" si="2"/>
        <v>175</v>
      </c>
      <c r="D17" s="254">
        <v>161</v>
      </c>
      <c r="E17" s="255">
        <v>14</v>
      </c>
      <c r="F17" s="250">
        <v>1936</v>
      </c>
      <c r="G17" s="250">
        <f t="shared" si="3"/>
        <v>12.024844720496894</v>
      </c>
      <c r="H17" s="249">
        <f t="shared" si="4"/>
        <v>336.7</v>
      </c>
      <c r="I17" s="250">
        <f t="shared" si="5"/>
        <v>416.13</v>
      </c>
    </row>
    <row r="18" spans="1:9" ht="15.75" customHeight="1" x14ac:dyDescent="0.25">
      <c r="A18" s="213" t="s">
        <v>151</v>
      </c>
      <c r="B18" s="254">
        <v>1</v>
      </c>
      <c r="C18" s="255">
        <f t="shared" si="2"/>
        <v>209</v>
      </c>
      <c r="D18" s="254">
        <v>161</v>
      </c>
      <c r="E18" s="255">
        <v>48</v>
      </c>
      <c r="F18" s="250">
        <v>1705</v>
      </c>
      <c r="G18" s="250">
        <f t="shared" si="3"/>
        <v>10.590062111801242</v>
      </c>
      <c r="H18" s="249">
        <f t="shared" si="4"/>
        <v>1016.65</v>
      </c>
      <c r="I18" s="250">
        <f t="shared" si="5"/>
        <v>1256.48</v>
      </c>
    </row>
    <row r="19" spans="1:9" ht="33" x14ac:dyDescent="0.25">
      <c r="A19" s="242" t="s">
        <v>433</v>
      </c>
      <c r="B19" s="243">
        <f>SUM(B20:B64)</f>
        <v>45</v>
      </c>
      <c r="C19" s="243"/>
      <c r="D19" s="243"/>
      <c r="E19" s="243">
        <f t="shared" ref="E19:I19" si="6">SUM(E20:E64)</f>
        <v>1238</v>
      </c>
      <c r="F19" s="245"/>
      <c r="G19" s="245"/>
      <c r="H19" s="245">
        <f t="shared" si="6"/>
        <v>16410.88</v>
      </c>
      <c r="I19" s="245">
        <f t="shared" si="6"/>
        <v>20282.179999999997</v>
      </c>
    </row>
    <row r="20" spans="1:9" x14ac:dyDescent="0.25">
      <c r="A20" s="213" t="s">
        <v>111</v>
      </c>
      <c r="B20" s="254">
        <v>1</v>
      </c>
      <c r="C20" s="255">
        <f>D20+E20</f>
        <v>186</v>
      </c>
      <c r="D20" s="254">
        <v>161</v>
      </c>
      <c r="E20" s="255">
        <v>25</v>
      </c>
      <c r="F20" s="250">
        <v>1190</v>
      </c>
      <c r="G20" s="250">
        <f>F20/D20</f>
        <v>7.3913043478260869</v>
      </c>
      <c r="H20" s="249">
        <f t="shared" ref="H20:H91" si="7">ROUND(E20*G20*2,2)</f>
        <v>369.57</v>
      </c>
      <c r="I20" s="250">
        <f t="shared" ref="I20:I91" si="8">ROUND(H20*1.2359,2)</f>
        <v>456.75</v>
      </c>
    </row>
    <row r="21" spans="1:9" x14ac:dyDescent="0.25">
      <c r="A21" s="213" t="s">
        <v>111</v>
      </c>
      <c r="B21" s="254">
        <v>1</v>
      </c>
      <c r="C21" s="255">
        <f t="shared" ref="C21:C76" si="9">D21+E21</f>
        <v>184</v>
      </c>
      <c r="D21" s="254">
        <v>161</v>
      </c>
      <c r="E21" s="255">
        <v>23</v>
      </c>
      <c r="F21" s="250">
        <v>1190</v>
      </c>
      <c r="G21" s="250">
        <f>F21/D21</f>
        <v>7.3913043478260869</v>
      </c>
      <c r="H21" s="249">
        <f t="shared" si="7"/>
        <v>340</v>
      </c>
      <c r="I21" s="250">
        <f t="shared" si="8"/>
        <v>420.21</v>
      </c>
    </row>
    <row r="22" spans="1:9" x14ac:dyDescent="0.25">
      <c r="A22" s="213" t="s">
        <v>111</v>
      </c>
      <c r="B22" s="254">
        <v>1</v>
      </c>
      <c r="C22" s="255">
        <f t="shared" si="9"/>
        <v>185</v>
      </c>
      <c r="D22" s="254">
        <v>161</v>
      </c>
      <c r="E22" s="255">
        <v>24</v>
      </c>
      <c r="F22" s="250">
        <v>1190</v>
      </c>
      <c r="G22" s="250">
        <f t="shared" ref="G22:G78" si="10">F22/D22</f>
        <v>7.3913043478260869</v>
      </c>
      <c r="H22" s="249">
        <f t="shared" si="7"/>
        <v>354.78</v>
      </c>
      <c r="I22" s="250">
        <f t="shared" si="8"/>
        <v>438.47</v>
      </c>
    </row>
    <row r="23" spans="1:9" x14ac:dyDescent="0.25">
      <c r="A23" s="213" t="s">
        <v>111</v>
      </c>
      <c r="B23" s="254">
        <v>1</v>
      </c>
      <c r="C23" s="255">
        <f t="shared" si="9"/>
        <v>181</v>
      </c>
      <c r="D23" s="254">
        <v>161</v>
      </c>
      <c r="E23" s="255">
        <v>20</v>
      </c>
      <c r="F23" s="250">
        <v>1190</v>
      </c>
      <c r="G23" s="250">
        <f t="shared" si="10"/>
        <v>7.3913043478260869</v>
      </c>
      <c r="H23" s="249">
        <f t="shared" si="7"/>
        <v>295.64999999999998</v>
      </c>
      <c r="I23" s="250">
        <f t="shared" si="8"/>
        <v>365.39</v>
      </c>
    </row>
    <row r="24" spans="1:9" x14ac:dyDescent="0.25">
      <c r="A24" s="213" t="s">
        <v>111</v>
      </c>
      <c r="B24" s="254">
        <v>1</v>
      </c>
      <c r="C24" s="255">
        <f t="shared" si="9"/>
        <v>191</v>
      </c>
      <c r="D24" s="254">
        <v>161</v>
      </c>
      <c r="E24" s="255">
        <v>30</v>
      </c>
      <c r="F24" s="250">
        <v>1190</v>
      </c>
      <c r="G24" s="250">
        <f t="shared" si="10"/>
        <v>7.3913043478260869</v>
      </c>
      <c r="H24" s="249">
        <f t="shared" si="7"/>
        <v>443.48</v>
      </c>
      <c r="I24" s="250">
        <f t="shared" si="8"/>
        <v>548.1</v>
      </c>
    </row>
    <row r="25" spans="1:9" x14ac:dyDescent="0.25">
      <c r="A25" s="213" t="s">
        <v>111</v>
      </c>
      <c r="B25" s="254">
        <v>1</v>
      </c>
      <c r="C25" s="255">
        <f t="shared" si="9"/>
        <v>185</v>
      </c>
      <c r="D25" s="254">
        <v>161</v>
      </c>
      <c r="E25" s="255">
        <v>24</v>
      </c>
      <c r="F25" s="250">
        <v>1190</v>
      </c>
      <c r="G25" s="250">
        <f t="shared" si="10"/>
        <v>7.3913043478260869</v>
      </c>
      <c r="H25" s="249">
        <f t="shared" si="7"/>
        <v>354.78</v>
      </c>
      <c r="I25" s="250">
        <f t="shared" si="8"/>
        <v>438.47</v>
      </c>
    </row>
    <row r="26" spans="1:9" x14ac:dyDescent="0.25">
      <c r="A26" s="213" t="s">
        <v>111</v>
      </c>
      <c r="B26" s="254">
        <v>1</v>
      </c>
      <c r="C26" s="255">
        <f t="shared" si="9"/>
        <v>168</v>
      </c>
      <c r="D26" s="254">
        <v>161</v>
      </c>
      <c r="E26" s="255">
        <v>7</v>
      </c>
      <c r="F26" s="250">
        <v>1190</v>
      </c>
      <c r="G26" s="250">
        <f t="shared" si="10"/>
        <v>7.3913043478260869</v>
      </c>
      <c r="H26" s="249">
        <f t="shared" si="7"/>
        <v>103.48</v>
      </c>
      <c r="I26" s="250">
        <f t="shared" si="8"/>
        <v>127.89</v>
      </c>
    </row>
    <row r="27" spans="1:9" x14ac:dyDescent="0.25">
      <c r="A27" s="213" t="s">
        <v>111</v>
      </c>
      <c r="B27" s="254">
        <v>1</v>
      </c>
      <c r="C27" s="255">
        <f t="shared" si="9"/>
        <v>209</v>
      </c>
      <c r="D27" s="254">
        <v>161</v>
      </c>
      <c r="E27" s="255">
        <v>48</v>
      </c>
      <c r="F27" s="250">
        <v>1190</v>
      </c>
      <c r="G27" s="250">
        <f t="shared" si="10"/>
        <v>7.3913043478260869</v>
      </c>
      <c r="H27" s="249">
        <f t="shared" si="7"/>
        <v>709.57</v>
      </c>
      <c r="I27" s="250">
        <f t="shared" si="8"/>
        <v>876.96</v>
      </c>
    </row>
    <row r="28" spans="1:9" x14ac:dyDescent="0.25">
      <c r="A28" s="213" t="s">
        <v>111</v>
      </c>
      <c r="B28" s="254">
        <v>1</v>
      </c>
      <c r="C28" s="255">
        <f t="shared" si="9"/>
        <v>192</v>
      </c>
      <c r="D28" s="254">
        <v>161</v>
      </c>
      <c r="E28" s="255">
        <v>31</v>
      </c>
      <c r="F28" s="250">
        <v>1190</v>
      </c>
      <c r="G28" s="250">
        <f t="shared" si="10"/>
        <v>7.3913043478260869</v>
      </c>
      <c r="H28" s="249">
        <f t="shared" si="7"/>
        <v>458.26</v>
      </c>
      <c r="I28" s="250">
        <f t="shared" si="8"/>
        <v>566.36</v>
      </c>
    </row>
    <row r="29" spans="1:9" x14ac:dyDescent="0.25">
      <c r="A29" s="213" t="s">
        <v>111</v>
      </c>
      <c r="B29" s="254">
        <v>1</v>
      </c>
      <c r="C29" s="255">
        <f t="shared" si="9"/>
        <v>198</v>
      </c>
      <c r="D29" s="254">
        <v>161</v>
      </c>
      <c r="E29" s="255">
        <v>37</v>
      </c>
      <c r="F29" s="250">
        <v>1190</v>
      </c>
      <c r="G29" s="250">
        <f t="shared" si="10"/>
        <v>7.3913043478260869</v>
      </c>
      <c r="H29" s="249">
        <f t="shared" si="7"/>
        <v>546.96</v>
      </c>
      <c r="I29" s="250">
        <f t="shared" si="8"/>
        <v>675.99</v>
      </c>
    </row>
    <row r="30" spans="1:9" x14ac:dyDescent="0.25">
      <c r="A30" s="213" t="s">
        <v>111</v>
      </c>
      <c r="B30" s="254">
        <v>1</v>
      </c>
      <c r="C30" s="255">
        <f t="shared" si="9"/>
        <v>200</v>
      </c>
      <c r="D30" s="254">
        <v>184</v>
      </c>
      <c r="E30" s="255">
        <v>16</v>
      </c>
      <c r="F30" s="250">
        <v>1190</v>
      </c>
      <c r="G30" s="250">
        <f t="shared" si="10"/>
        <v>6.4673913043478262</v>
      </c>
      <c r="H30" s="249">
        <f t="shared" si="7"/>
        <v>206.96</v>
      </c>
      <c r="I30" s="250">
        <f t="shared" si="8"/>
        <v>255.78</v>
      </c>
    </row>
    <row r="31" spans="1:9" x14ac:dyDescent="0.25">
      <c r="A31" s="213" t="s">
        <v>111</v>
      </c>
      <c r="B31" s="254">
        <v>1</v>
      </c>
      <c r="C31" s="255">
        <f t="shared" si="9"/>
        <v>200</v>
      </c>
      <c r="D31" s="254">
        <v>184</v>
      </c>
      <c r="E31" s="255">
        <v>16</v>
      </c>
      <c r="F31" s="250">
        <v>1190</v>
      </c>
      <c r="G31" s="250">
        <f t="shared" si="10"/>
        <v>6.4673913043478262</v>
      </c>
      <c r="H31" s="249">
        <f t="shared" si="7"/>
        <v>206.96</v>
      </c>
      <c r="I31" s="250">
        <f t="shared" si="8"/>
        <v>255.78</v>
      </c>
    </row>
    <row r="32" spans="1:9" x14ac:dyDescent="0.25">
      <c r="A32" s="213" t="s">
        <v>111</v>
      </c>
      <c r="B32" s="254">
        <v>1</v>
      </c>
      <c r="C32" s="255">
        <f t="shared" si="9"/>
        <v>192</v>
      </c>
      <c r="D32" s="254">
        <v>184</v>
      </c>
      <c r="E32" s="255">
        <v>8</v>
      </c>
      <c r="F32" s="250">
        <v>1190</v>
      </c>
      <c r="G32" s="250">
        <f t="shared" si="10"/>
        <v>6.4673913043478262</v>
      </c>
      <c r="H32" s="249">
        <f t="shared" si="7"/>
        <v>103.48</v>
      </c>
      <c r="I32" s="250">
        <f t="shared" si="8"/>
        <v>127.89</v>
      </c>
    </row>
    <row r="33" spans="1:9" x14ac:dyDescent="0.25">
      <c r="A33" s="213" t="s">
        <v>111</v>
      </c>
      <c r="B33" s="254">
        <v>1</v>
      </c>
      <c r="C33" s="255">
        <f t="shared" si="9"/>
        <v>204</v>
      </c>
      <c r="D33" s="254">
        <v>184</v>
      </c>
      <c r="E33" s="255">
        <v>20</v>
      </c>
      <c r="F33" s="250">
        <v>1190</v>
      </c>
      <c r="G33" s="250">
        <f t="shared" si="10"/>
        <v>6.4673913043478262</v>
      </c>
      <c r="H33" s="249">
        <f t="shared" si="7"/>
        <v>258.7</v>
      </c>
      <c r="I33" s="250">
        <f t="shared" si="8"/>
        <v>319.73</v>
      </c>
    </row>
    <row r="34" spans="1:9" x14ac:dyDescent="0.25">
      <c r="A34" s="213" t="s">
        <v>111</v>
      </c>
      <c r="B34" s="254">
        <v>1</v>
      </c>
      <c r="C34" s="255">
        <f t="shared" si="9"/>
        <v>208</v>
      </c>
      <c r="D34" s="254">
        <v>184</v>
      </c>
      <c r="E34" s="255">
        <v>24</v>
      </c>
      <c r="F34" s="250">
        <v>1190</v>
      </c>
      <c r="G34" s="250">
        <f t="shared" si="10"/>
        <v>6.4673913043478262</v>
      </c>
      <c r="H34" s="249">
        <f t="shared" si="7"/>
        <v>310.43</v>
      </c>
      <c r="I34" s="250">
        <f t="shared" si="8"/>
        <v>383.66</v>
      </c>
    </row>
    <row r="35" spans="1:9" x14ac:dyDescent="0.25">
      <c r="A35" s="213" t="s">
        <v>111</v>
      </c>
      <c r="B35" s="254">
        <v>1</v>
      </c>
      <c r="C35" s="255">
        <f t="shared" si="9"/>
        <v>191</v>
      </c>
      <c r="D35" s="254">
        <v>184</v>
      </c>
      <c r="E35" s="255">
        <v>7</v>
      </c>
      <c r="F35" s="250">
        <v>1190</v>
      </c>
      <c r="G35" s="250">
        <f t="shared" si="10"/>
        <v>6.4673913043478262</v>
      </c>
      <c r="H35" s="250">
        <f t="shared" si="7"/>
        <v>90.54</v>
      </c>
      <c r="I35" s="250">
        <f t="shared" si="8"/>
        <v>111.9</v>
      </c>
    </row>
    <row r="36" spans="1:9" x14ac:dyDescent="0.25">
      <c r="A36" s="213" t="s">
        <v>111</v>
      </c>
      <c r="B36" s="254">
        <v>1</v>
      </c>
      <c r="C36" s="255">
        <f t="shared" si="9"/>
        <v>192</v>
      </c>
      <c r="D36" s="254">
        <v>184</v>
      </c>
      <c r="E36" s="255">
        <v>8</v>
      </c>
      <c r="F36" s="250">
        <v>1190</v>
      </c>
      <c r="G36" s="250">
        <f t="shared" si="10"/>
        <v>6.4673913043478262</v>
      </c>
      <c r="H36" s="250">
        <f t="shared" si="7"/>
        <v>103.48</v>
      </c>
      <c r="I36" s="250">
        <f t="shared" si="8"/>
        <v>127.89</v>
      </c>
    </row>
    <row r="37" spans="1:9" x14ac:dyDescent="0.25">
      <c r="A37" s="213" t="s">
        <v>111</v>
      </c>
      <c r="B37" s="254">
        <v>1</v>
      </c>
      <c r="C37" s="255">
        <f t="shared" si="9"/>
        <v>211</v>
      </c>
      <c r="D37" s="254">
        <v>184</v>
      </c>
      <c r="E37" s="255">
        <v>27</v>
      </c>
      <c r="F37" s="250">
        <v>1190</v>
      </c>
      <c r="G37" s="250">
        <f t="shared" si="10"/>
        <v>6.4673913043478262</v>
      </c>
      <c r="H37" s="250">
        <f t="shared" si="7"/>
        <v>349.24</v>
      </c>
      <c r="I37" s="250">
        <f t="shared" si="8"/>
        <v>431.63</v>
      </c>
    </row>
    <row r="38" spans="1:9" x14ac:dyDescent="0.25">
      <c r="A38" s="213" t="s">
        <v>111</v>
      </c>
      <c r="B38" s="254">
        <v>1</v>
      </c>
      <c r="C38" s="255">
        <f t="shared" si="9"/>
        <v>203</v>
      </c>
      <c r="D38" s="254">
        <v>184</v>
      </c>
      <c r="E38" s="255">
        <v>19</v>
      </c>
      <c r="F38" s="250">
        <v>1190</v>
      </c>
      <c r="G38" s="250">
        <f t="shared" si="10"/>
        <v>6.4673913043478262</v>
      </c>
      <c r="H38" s="250">
        <f t="shared" si="7"/>
        <v>245.76</v>
      </c>
      <c r="I38" s="250">
        <f t="shared" si="8"/>
        <v>303.73</v>
      </c>
    </row>
    <row r="39" spans="1:9" x14ac:dyDescent="0.25">
      <c r="A39" s="213" t="s">
        <v>111</v>
      </c>
      <c r="B39" s="254">
        <v>1</v>
      </c>
      <c r="C39" s="255">
        <f t="shared" si="9"/>
        <v>196</v>
      </c>
      <c r="D39" s="254">
        <v>184</v>
      </c>
      <c r="E39" s="255">
        <v>12</v>
      </c>
      <c r="F39" s="250">
        <v>1190</v>
      </c>
      <c r="G39" s="250">
        <f t="shared" si="10"/>
        <v>6.4673913043478262</v>
      </c>
      <c r="H39" s="250">
        <f t="shared" si="7"/>
        <v>155.22</v>
      </c>
      <c r="I39" s="250">
        <f t="shared" si="8"/>
        <v>191.84</v>
      </c>
    </row>
    <row r="40" spans="1:9" x14ac:dyDescent="0.25">
      <c r="A40" s="213" t="s">
        <v>111</v>
      </c>
      <c r="B40" s="254">
        <v>1</v>
      </c>
      <c r="C40" s="255">
        <f t="shared" si="9"/>
        <v>192</v>
      </c>
      <c r="D40" s="254">
        <v>184</v>
      </c>
      <c r="E40" s="255">
        <v>8</v>
      </c>
      <c r="F40" s="250">
        <v>1190</v>
      </c>
      <c r="G40" s="250">
        <f t="shared" si="10"/>
        <v>6.4673913043478262</v>
      </c>
      <c r="H40" s="250">
        <f t="shared" si="7"/>
        <v>103.48</v>
      </c>
      <c r="I40" s="250">
        <f t="shared" si="8"/>
        <v>127.89</v>
      </c>
    </row>
    <row r="41" spans="1:9" x14ac:dyDescent="0.25">
      <c r="A41" s="213" t="s">
        <v>111</v>
      </c>
      <c r="B41" s="254">
        <v>1</v>
      </c>
      <c r="C41" s="255">
        <f t="shared" si="9"/>
        <v>223</v>
      </c>
      <c r="D41" s="254">
        <v>184</v>
      </c>
      <c r="E41" s="255">
        <v>39</v>
      </c>
      <c r="F41" s="250">
        <v>1190</v>
      </c>
      <c r="G41" s="250">
        <f t="shared" si="10"/>
        <v>6.4673913043478262</v>
      </c>
      <c r="H41" s="250">
        <f t="shared" si="7"/>
        <v>504.46</v>
      </c>
      <c r="I41" s="250">
        <f t="shared" si="8"/>
        <v>623.46</v>
      </c>
    </row>
    <row r="42" spans="1:9" x14ac:dyDescent="0.25">
      <c r="A42" s="213" t="s">
        <v>111</v>
      </c>
      <c r="B42" s="254">
        <v>1</v>
      </c>
      <c r="C42" s="255">
        <f t="shared" si="9"/>
        <v>200</v>
      </c>
      <c r="D42" s="254">
        <v>184</v>
      </c>
      <c r="E42" s="255">
        <v>16</v>
      </c>
      <c r="F42" s="250">
        <v>1190</v>
      </c>
      <c r="G42" s="250">
        <f t="shared" si="10"/>
        <v>6.4673913043478262</v>
      </c>
      <c r="H42" s="250">
        <f t="shared" si="7"/>
        <v>206.96</v>
      </c>
      <c r="I42" s="250">
        <f t="shared" si="8"/>
        <v>255.78</v>
      </c>
    </row>
    <row r="43" spans="1:9" x14ac:dyDescent="0.25">
      <c r="A43" s="213" t="s">
        <v>111</v>
      </c>
      <c r="B43" s="254">
        <v>1</v>
      </c>
      <c r="C43" s="255">
        <f t="shared" si="9"/>
        <v>194</v>
      </c>
      <c r="D43" s="254">
        <v>184</v>
      </c>
      <c r="E43" s="255">
        <v>10</v>
      </c>
      <c r="F43" s="250">
        <v>1190</v>
      </c>
      <c r="G43" s="250">
        <f t="shared" si="10"/>
        <v>6.4673913043478262</v>
      </c>
      <c r="H43" s="250">
        <f t="shared" si="7"/>
        <v>129.35</v>
      </c>
      <c r="I43" s="250">
        <f t="shared" si="8"/>
        <v>159.86000000000001</v>
      </c>
    </row>
    <row r="44" spans="1:9" x14ac:dyDescent="0.25">
      <c r="A44" s="213" t="s">
        <v>111</v>
      </c>
      <c r="B44" s="254">
        <v>1</v>
      </c>
      <c r="C44" s="255">
        <f t="shared" si="9"/>
        <v>240</v>
      </c>
      <c r="D44" s="254">
        <v>184</v>
      </c>
      <c r="E44" s="255">
        <v>56</v>
      </c>
      <c r="F44" s="250">
        <v>1190</v>
      </c>
      <c r="G44" s="250">
        <f t="shared" si="10"/>
        <v>6.4673913043478262</v>
      </c>
      <c r="H44" s="250">
        <f t="shared" si="7"/>
        <v>724.35</v>
      </c>
      <c r="I44" s="250">
        <f t="shared" si="8"/>
        <v>895.22</v>
      </c>
    </row>
    <row r="45" spans="1:9" x14ac:dyDescent="0.25">
      <c r="A45" s="213" t="s">
        <v>111</v>
      </c>
      <c r="B45" s="254">
        <v>1</v>
      </c>
      <c r="C45" s="255">
        <f t="shared" si="9"/>
        <v>246</v>
      </c>
      <c r="D45" s="254">
        <v>184</v>
      </c>
      <c r="E45" s="255">
        <v>62</v>
      </c>
      <c r="F45" s="250">
        <v>1190</v>
      </c>
      <c r="G45" s="250">
        <f t="shared" si="10"/>
        <v>6.4673913043478262</v>
      </c>
      <c r="H45" s="250">
        <f t="shared" si="7"/>
        <v>801.96</v>
      </c>
      <c r="I45" s="250">
        <f t="shared" si="8"/>
        <v>991.14</v>
      </c>
    </row>
    <row r="46" spans="1:9" x14ac:dyDescent="0.25">
      <c r="A46" s="213" t="s">
        <v>111</v>
      </c>
      <c r="B46" s="254">
        <v>1</v>
      </c>
      <c r="C46" s="255">
        <f t="shared" si="9"/>
        <v>207</v>
      </c>
      <c r="D46" s="254">
        <v>184</v>
      </c>
      <c r="E46" s="255">
        <v>23</v>
      </c>
      <c r="F46" s="250">
        <v>1190</v>
      </c>
      <c r="G46" s="250">
        <f t="shared" si="10"/>
        <v>6.4673913043478262</v>
      </c>
      <c r="H46" s="250">
        <f t="shared" si="7"/>
        <v>297.5</v>
      </c>
      <c r="I46" s="250">
        <f t="shared" si="8"/>
        <v>367.68</v>
      </c>
    </row>
    <row r="47" spans="1:9" x14ac:dyDescent="0.25">
      <c r="A47" s="213" t="s">
        <v>111</v>
      </c>
      <c r="B47" s="254">
        <v>1</v>
      </c>
      <c r="C47" s="255">
        <f t="shared" si="9"/>
        <v>232</v>
      </c>
      <c r="D47" s="254">
        <v>184</v>
      </c>
      <c r="E47" s="255">
        <v>48</v>
      </c>
      <c r="F47" s="250">
        <v>1190</v>
      </c>
      <c r="G47" s="250">
        <f t="shared" si="10"/>
        <v>6.4673913043478262</v>
      </c>
      <c r="H47" s="250">
        <f t="shared" si="7"/>
        <v>620.87</v>
      </c>
      <c r="I47" s="250">
        <f t="shared" si="8"/>
        <v>767.33</v>
      </c>
    </row>
    <row r="48" spans="1:9" x14ac:dyDescent="0.25">
      <c r="A48" s="213" t="s">
        <v>111</v>
      </c>
      <c r="B48" s="254">
        <v>1</v>
      </c>
      <c r="C48" s="255">
        <f t="shared" si="9"/>
        <v>192</v>
      </c>
      <c r="D48" s="254">
        <v>184</v>
      </c>
      <c r="E48" s="255">
        <v>8</v>
      </c>
      <c r="F48" s="250">
        <v>1190</v>
      </c>
      <c r="G48" s="250">
        <f t="shared" si="10"/>
        <v>6.4673913043478262</v>
      </c>
      <c r="H48" s="250">
        <f t="shared" si="7"/>
        <v>103.48</v>
      </c>
      <c r="I48" s="250">
        <f t="shared" si="8"/>
        <v>127.89</v>
      </c>
    </row>
    <row r="49" spans="1:9" x14ac:dyDescent="0.25">
      <c r="A49" s="213" t="s">
        <v>111</v>
      </c>
      <c r="B49" s="254">
        <v>1</v>
      </c>
      <c r="C49" s="255">
        <f t="shared" si="9"/>
        <v>223</v>
      </c>
      <c r="D49" s="254">
        <v>184</v>
      </c>
      <c r="E49" s="255">
        <v>39</v>
      </c>
      <c r="F49" s="250">
        <v>1190</v>
      </c>
      <c r="G49" s="250">
        <f t="shared" si="10"/>
        <v>6.4673913043478262</v>
      </c>
      <c r="H49" s="250">
        <f t="shared" si="7"/>
        <v>504.46</v>
      </c>
      <c r="I49" s="250">
        <f t="shared" si="8"/>
        <v>623.46</v>
      </c>
    </row>
    <row r="50" spans="1:9" x14ac:dyDescent="0.25">
      <c r="A50" s="213" t="s">
        <v>111</v>
      </c>
      <c r="B50" s="254">
        <v>1</v>
      </c>
      <c r="C50" s="255">
        <f t="shared" si="9"/>
        <v>211</v>
      </c>
      <c r="D50" s="254">
        <v>184</v>
      </c>
      <c r="E50" s="255">
        <v>27</v>
      </c>
      <c r="F50" s="250">
        <v>1190</v>
      </c>
      <c r="G50" s="250">
        <f t="shared" si="10"/>
        <v>6.4673913043478262</v>
      </c>
      <c r="H50" s="250">
        <f t="shared" si="7"/>
        <v>349.24</v>
      </c>
      <c r="I50" s="250">
        <f t="shared" si="8"/>
        <v>431.63</v>
      </c>
    </row>
    <row r="51" spans="1:9" x14ac:dyDescent="0.25">
      <c r="A51" s="213" t="s">
        <v>111</v>
      </c>
      <c r="B51" s="254">
        <v>1</v>
      </c>
      <c r="C51" s="255">
        <f t="shared" si="9"/>
        <v>189</v>
      </c>
      <c r="D51" s="254">
        <v>184</v>
      </c>
      <c r="E51" s="255">
        <v>5</v>
      </c>
      <c r="F51" s="250">
        <v>1190</v>
      </c>
      <c r="G51" s="250">
        <f t="shared" si="10"/>
        <v>6.4673913043478262</v>
      </c>
      <c r="H51" s="250">
        <f t="shared" si="7"/>
        <v>64.67</v>
      </c>
      <c r="I51" s="250">
        <f t="shared" si="8"/>
        <v>79.930000000000007</v>
      </c>
    </row>
    <row r="52" spans="1:9" x14ac:dyDescent="0.25">
      <c r="A52" s="213" t="s">
        <v>111</v>
      </c>
      <c r="B52" s="254">
        <v>1</v>
      </c>
      <c r="C52" s="255">
        <f t="shared" si="9"/>
        <v>280</v>
      </c>
      <c r="D52" s="254">
        <v>184</v>
      </c>
      <c r="E52" s="255">
        <v>96</v>
      </c>
      <c r="F52" s="250">
        <v>1190</v>
      </c>
      <c r="G52" s="250">
        <f t="shared" si="10"/>
        <v>6.4673913043478262</v>
      </c>
      <c r="H52" s="250">
        <f t="shared" si="7"/>
        <v>1241.74</v>
      </c>
      <c r="I52" s="250">
        <f t="shared" si="8"/>
        <v>1534.67</v>
      </c>
    </row>
    <row r="53" spans="1:9" x14ac:dyDescent="0.25">
      <c r="A53" s="213" t="s">
        <v>111</v>
      </c>
      <c r="B53" s="254">
        <v>1</v>
      </c>
      <c r="C53" s="255">
        <f t="shared" si="9"/>
        <v>232</v>
      </c>
      <c r="D53" s="254">
        <v>184</v>
      </c>
      <c r="E53" s="255">
        <v>48</v>
      </c>
      <c r="F53" s="250">
        <v>1190</v>
      </c>
      <c r="G53" s="250">
        <f t="shared" si="10"/>
        <v>6.4673913043478262</v>
      </c>
      <c r="H53" s="250">
        <f t="shared" si="7"/>
        <v>620.87</v>
      </c>
      <c r="I53" s="250">
        <f t="shared" si="8"/>
        <v>767.33</v>
      </c>
    </row>
    <row r="54" spans="1:9" x14ac:dyDescent="0.25">
      <c r="A54" s="213" t="s">
        <v>111</v>
      </c>
      <c r="B54" s="254">
        <v>1</v>
      </c>
      <c r="C54" s="255">
        <f t="shared" si="9"/>
        <v>192</v>
      </c>
      <c r="D54" s="254">
        <v>184</v>
      </c>
      <c r="E54" s="255">
        <v>8</v>
      </c>
      <c r="F54" s="250">
        <v>1190</v>
      </c>
      <c r="G54" s="250">
        <f t="shared" si="10"/>
        <v>6.4673913043478262</v>
      </c>
      <c r="H54" s="250">
        <f t="shared" si="7"/>
        <v>103.48</v>
      </c>
      <c r="I54" s="250">
        <f t="shared" si="8"/>
        <v>127.89</v>
      </c>
    </row>
    <row r="55" spans="1:9" x14ac:dyDescent="0.25">
      <c r="A55" s="213" t="s">
        <v>111</v>
      </c>
      <c r="B55" s="254">
        <v>1</v>
      </c>
      <c r="C55" s="255">
        <f t="shared" si="9"/>
        <v>216</v>
      </c>
      <c r="D55" s="254">
        <v>184</v>
      </c>
      <c r="E55" s="255">
        <v>32</v>
      </c>
      <c r="F55" s="250">
        <v>1190</v>
      </c>
      <c r="G55" s="250">
        <f t="shared" si="10"/>
        <v>6.4673913043478262</v>
      </c>
      <c r="H55" s="250">
        <f t="shared" si="7"/>
        <v>413.91</v>
      </c>
      <c r="I55" s="250">
        <f t="shared" si="8"/>
        <v>511.55</v>
      </c>
    </row>
    <row r="56" spans="1:9" x14ac:dyDescent="0.25">
      <c r="A56" s="213" t="s">
        <v>111</v>
      </c>
      <c r="B56" s="254">
        <v>1</v>
      </c>
      <c r="C56" s="255">
        <f t="shared" si="9"/>
        <v>232</v>
      </c>
      <c r="D56" s="254">
        <v>184</v>
      </c>
      <c r="E56" s="255">
        <v>48</v>
      </c>
      <c r="F56" s="250">
        <v>1190</v>
      </c>
      <c r="G56" s="250">
        <f t="shared" si="10"/>
        <v>6.4673913043478262</v>
      </c>
      <c r="H56" s="249">
        <f t="shared" si="7"/>
        <v>620.87</v>
      </c>
      <c r="I56" s="250">
        <f t="shared" si="8"/>
        <v>767.33</v>
      </c>
    </row>
    <row r="57" spans="1:9" x14ac:dyDescent="0.25">
      <c r="A57" s="213" t="s">
        <v>111</v>
      </c>
      <c r="B57" s="254">
        <v>1</v>
      </c>
      <c r="C57" s="255">
        <f t="shared" si="9"/>
        <v>208</v>
      </c>
      <c r="D57" s="254">
        <v>184</v>
      </c>
      <c r="E57" s="255">
        <v>24</v>
      </c>
      <c r="F57" s="250">
        <v>1190</v>
      </c>
      <c r="G57" s="250">
        <f t="shared" si="10"/>
        <v>6.4673913043478262</v>
      </c>
      <c r="H57" s="249">
        <f t="shared" si="7"/>
        <v>310.43</v>
      </c>
      <c r="I57" s="250">
        <f t="shared" si="8"/>
        <v>383.66</v>
      </c>
    </row>
    <row r="58" spans="1:9" x14ac:dyDescent="0.25">
      <c r="A58" s="213" t="s">
        <v>111</v>
      </c>
      <c r="B58" s="254">
        <v>1</v>
      </c>
      <c r="C58" s="255">
        <f t="shared" si="9"/>
        <v>192</v>
      </c>
      <c r="D58" s="254">
        <v>184</v>
      </c>
      <c r="E58" s="255">
        <v>8</v>
      </c>
      <c r="F58" s="250">
        <v>1190</v>
      </c>
      <c r="G58" s="250">
        <f t="shared" si="10"/>
        <v>6.4673913043478262</v>
      </c>
      <c r="H58" s="249">
        <f t="shared" si="7"/>
        <v>103.48</v>
      </c>
      <c r="I58" s="250">
        <f t="shared" si="8"/>
        <v>127.89</v>
      </c>
    </row>
    <row r="59" spans="1:9" x14ac:dyDescent="0.25">
      <c r="A59" s="213" t="s">
        <v>111</v>
      </c>
      <c r="B59" s="254">
        <v>1</v>
      </c>
      <c r="C59" s="255">
        <f t="shared" si="9"/>
        <v>200</v>
      </c>
      <c r="D59" s="254">
        <v>184</v>
      </c>
      <c r="E59" s="255">
        <v>16</v>
      </c>
      <c r="F59" s="250">
        <v>1190</v>
      </c>
      <c r="G59" s="250">
        <f t="shared" si="10"/>
        <v>6.4673913043478262</v>
      </c>
      <c r="H59" s="249">
        <f t="shared" si="7"/>
        <v>206.96</v>
      </c>
      <c r="I59" s="250">
        <f t="shared" si="8"/>
        <v>255.78</v>
      </c>
    </row>
    <row r="60" spans="1:9" x14ac:dyDescent="0.25">
      <c r="A60" s="213" t="s">
        <v>111</v>
      </c>
      <c r="B60" s="254">
        <v>1</v>
      </c>
      <c r="C60" s="255">
        <f t="shared" si="9"/>
        <v>204</v>
      </c>
      <c r="D60" s="254">
        <v>184</v>
      </c>
      <c r="E60" s="255">
        <v>20</v>
      </c>
      <c r="F60" s="250">
        <v>1190</v>
      </c>
      <c r="G60" s="250">
        <f t="shared" si="10"/>
        <v>6.4673913043478262</v>
      </c>
      <c r="H60" s="249">
        <f t="shared" si="7"/>
        <v>258.7</v>
      </c>
      <c r="I60" s="250">
        <f t="shared" si="8"/>
        <v>319.73</v>
      </c>
    </row>
    <row r="61" spans="1:9" x14ac:dyDescent="0.25">
      <c r="A61" s="213" t="s">
        <v>111</v>
      </c>
      <c r="B61" s="254">
        <v>1</v>
      </c>
      <c r="C61" s="255">
        <f t="shared" si="9"/>
        <v>216</v>
      </c>
      <c r="D61" s="254">
        <v>184</v>
      </c>
      <c r="E61" s="255">
        <v>32</v>
      </c>
      <c r="F61" s="250">
        <v>1190</v>
      </c>
      <c r="G61" s="250">
        <f t="shared" si="10"/>
        <v>6.4673913043478262</v>
      </c>
      <c r="H61" s="249">
        <f t="shared" si="7"/>
        <v>413.91</v>
      </c>
      <c r="I61" s="250">
        <f t="shared" si="8"/>
        <v>511.55</v>
      </c>
    </row>
    <row r="62" spans="1:9" x14ac:dyDescent="0.25">
      <c r="A62" s="213" t="s">
        <v>111</v>
      </c>
      <c r="B62" s="254">
        <v>1</v>
      </c>
      <c r="C62" s="255">
        <f t="shared" si="9"/>
        <v>235</v>
      </c>
      <c r="D62" s="254">
        <v>184</v>
      </c>
      <c r="E62" s="255">
        <v>51</v>
      </c>
      <c r="F62" s="250">
        <v>1190</v>
      </c>
      <c r="G62" s="250">
        <f t="shared" si="10"/>
        <v>6.4673913043478262</v>
      </c>
      <c r="H62" s="249">
        <f t="shared" si="7"/>
        <v>659.67</v>
      </c>
      <c r="I62" s="250">
        <f t="shared" si="8"/>
        <v>815.29</v>
      </c>
    </row>
    <row r="63" spans="1:9" x14ac:dyDescent="0.25">
      <c r="A63" s="213" t="s">
        <v>111</v>
      </c>
      <c r="B63" s="254">
        <v>1</v>
      </c>
      <c r="C63" s="255">
        <f t="shared" si="9"/>
        <v>240</v>
      </c>
      <c r="D63" s="254">
        <v>184</v>
      </c>
      <c r="E63" s="255">
        <v>56</v>
      </c>
      <c r="F63" s="250">
        <v>1190</v>
      </c>
      <c r="G63" s="250">
        <f t="shared" si="10"/>
        <v>6.4673913043478262</v>
      </c>
      <c r="H63" s="249">
        <f t="shared" si="7"/>
        <v>724.35</v>
      </c>
      <c r="I63" s="250">
        <f t="shared" si="8"/>
        <v>895.22</v>
      </c>
    </row>
    <row r="64" spans="1:9" x14ac:dyDescent="0.25">
      <c r="A64" s="213" t="s">
        <v>111</v>
      </c>
      <c r="B64" s="254">
        <v>1</v>
      </c>
      <c r="C64" s="255">
        <f t="shared" si="9"/>
        <v>216</v>
      </c>
      <c r="D64" s="254">
        <v>184</v>
      </c>
      <c r="E64" s="255">
        <v>32</v>
      </c>
      <c r="F64" s="250">
        <v>904</v>
      </c>
      <c r="G64" s="250">
        <f t="shared" si="10"/>
        <v>4.9130434782608692</v>
      </c>
      <c r="H64" s="249">
        <f t="shared" si="7"/>
        <v>314.43</v>
      </c>
      <c r="I64" s="250">
        <f t="shared" si="8"/>
        <v>388.6</v>
      </c>
    </row>
    <row r="65" spans="1:9" ht="33" x14ac:dyDescent="0.25">
      <c r="A65" s="242" t="s">
        <v>432</v>
      </c>
      <c r="B65" s="243">
        <f>SUM(B66:B76)</f>
        <v>11</v>
      </c>
      <c r="C65" s="243"/>
      <c r="D65" s="243"/>
      <c r="E65" s="243">
        <f t="shared" ref="E65:I65" si="11">SUM(E66:E76)</f>
        <v>569</v>
      </c>
      <c r="F65" s="245"/>
      <c r="G65" s="245"/>
      <c r="H65" s="245">
        <f t="shared" si="11"/>
        <v>5411.6900000000005</v>
      </c>
      <c r="I65" s="245">
        <f t="shared" si="11"/>
        <v>6688.3</v>
      </c>
    </row>
    <row r="66" spans="1:9" ht="15.75" customHeight="1" x14ac:dyDescent="0.25">
      <c r="A66" s="213" t="s">
        <v>152</v>
      </c>
      <c r="B66" s="254">
        <v>1</v>
      </c>
      <c r="C66" s="255">
        <f t="shared" si="9"/>
        <v>239</v>
      </c>
      <c r="D66" s="254">
        <v>184</v>
      </c>
      <c r="E66" s="255">
        <v>55</v>
      </c>
      <c r="F66" s="250">
        <v>875</v>
      </c>
      <c r="G66" s="250">
        <f t="shared" si="10"/>
        <v>4.7554347826086953</v>
      </c>
      <c r="H66" s="249">
        <f t="shared" si="7"/>
        <v>523.1</v>
      </c>
      <c r="I66" s="250">
        <f t="shared" si="8"/>
        <v>646.5</v>
      </c>
    </row>
    <row r="67" spans="1:9" ht="15.75" customHeight="1" x14ac:dyDescent="0.25">
      <c r="A67" s="213" t="s">
        <v>152</v>
      </c>
      <c r="B67" s="254">
        <v>1</v>
      </c>
      <c r="C67" s="255">
        <f t="shared" si="9"/>
        <v>232</v>
      </c>
      <c r="D67" s="254">
        <v>184</v>
      </c>
      <c r="E67" s="255">
        <v>48</v>
      </c>
      <c r="F67" s="250">
        <v>875</v>
      </c>
      <c r="G67" s="250">
        <f t="shared" si="10"/>
        <v>4.7554347826086953</v>
      </c>
      <c r="H67" s="249">
        <f t="shared" si="7"/>
        <v>456.52</v>
      </c>
      <c r="I67" s="250">
        <f t="shared" si="8"/>
        <v>564.21</v>
      </c>
    </row>
    <row r="68" spans="1:9" ht="15.75" customHeight="1" x14ac:dyDescent="0.25">
      <c r="A68" s="213" t="s">
        <v>152</v>
      </c>
      <c r="B68" s="254">
        <v>1</v>
      </c>
      <c r="C68" s="255">
        <f t="shared" si="9"/>
        <v>232</v>
      </c>
      <c r="D68" s="254">
        <v>184</v>
      </c>
      <c r="E68" s="255">
        <v>48</v>
      </c>
      <c r="F68" s="250">
        <v>875</v>
      </c>
      <c r="G68" s="250">
        <f t="shared" si="10"/>
        <v>4.7554347826086953</v>
      </c>
      <c r="H68" s="249">
        <f t="shared" si="7"/>
        <v>456.52</v>
      </c>
      <c r="I68" s="250">
        <f t="shared" si="8"/>
        <v>564.21</v>
      </c>
    </row>
    <row r="69" spans="1:9" ht="15.75" customHeight="1" x14ac:dyDescent="0.25">
      <c r="A69" s="213" t="s">
        <v>152</v>
      </c>
      <c r="B69" s="254">
        <v>1</v>
      </c>
      <c r="C69" s="255">
        <f t="shared" si="9"/>
        <v>216</v>
      </c>
      <c r="D69" s="254">
        <v>184</v>
      </c>
      <c r="E69" s="255">
        <v>32</v>
      </c>
      <c r="F69" s="250">
        <v>875</v>
      </c>
      <c r="G69" s="250">
        <f t="shared" si="10"/>
        <v>4.7554347826086953</v>
      </c>
      <c r="H69" s="249">
        <f t="shared" si="7"/>
        <v>304.35000000000002</v>
      </c>
      <c r="I69" s="250">
        <f t="shared" si="8"/>
        <v>376.15</v>
      </c>
    </row>
    <row r="70" spans="1:9" ht="15.75" customHeight="1" x14ac:dyDescent="0.25">
      <c r="A70" s="213" t="s">
        <v>152</v>
      </c>
      <c r="B70" s="254">
        <v>1</v>
      </c>
      <c r="C70" s="255">
        <f t="shared" si="9"/>
        <v>248</v>
      </c>
      <c r="D70" s="254">
        <v>184</v>
      </c>
      <c r="E70" s="255">
        <v>64</v>
      </c>
      <c r="F70" s="250">
        <v>875</v>
      </c>
      <c r="G70" s="250">
        <f t="shared" si="10"/>
        <v>4.7554347826086953</v>
      </c>
      <c r="H70" s="249">
        <f t="shared" si="7"/>
        <v>608.70000000000005</v>
      </c>
      <c r="I70" s="250">
        <f t="shared" si="8"/>
        <v>752.29</v>
      </c>
    </row>
    <row r="71" spans="1:9" ht="15.75" customHeight="1" x14ac:dyDescent="0.25">
      <c r="A71" s="213" t="s">
        <v>152</v>
      </c>
      <c r="B71" s="254">
        <v>1</v>
      </c>
      <c r="C71" s="255">
        <f t="shared" si="9"/>
        <v>232</v>
      </c>
      <c r="D71" s="254">
        <v>184</v>
      </c>
      <c r="E71" s="255">
        <v>48</v>
      </c>
      <c r="F71" s="250">
        <v>875</v>
      </c>
      <c r="G71" s="250">
        <f t="shared" si="10"/>
        <v>4.7554347826086953</v>
      </c>
      <c r="H71" s="249">
        <f t="shared" si="7"/>
        <v>456.52</v>
      </c>
      <c r="I71" s="250">
        <f t="shared" si="8"/>
        <v>564.21</v>
      </c>
    </row>
    <row r="72" spans="1:9" ht="15.75" customHeight="1" x14ac:dyDescent="0.25">
      <c r="A72" s="213" t="s">
        <v>152</v>
      </c>
      <c r="B72" s="254">
        <v>1</v>
      </c>
      <c r="C72" s="255">
        <f t="shared" si="9"/>
        <v>264</v>
      </c>
      <c r="D72" s="254">
        <v>184</v>
      </c>
      <c r="E72" s="255">
        <v>80</v>
      </c>
      <c r="F72" s="250">
        <v>875</v>
      </c>
      <c r="G72" s="250">
        <f t="shared" si="10"/>
        <v>4.7554347826086953</v>
      </c>
      <c r="H72" s="249">
        <f t="shared" si="7"/>
        <v>760.87</v>
      </c>
      <c r="I72" s="250">
        <f t="shared" si="8"/>
        <v>940.36</v>
      </c>
    </row>
    <row r="73" spans="1:9" ht="15.75" customHeight="1" x14ac:dyDescent="0.25">
      <c r="A73" s="213" t="s">
        <v>152</v>
      </c>
      <c r="B73" s="254">
        <v>1</v>
      </c>
      <c r="C73" s="255">
        <f t="shared" si="9"/>
        <v>192</v>
      </c>
      <c r="D73" s="254">
        <v>184</v>
      </c>
      <c r="E73" s="255">
        <v>8</v>
      </c>
      <c r="F73" s="250">
        <v>875</v>
      </c>
      <c r="G73" s="250">
        <f t="shared" si="10"/>
        <v>4.7554347826086953</v>
      </c>
      <c r="H73" s="249">
        <f t="shared" si="7"/>
        <v>76.09</v>
      </c>
      <c r="I73" s="250">
        <f t="shared" si="8"/>
        <v>94.04</v>
      </c>
    </row>
    <row r="74" spans="1:9" ht="15.75" customHeight="1" x14ac:dyDescent="0.25">
      <c r="A74" s="213" t="s">
        <v>152</v>
      </c>
      <c r="B74" s="254">
        <v>1</v>
      </c>
      <c r="C74" s="255">
        <f t="shared" si="9"/>
        <v>279</v>
      </c>
      <c r="D74" s="254">
        <v>184</v>
      </c>
      <c r="E74" s="255">
        <v>95</v>
      </c>
      <c r="F74" s="250">
        <v>875</v>
      </c>
      <c r="G74" s="250">
        <f t="shared" si="10"/>
        <v>4.7554347826086953</v>
      </c>
      <c r="H74" s="249">
        <f t="shared" si="7"/>
        <v>903.53</v>
      </c>
      <c r="I74" s="250">
        <f t="shared" si="8"/>
        <v>1116.67</v>
      </c>
    </row>
    <row r="75" spans="1:9" ht="15.75" customHeight="1" x14ac:dyDescent="0.25">
      <c r="A75" s="213" t="s">
        <v>152</v>
      </c>
      <c r="B75" s="254">
        <v>1</v>
      </c>
      <c r="C75" s="255">
        <f t="shared" si="9"/>
        <v>208</v>
      </c>
      <c r="D75" s="254">
        <v>184</v>
      </c>
      <c r="E75" s="255">
        <v>24</v>
      </c>
      <c r="F75" s="250">
        <v>875</v>
      </c>
      <c r="G75" s="250">
        <f t="shared" si="10"/>
        <v>4.7554347826086953</v>
      </c>
      <c r="H75" s="249">
        <f t="shared" si="7"/>
        <v>228.26</v>
      </c>
      <c r="I75" s="250">
        <f t="shared" si="8"/>
        <v>282.11</v>
      </c>
    </row>
    <row r="76" spans="1:9" ht="15.75" customHeight="1" x14ac:dyDescent="0.25">
      <c r="A76" s="213" t="s">
        <v>152</v>
      </c>
      <c r="B76" s="254">
        <v>1</v>
      </c>
      <c r="C76" s="255">
        <f t="shared" si="9"/>
        <v>251</v>
      </c>
      <c r="D76" s="254">
        <v>184</v>
      </c>
      <c r="E76" s="255">
        <v>67</v>
      </c>
      <c r="F76" s="250">
        <v>875</v>
      </c>
      <c r="G76" s="250">
        <f t="shared" si="10"/>
        <v>4.7554347826086953</v>
      </c>
      <c r="H76" s="249">
        <f t="shared" si="7"/>
        <v>637.23</v>
      </c>
      <c r="I76" s="250">
        <f t="shared" si="8"/>
        <v>787.55</v>
      </c>
    </row>
    <row r="77" spans="1:9" ht="33" x14ac:dyDescent="0.25">
      <c r="A77" s="97" t="s">
        <v>431</v>
      </c>
      <c r="B77" s="243">
        <f>SUM(B78:B93)</f>
        <v>16</v>
      </c>
      <c r="C77" s="243"/>
      <c r="D77" s="243"/>
      <c r="E77" s="243">
        <f t="shared" ref="E77:I77" si="12">SUM(E78:E93)</f>
        <v>505</v>
      </c>
      <c r="F77" s="245"/>
      <c r="G77" s="245"/>
      <c r="H77" s="245">
        <f t="shared" si="12"/>
        <v>4664.6100000000006</v>
      </c>
      <c r="I77" s="245">
        <f t="shared" si="12"/>
        <v>5764.9900000000007</v>
      </c>
    </row>
    <row r="78" spans="1:9" ht="15.75" customHeight="1" x14ac:dyDescent="0.25">
      <c r="A78" s="213" t="s">
        <v>28</v>
      </c>
      <c r="B78" s="254">
        <v>1</v>
      </c>
      <c r="C78" s="255">
        <f t="shared" ref="C78:C91" si="13">D78+E78</f>
        <v>192</v>
      </c>
      <c r="D78" s="254">
        <v>184</v>
      </c>
      <c r="E78" s="256">
        <v>8</v>
      </c>
      <c r="F78" s="250">
        <v>777</v>
      </c>
      <c r="G78" s="250">
        <f t="shared" si="10"/>
        <v>4.2228260869565215</v>
      </c>
      <c r="H78" s="249">
        <f t="shared" si="7"/>
        <v>67.569999999999993</v>
      </c>
      <c r="I78" s="250">
        <f t="shared" si="8"/>
        <v>83.51</v>
      </c>
    </row>
    <row r="79" spans="1:9" ht="15.75" customHeight="1" x14ac:dyDescent="0.25">
      <c r="A79" s="213" t="s">
        <v>28</v>
      </c>
      <c r="B79" s="254">
        <v>1</v>
      </c>
      <c r="C79" s="255">
        <f t="shared" si="13"/>
        <v>192</v>
      </c>
      <c r="D79" s="254">
        <v>184</v>
      </c>
      <c r="E79" s="255">
        <v>8</v>
      </c>
      <c r="F79" s="250">
        <v>777</v>
      </c>
      <c r="G79" s="250">
        <f t="shared" ref="G79:G91" si="14">F79/D79</f>
        <v>4.2228260869565215</v>
      </c>
      <c r="H79" s="249">
        <f t="shared" si="7"/>
        <v>67.569999999999993</v>
      </c>
      <c r="I79" s="250">
        <f t="shared" si="8"/>
        <v>83.51</v>
      </c>
    </row>
    <row r="80" spans="1:9" ht="15.75" customHeight="1" x14ac:dyDescent="0.25">
      <c r="A80" s="213" t="s">
        <v>28</v>
      </c>
      <c r="B80" s="254">
        <v>1</v>
      </c>
      <c r="C80" s="255">
        <f t="shared" si="13"/>
        <v>239</v>
      </c>
      <c r="D80" s="254">
        <v>184</v>
      </c>
      <c r="E80" s="255">
        <v>55</v>
      </c>
      <c r="F80" s="250">
        <v>777</v>
      </c>
      <c r="G80" s="250">
        <f t="shared" si="14"/>
        <v>4.2228260869565215</v>
      </c>
      <c r="H80" s="249">
        <f t="shared" si="7"/>
        <v>464.51</v>
      </c>
      <c r="I80" s="250">
        <f t="shared" si="8"/>
        <v>574.09</v>
      </c>
    </row>
    <row r="81" spans="1:9" ht="15.75" customHeight="1" x14ac:dyDescent="0.25">
      <c r="A81" s="213" t="s">
        <v>28</v>
      </c>
      <c r="B81" s="254">
        <v>1</v>
      </c>
      <c r="C81" s="255">
        <f t="shared" si="13"/>
        <v>192</v>
      </c>
      <c r="D81" s="254">
        <v>184</v>
      </c>
      <c r="E81" s="255">
        <v>8</v>
      </c>
      <c r="F81" s="250">
        <v>777</v>
      </c>
      <c r="G81" s="250">
        <f t="shared" si="14"/>
        <v>4.2228260869565215</v>
      </c>
      <c r="H81" s="249">
        <f t="shared" si="7"/>
        <v>67.569999999999993</v>
      </c>
      <c r="I81" s="250">
        <f t="shared" si="8"/>
        <v>83.51</v>
      </c>
    </row>
    <row r="82" spans="1:9" ht="15.75" customHeight="1" x14ac:dyDescent="0.25">
      <c r="A82" s="213" t="s">
        <v>28</v>
      </c>
      <c r="B82" s="254">
        <v>1</v>
      </c>
      <c r="C82" s="255">
        <f t="shared" si="13"/>
        <v>232</v>
      </c>
      <c r="D82" s="254">
        <v>184</v>
      </c>
      <c r="E82" s="255">
        <v>48</v>
      </c>
      <c r="F82" s="250">
        <v>777</v>
      </c>
      <c r="G82" s="250">
        <f t="shared" si="14"/>
        <v>4.2228260869565215</v>
      </c>
      <c r="H82" s="249">
        <f t="shared" si="7"/>
        <v>405.39</v>
      </c>
      <c r="I82" s="250">
        <f t="shared" si="8"/>
        <v>501.02</v>
      </c>
    </row>
    <row r="83" spans="1:9" ht="15.75" customHeight="1" x14ac:dyDescent="0.25">
      <c r="A83" s="213" t="s">
        <v>28</v>
      </c>
      <c r="B83" s="254">
        <v>1</v>
      </c>
      <c r="C83" s="255">
        <f t="shared" si="13"/>
        <v>264</v>
      </c>
      <c r="D83" s="254">
        <v>184</v>
      </c>
      <c r="E83" s="255">
        <v>80</v>
      </c>
      <c r="F83" s="250">
        <v>777</v>
      </c>
      <c r="G83" s="250">
        <f t="shared" si="14"/>
        <v>4.2228260869565215</v>
      </c>
      <c r="H83" s="249">
        <f t="shared" si="7"/>
        <v>675.65</v>
      </c>
      <c r="I83" s="250">
        <f t="shared" si="8"/>
        <v>835.04</v>
      </c>
    </row>
    <row r="84" spans="1:9" ht="15.75" customHeight="1" x14ac:dyDescent="0.25">
      <c r="A84" s="213" t="s">
        <v>28</v>
      </c>
      <c r="B84" s="254">
        <v>1</v>
      </c>
      <c r="C84" s="255">
        <f t="shared" si="13"/>
        <v>191</v>
      </c>
      <c r="D84" s="254">
        <v>184</v>
      </c>
      <c r="E84" s="255">
        <v>7</v>
      </c>
      <c r="F84" s="250">
        <v>777</v>
      </c>
      <c r="G84" s="250">
        <f t="shared" si="14"/>
        <v>4.2228260869565215</v>
      </c>
      <c r="H84" s="249">
        <f t="shared" si="7"/>
        <v>59.12</v>
      </c>
      <c r="I84" s="250">
        <f t="shared" si="8"/>
        <v>73.069999999999993</v>
      </c>
    </row>
    <row r="85" spans="1:9" ht="15.75" customHeight="1" x14ac:dyDescent="0.25">
      <c r="A85" s="213" t="s">
        <v>28</v>
      </c>
      <c r="B85" s="254">
        <v>1</v>
      </c>
      <c r="C85" s="255">
        <f t="shared" si="13"/>
        <v>256</v>
      </c>
      <c r="D85" s="254">
        <v>184</v>
      </c>
      <c r="E85" s="255">
        <v>72</v>
      </c>
      <c r="F85" s="250">
        <v>777</v>
      </c>
      <c r="G85" s="250">
        <f t="shared" si="14"/>
        <v>4.2228260869565215</v>
      </c>
      <c r="H85" s="249">
        <f t="shared" si="7"/>
        <v>608.09</v>
      </c>
      <c r="I85" s="250">
        <f t="shared" si="8"/>
        <v>751.54</v>
      </c>
    </row>
    <row r="86" spans="1:9" ht="15.75" customHeight="1" x14ac:dyDescent="0.25">
      <c r="A86" s="213" t="s">
        <v>28</v>
      </c>
      <c r="B86" s="254">
        <v>1</v>
      </c>
      <c r="C86" s="255">
        <f t="shared" si="13"/>
        <v>192</v>
      </c>
      <c r="D86" s="254">
        <v>184</v>
      </c>
      <c r="E86" s="255">
        <v>8</v>
      </c>
      <c r="F86" s="250">
        <v>777</v>
      </c>
      <c r="G86" s="250">
        <f t="shared" si="14"/>
        <v>4.2228260869565215</v>
      </c>
      <c r="H86" s="249">
        <f t="shared" si="7"/>
        <v>67.569999999999993</v>
      </c>
      <c r="I86" s="250">
        <f t="shared" si="8"/>
        <v>83.51</v>
      </c>
    </row>
    <row r="87" spans="1:9" ht="15.75" customHeight="1" x14ac:dyDescent="0.25">
      <c r="A87" s="213" t="s">
        <v>28</v>
      </c>
      <c r="B87" s="254">
        <v>1</v>
      </c>
      <c r="C87" s="255">
        <f t="shared" si="13"/>
        <v>252</v>
      </c>
      <c r="D87" s="254">
        <v>184</v>
      </c>
      <c r="E87" s="255">
        <v>68</v>
      </c>
      <c r="F87" s="250">
        <v>777</v>
      </c>
      <c r="G87" s="250">
        <f t="shared" si="14"/>
        <v>4.2228260869565215</v>
      </c>
      <c r="H87" s="249">
        <f t="shared" si="7"/>
        <v>574.29999999999995</v>
      </c>
      <c r="I87" s="250">
        <f t="shared" si="8"/>
        <v>709.78</v>
      </c>
    </row>
    <row r="88" spans="1:9" ht="15.75" customHeight="1" x14ac:dyDescent="0.25">
      <c r="A88" s="213" t="s">
        <v>28</v>
      </c>
      <c r="B88" s="254">
        <v>1</v>
      </c>
      <c r="C88" s="255">
        <f t="shared" si="13"/>
        <v>192</v>
      </c>
      <c r="D88" s="254">
        <v>184</v>
      </c>
      <c r="E88" s="255">
        <v>8</v>
      </c>
      <c r="F88" s="250">
        <v>777</v>
      </c>
      <c r="G88" s="250">
        <f t="shared" si="14"/>
        <v>4.2228260869565215</v>
      </c>
      <c r="H88" s="249">
        <f t="shared" si="7"/>
        <v>67.569999999999993</v>
      </c>
      <c r="I88" s="250">
        <f t="shared" si="8"/>
        <v>83.51</v>
      </c>
    </row>
    <row r="89" spans="1:9" ht="15.75" customHeight="1" x14ac:dyDescent="0.25">
      <c r="A89" s="213" t="s">
        <v>154</v>
      </c>
      <c r="B89" s="254">
        <v>1</v>
      </c>
      <c r="C89" s="255">
        <f t="shared" si="13"/>
        <v>192</v>
      </c>
      <c r="D89" s="254">
        <v>184</v>
      </c>
      <c r="E89" s="255">
        <v>8</v>
      </c>
      <c r="F89" s="250">
        <v>1395</v>
      </c>
      <c r="G89" s="250">
        <f t="shared" si="14"/>
        <v>7.5815217391304346</v>
      </c>
      <c r="H89" s="250">
        <f t="shared" si="7"/>
        <v>121.3</v>
      </c>
      <c r="I89" s="250">
        <f t="shared" si="8"/>
        <v>149.91</v>
      </c>
    </row>
    <row r="90" spans="1:9" ht="15.75" customHeight="1" x14ac:dyDescent="0.25">
      <c r="A90" s="213" t="s">
        <v>155</v>
      </c>
      <c r="B90" s="254">
        <v>1</v>
      </c>
      <c r="C90" s="255">
        <f t="shared" si="13"/>
        <v>215</v>
      </c>
      <c r="D90" s="254">
        <v>184</v>
      </c>
      <c r="E90" s="255">
        <v>31</v>
      </c>
      <c r="F90" s="250">
        <v>1395</v>
      </c>
      <c r="G90" s="250">
        <f t="shared" si="14"/>
        <v>7.5815217391304346</v>
      </c>
      <c r="H90" s="250">
        <f t="shared" si="7"/>
        <v>470.05</v>
      </c>
      <c r="I90" s="250">
        <f t="shared" si="8"/>
        <v>580.92999999999995</v>
      </c>
    </row>
    <row r="91" spans="1:9" ht="15.75" customHeight="1" x14ac:dyDescent="0.25">
      <c r="A91" s="213" t="s">
        <v>156</v>
      </c>
      <c r="B91" s="254">
        <v>1</v>
      </c>
      <c r="C91" s="255">
        <f t="shared" si="13"/>
        <v>188</v>
      </c>
      <c r="D91" s="254">
        <v>184</v>
      </c>
      <c r="E91" s="255">
        <v>4</v>
      </c>
      <c r="F91" s="250">
        <v>1020</v>
      </c>
      <c r="G91" s="250">
        <f t="shared" si="14"/>
        <v>5.5434782608695654</v>
      </c>
      <c r="H91" s="250">
        <f t="shared" si="7"/>
        <v>44.35</v>
      </c>
      <c r="I91" s="250">
        <f t="shared" si="8"/>
        <v>54.81</v>
      </c>
    </row>
    <row r="92" spans="1:9" x14ac:dyDescent="0.25">
      <c r="A92" s="213" t="s">
        <v>210</v>
      </c>
      <c r="B92" s="254">
        <v>1</v>
      </c>
      <c r="C92" s="255">
        <f>D92+E92</f>
        <v>228</v>
      </c>
      <c r="D92" s="254">
        <v>184</v>
      </c>
      <c r="E92" s="255">
        <v>44</v>
      </c>
      <c r="F92" s="250">
        <v>904</v>
      </c>
      <c r="G92" s="250">
        <f>F92/D92</f>
        <v>4.9130434782608692</v>
      </c>
      <c r="H92" s="249">
        <f>ROUND(E92*G92*2,2)</f>
        <v>432.35</v>
      </c>
      <c r="I92" s="250">
        <f>ROUND(H92*1.2359,2)</f>
        <v>534.34</v>
      </c>
    </row>
    <row r="93" spans="1:9" x14ac:dyDescent="0.25">
      <c r="A93" s="213" t="s">
        <v>210</v>
      </c>
      <c r="B93" s="254">
        <v>1</v>
      </c>
      <c r="C93" s="255">
        <f>D93+E93</f>
        <v>232</v>
      </c>
      <c r="D93" s="254">
        <v>184</v>
      </c>
      <c r="E93" s="255">
        <v>48</v>
      </c>
      <c r="F93" s="250">
        <v>904</v>
      </c>
      <c r="G93" s="250">
        <f>F93/D93</f>
        <v>4.9130434782608692</v>
      </c>
      <c r="H93" s="249">
        <f>ROUND(E93*G93*2,2)</f>
        <v>471.65</v>
      </c>
      <c r="I93" s="250">
        <f>ROUND(H93*1.2359,2)</f>
        <v>582.91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7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58673-7D05-444B-BF44-6E448240CE4B}">
  <sheetPr>
    <tabColor theme="5" tint="0.59999389629810485"/>
  </sheetPr>
  <dimension ref="A1:I113"/>
  <sheetViews>
    <sheetView zoomScale="80" zoomScaleNormal="80" workbookViewId="0">
      <selection activeCell="O8" sqref="O8"/>
    </sheetView>
  </sheetViews>
  <sheetFormatPr defaultRowHeight="16.5" x14ac:dyDescent="0.25"/>
  <cols>
    <col min="1" max="1" width="67.85546875" style="205" customWidth="1"/>
    <col min="2" max="2" width="15.28515625" style="205" customWidth="1"/>
    <col min="3" max="3" width="14.5703125" style="205" customWidth="1"/>
    <col min="4" max="4" width="14.7109375" style="205" customWidth="1"/>
    <col min="5" max="5" width="18.42578125" style="205" customWidth="1"/>
    <col min="6" max="6" width="15.5703125" style="205" customWidth="1"/>
    <col min="7" max="7" width="17.85546875" style="205" customWidth="1"/>
    <col min="8" max="8" width="18" style="205" customWidth="1"/>
    <col min="9" max="9" width="15.7109375" style="205" customWidth="1"/>
    <col min="10" max="16384" width="9.140625" style="205"/>
  </cols>
  <sheetData>
    <row r="1" spans="1:9" x14ac:dyDescent="0.25">
      <c r="H1" s="401" t="s">
        <v>796</v>
      </c>
      <c r="I1" s="401"/>
    </row>
    <row r="2" spans="1:9" s="208" customFormat="1" ht="39.75" customHeight="1" x14ac:dyDescent="0.25">
      <c r="A2" s="402" t="s">
        <v>427</v>
      </c>
      <c r="B2" s="402"/>
      <c r="C2" s="402"/>
      <c r="D2" s="402"/>
      <c r="E2" s="402"/>
      <c r="F2" s="402"/>
      <c r="G2" s="402"/>
      <c r="H2" s="402"/>
      <c r="I2" s="402"/>
    </row>
    <row r="4" spans="1:9" x14ac:dyDescent="0.25">
      <c r="A4" s="205" t="s">
        <v>687</v>
      </c>
    </row>
    <row r="5" spans="1:9" x14ac:dyDescent="0.25">
      <c r="A5" s="205" t="s">
        <v>512</v>
      </c>
    </row>
    <row r="6" spans="1:9" x14ac:dyDescent="0.25">
      <c r="E6" s="251"/>
      <c r="H6" s="210"/>
    </row>
    <row r="7" spans="1:9" ht="24.7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36.75"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B12+B26+B73+B91</f>
        <v>98</v>
      </c>
      <c r="C11" s="252"/>
      <c r="D11" s="252"/>
      <c r="E11" s="252">
        <f t="shared" ref="E11:I11" si="0">E12+E26+E73+E91</f>
        <v>2866</v>
      </c>
      <c r="F11" s="253"/>
      <c r="G11" s="253"/>
      <c r="H11" s="253">
        <f t="shared" si="0"/>
        <v>43048.58</v>
      </c>
      <c r="I11" s="253">
        <f t="shared" si="0"/>
        <v>53203.810000000012</v>
      </c>
    </row>
    <row r="12" spans="1:9" s="262" customFormat="1" x14ac:dyDescent="0.25">
      <c r="A12" s="263" t="s">
        <v>434</v>
      </c>
      <c r="B12" s="260">
        <f>SUM(B13:B25)</f>
        <v>13</v>
      </c>
      <c r="C12" s="260"/>
      <c r="D12" s="260"/>
      <c r="E12" s="260">
        <f t="shared" ref="E12:I12" si="1">SUM(E13:E25)</f>
        <v>189</v>
      </c>
      <c r="F12" s="261"/>
      <c r="G12" s="261"/>
      <c r="H12" s="261">
        <f t="shared" si="1"/>
        <v>5070.59</v>
      </c>
      <c r="I12" s="261">
        <f t="shared" si="1"/>
        <v>6266.74</v>
      </c>
    </row>
    <row r="13" spans="1:9" x14ac:dyDescent="0.25">
      <c r="A13" s="213" t="s">
        <v>151</v>
      </c>
      <c r="B13" s="254">
        <v>1</v>
      </c>
      <c r="C13" s="255">
        <v>152</v>
      </c>
      <c r="D13" s="254">
        <v>151</v>
      </c>
      <c r="E13" s="255">
        <v>1</v>
      </c>
      <c r="F13" s="250">
        <v>1281</v>
      </c>
      <c r="G13" s="250">
        <f t="shared" ref="G13:G19" si="2">F13/D13</f>
        <v>8.483443708609272</v>
      </c>
      <c r="H13" s="249">
        <f t="shared" ref="H13:H25" si="3">ROUND(E13*G13*2,2)</f>
        <v>16.97</v>
      </c>
      <c r="I13" s="250">
        <f t="shared" ref="I13:I25" si="4">ROUND(H13*1.2359,2)</f>
        <v>20.97</v>
      </c>
    </row>
    <row r="14" spans="1:9" x14ac:dyDescent="0.25">
      <c r="A14" s="213" t="s">
        <v>151</v>
      </c>
      <c r="B14" s="254">
        <v>1</v>
      </c>
      <c r="C14" s="255">
        <v>160</v>
      </c>
      <c r="D14" s="254">
        <v>151</v>
      </c>
      <c r="E14" s="255">
        <v>9</v>
      </c>
      <c r="F14" s="250">
        <v>1705</v>
      </c>
      <c r="G14" s="250">
        <f t="shared" si="2"/>
        <v>11.291390728476822</v>
      </c>
      <c r="H14" s="249">
        <f t="shared" si="3"/>
        <v>203.25</v>
      </c>
      <c r="I14" s="250">
        <f t="shared" si="4"/>
        <v>251.2</v>
      </c>
    </row>
    <row r="15" spans="1:9" x14ac:dyDescent="0.25">
      <c r="A15" s="213" t="s">
        <v>151</v>
      </c>
      <c r="B15" s="254">
        <v>1</v>
      </c>
      <c r="C15" s="255">
        <v>138</v>
      </c>
      <c r="D15" s="254">
        <v>132</v>
      </c>
      <c r="E15" s="255">
        <f>ROUND(C15-D15,1)</f>
        <v>6</v>
      </c>
      <c r="F15" s="250">
        <v>1705</v>
      </c>
      <c r="G15" s="250">
        <f t="shared" si="2"/>
        <v>12.916666666666666</v>
      </c>
      <c r="H15" s="249">
        <f t="shared" si="3"/>
        <v>155</v>
      </c>
      <c r="I15" s="250">
        <f t="shared" si="4"/>
        <v>191.56</v>
      </c>
    </row>
    <row r="16" spans="1:9" x14ac:dyDescent="0.25">
      <c r="A16" s="213" t="s">
        <v>151</v>
      </c>
      <c r="B16" s="254">
        <v>1</v>
      </c>
      <c r="C16" s="255">
        <v>152</v>
      </c>
      <c r="D16" s="254">
        <v>151</v>
      </c>
      <c r="E16" s="255">
        <v>1</v>
      </c>
      <c r="F16" s="250">
        <v>1936</v>
      </c>
      <c r="G16" s="250">
        <f t="shared" si="2"/>
        <v>12.821192052980132</v>
      </c>
      <c r="H16" s="249">
        <f t="shared" si="3"/>
        <v>25.64</v>
      </c>
      <c r="I16" s="250">
        <f t="shared" si="4"/>
        <v>31.69</v>
      </c>
    </row>
    <row r="17" spans="1:9" x14ac:dyDescent="0.25">
      <c r="A17" s="213" t="s">
        <v>151</v>
      </c>
      <c r="B17" s="254">
        <v>1</v>
      </c>
      <c r="C17" s="255">
        <v>159</v>
      </c>
      <c r="D17" s="254">
        <v>151</v>
      </c>
      <c r="E17" s="255">
        <v>8</v>
      </c>
      <c r="F17" s="250">
        <v>1936</v>
      </c>
      <c r="G17" s="250">
        <f t="shared" si="2"/>
        <v>12.821192052980132</v>
      </c>
      <c r="H17" s="249">
        <f t="shared" si="3"/>
        <v>205.14</v>
      </c>
      <c r="I17" s="250">
        <f t="shared" si="4"/>
        <v>253.53</v>
      </c>
    </row>
    <row r="18" spans="1:9" x14ac:dyDescent="0.25">
      <c r="A18" s="213" t="s">
        <v>151</v>
      </c>
      <c r="B18" s="254">
        <v>1</v>
      </c>
      <c r="C18" s="255">
        <v>152</v>
      </c>
      <c r="D18" s="254">
        <v>151</v>
      </c>
      <c r="E18" s="255">
        <v>1</v>
      </c>
      <c r="F18" s="250">
        <v>2130</v>
      </c>
      <c r="G18" s="250">
        <f t="shared" si="2"/>
        <v>14.105960264900663</v>
      </c>
      <c r="H18" s="249">
        <f t="shared" si="3"/>
        <v>28.21</v>
      </c>
      <c r="I18" s="250">
        <f t="shared" si="4"/>
        <v>34.86</v>
      </c>
    </row>
    <row r="19" spans="1:9" x14ac:dyDescent="0.25">
      <c r="A19" s="213" t="s">
        <v>151</v>
      </c>
      <c r="B19" s="254">
        <v>1</v>
      </c>
      <c r="C19" s="255">
        <v>160</v>
      </c>
      <c r="D19" s="254">
        <v>151</v>
      </c>
      <c r="E19" s="255">
        <v>9</v>
      </c>
      <c r="F19" s="250">
        <v>1936</v>
      </c>
      <c r="G19" s="250">
        <f t="shared" si="2"/>
        <v>12.821192052980132</v>
      </c>
      <c r="H19" s="249">
        <f t="shared" si="3"/>
        <v>230.78</v>
      </c>
      <c r="I19" s="250">
        <f t="shared" si="4"/>
        <v>285.22000000000003</v>
      </c>
    </row>
    <row r="20" spans="1:9" x14ac:dyDescent="0.25">
      <c r="A20" s="213" t="s">
        <v>151</v>
      </c>
      <c r="B20" s="254">
        <v>1</v>
      </c>
      <c r="C20" s="255">
        <v>168</v>
      </c>
      <c r="D20" s="254">
        <v>151</v>
      </c>
      <c r="E20" s="255">
        <v>17</v>
      </c>
      <c r="F20" s="250"/>
      <c r="G20" s="250">
        <v>10.14</v>
      </c>
      <c r="H20" s="249">
        <f t="shared" si="3"/>
        <v>344.76</v>
      </c>
      <c r="I20" s="250">
        <f t="shared" si="4"/>
        <v>426.09</v>
      </c>
    </row>
    <row r="21" spans="1:9" x14ac:dyDescent="0.25">
      <c r="A21" s="213" t="s">
        <v>151</v>
      </c>
      <c r="B21" s="254">
        <v>1</v>
      </c>
      <c r="C21" s="255">
        <v>176</v>
      </c>
      <c r="D21" s="254">
        <v>151</v>
      </c>
      <c r="E21" s="255">
        <v>25</v>
      </c>
      <c r="F21" s="250"/>
      <c r="G21" s="250">
        <v>11.51</v>
      </c>
      <c r="H21" s="249">
        <f t="shared" si="3"/>
        <v>575.5</v>
      </c>
      <c r="I21" s="250">
        <f t="shared" si="4"/>
        <v>711.26</v>
      </c>
    </row>
    <row r="22" spans="1:9" x14ac:dyDescent="0.25">
      <c r="A22" s="213" t="s">
        <v>151</v>
      </c>
      <c r="B22" s="254">
        <v>1</v>
      </c>
      <c r="C22" s="255">
        <v>146</v>
      </c>
      <c r="D22" s="254">
        <v>132</v>
      </c>
      <c r="E22" s="255">
        <f>ROUND(C22-D22,1)</f>
        <v>14</v>
      </c>
      <c r="F22" s="250">
        <v>1936</v>
      </c>
      <c r="G22" s="250">
        <f>F22/D22</f>
        <v>14.666666666666666</v>
      </c>
      <c r="H22" s="249">
        <f t="shared" si="3"/>
        <v>410.67</v>
      </c>
      <c r="I22" s="250">
        <f t="shared" si="4"/>
        <v>507.55</v>
      </c>
    </row>
    <row r="23" spans="1:9" ht="15.75" customHeight="1" x14ac:dyDescent="0.25">
      <c r="A23" s="213" t="s">
        <v>151</v>
      </c>
      <c r="B23" s="254">
        <v>1</v>
      </c>
      <c r="C23" s="255">
        <v>159</v>
      </c>
      <c r="D23" s="254">
        <v>132</v>
      </c>
      <c r="E23" s="255">
        <f>ROUND(C23-D23,1)</f>
        <v>27</v>
      </c>
      <c r="F23" s="250">
        <v>1936</v>
      </c>
      <c r="G23" s="250">
        <f>F23/D23</f>
        <v>14.666666666666666</v>
      </c>
      <c r="H23" s="249">
        <f t="shared" si="3"/>
        <v>792</v>
      </c>
      <c r="I23" s="250">
        <f t="shared" si="4"/>
        <v>978.83</v>
      </c>
    </row>
    <row r="24" spans="1:9" ht="15.75" customHeight="1" x14ac:dyDescent="0.25">
      <c r="A24" s="213" t="s">
        <v>151</v>
      </c>
      <c r="B24" s="254">
        <v>1</v>
      </c>
      <c r="C24" s="255">
        <v>144</v>
      </c>
      <c r="D24" s="254">
        <v>132</v>
      </c>
      <c r="E24" s="255">
        <f>ROUND(C24-D24,1)</f>
        <v>12</v>
      </c>
      <c r="F24" s="250">
        <v>1936</v>
      </c>
      <c r="G24" s="250">
        <f>F24/D24</f>
        <v>14.666666666666666</v>
      </c>
      <c r="H24" s="249">
        <f t="shared" si="3"/>
        <v>352</v>
      </c>
      <c r="I24" s="250">
        <f t="shared" si="4"/>
        <v>435.04</v>
      </c>
    </row>
    <row r="25" spans="1:9" ht="15.75" customHeight="1" x14ac:dyDescent="0.25">
      <c r="A25" s="213" t="s">
        <v>151</v>
      </c>
      <c r="B25" s="254">
        <v>1</v>
      </c>
      <c r="C25" s="255">
        <v>191</v>
      </c>
      <c r="D25" s="254">
        <v>132</v>
      </c>
      <c r="E25" s="255">
        <f>ROUND(C25-D25,1)</f>
        <v>59</v>
      </c>
      <c r="F25" s="250">
        <v>1936</v>
      </c>
      <c r="G25" s="250">
        <f>F25/D25</f>
        <v>14.666666666666666</v>
      </c>
      <c r="H25" s="249">
        <f t="shared" si="3"/>
        <v>1730.67</v>
      </c>
      <c r="I25" s="250">
        <f t="shared" si="4"/>
        <v>2138.94</v>
      </c>
    </row>
    <row r="26" spans="1:9" ht="33" x14ac:dyDescent="0.25">
      <c r="A26" s="242" t="s">
        <v>433</v>
      </c>
      <c r="B26" s="243">
        <f>SUM(B27:B72)</f>
        <v>46</v>
      </c>
      <c r="C26" s="243"/>
      <c r="D26" s="243"/>
      <c r="E26" s="243">
        <f t="shared" ref="E26:I26" si="5">SUM(E27:E72)</f>
        <v>1400</v>
      </c>
      <c r="F26" s="245"/>
      <c r="G26" s="245"/>
      <c r="H26" s="245">
        <f t="shared" si="5"/>
        <v>22860.41</v>
      </c>
      <c r="I26" s="245">
        <f t="shared" si="5"/>
        <v>28253.23000000001</v>
      </c>
    </row>
    <row r="27" spans="1:9" x14ac:dyDescent="0.25">
      <c r="A27" s="213" t="s">
        <v>111</v>
      </c>
      <c r="B27" s="254">
        <v>1</v>
      </c>
      <c r="C27" s="255">
        <v>152</v>
      </c>
      <c r="D27" s="254">
        <v>132</v>
      </c>
      <c r="E27" s="255">
        <f t="shared" ref="E27:E90" si="6">ROUND(C27-D27,1)</f>
        <v>20</v>
      </c>
      <c r="F27" s="250">
        <v>1190</v>
      </c>
      <c r="G27" s="250">
        <f>F27/D27</f>
        <v>9.0151515151515156</v>
      </c>
      <c r="H27" s="249">
        <f t="shared" ref="H27:H109" si="7">ROUND(E27*G27*2,2)</f>
        <v>360.61</v>
      </c>
      <c r="I27" s="250">
        <f t="shared" ref="I27:I109" si="8">ROUND(H27*1.2359,2)</f>
        <v>445.68</v>
      </c>
    </row>
    <row r="28" spans="1:9" x14ac:dyDescent="0.25">
      <c r="A28" s="213" t="s">
        <v>111</v>
      </c>
      <c r="B28" s="254">
        <v>1</v>
      </c>
      <c r="C28" s="255">
        <v>188</v>
      </c>
      <c r="D28" s="254">
        <v>132</v>
      </c>
      <c r="E28" s="255">
        <f t="shared" si="6"/>
        <v>56</v>
      </c>
      <c r="F28" s="250">
        <v>1190</v>
      </c>
      <c r="G28" s="250">
        <f t="shared" ref="G28:G74" si="9">F28/D28</f>
        <v>9.0151515151515156</v>
      </c>
      <c r="H28" s="249">
        <f t="shared" si="7"/>
        <v>1009.7</v>
      </c>
      <c r="I28" s="250">
        <f t="shared" si="8"/>
        <v>1247.8900000000001</v>
      </c>
    </row>
    <row r="29" spans="1:9" x14ac:dyDescent="0.25">
      <c r="A29" s="213" t="s">
        <v>111</v>
      </c>
      <c r="B29" s="254">
        <v>1</v>
      </c>
      <c r="C29" s="255">
        <v>158</v>
      </c>
      <c r="D29" s="254">
        <v>132</v>
      </c>
      <c r="E29" s="255">
        <f t="shared" si="6"/>
        <v>26</v>
      </c>
      <c r="F29" s="250">
        <v>1190</v>
      </c>
      <c r="G29" s="250">
        <f t="shared" si="9"/>
        <v>9.0151515151515156</v>
      </c>
      <c r="H29" s="249">
        <f t="shared" si="7"/>
        <v>468.79</v>
      </c>
      <c r="I29" s="250">
        <f t="shared" si="8"/>
        <v>579.38</v>
      </c>
    </row>
    <row r="30" spans="1:9" x14ac:dyDescent="0.25">
      <c r="A30" s="213" t="s">
        <v>111</v>
      </c>
      <c r="B30" s="254">
        <v>1</v>
      </c>
      <c r="C30" s="255">
        <v>144</v>
      </c>
      <c r="D30" s="254">
        <v>132</v>
      </c>
      <c r="E30" s="255">
        <f t="shared" si="6"/>
        <v>12</v>
      </c>
      <c r="F30" s="250">
        <v>1190</v>
      </c>
      <c r="G30" s="250">
        <f t="shared" si="9"/>
        <v>9.0151515151515156</v>
      </c>
      <c r="H30" s="249">
        <f t="shared" si="7"/>
        <v>216.36</v>
      </c>
      <c r="I30" s="250">
        <f t="shared" si="8"/>
        <v>267.39999999999998</v>
      </c>
    </row>
    <row r="31" spans="1:9" x14ac:dyDescent="0.25">
      <c r="A31" s="213" t="s">
        <v>111</v>
      </c>
      <c r="B31" s="254">
        <v>1</v>
      </c>
      <c r="C31" s="255">
        <v>152</v>
      </c>
      <c r="D31" s="254">
        <v>132</v>
      </c>
      <c r="E31" s="255">
        <f t="shared" si="6"/>
        <v>20</v>
      </c>
      <c r="F31" s="250">
        <v>1190</v>
      </c>
      <c r="G31" s="250">
        <f t="shared" si="9"/>
        <v>9.0151515151515156</v>
      </c>
      <c r="H31" s="249">
        <f t="shared" si="7"/>
        <v>360.61</v>
      </c>
      <c r="I31" s="250">
        <f t="shared" si="8"/>
        <v>445.68</v>
      </c>
    </row>
    <row r="32" spans="1:9" x14ac:dyDescent="0.25">
      <c r="A32" s="213" t="s">
        <v>111</v>
      </c>
      <c r="B32" s="254">
        <v>1</v>
      </c>
      <c r="C32" s="255">
        <v>155</v>
      </c>
      <c r="D32" s="254">
        <v>132</v>
      </c>
      <c r="E32" s="255">
        <f t="shared" si="6"/>
        <v>23</v>
      </c>
      <c r="F32" s="250">
        <v>1190</v>
      </c>
      <c r="G32" s="250">
        <f t="shared" si="9"/>
        <v>9.0151515151515156</v>
      </c>
      <c r="H32" s="249">
        <f t="shared" si="7"/>
        <v>414.7</v>
      </c>
      <c r="I32" s="250">
        <f t="shared" si="8"/>
        <v>512.53</v>
      </c>
    </row>
    <row r="33" spans="1:9" x14ac:dyDescent="0.25">
      <c r="A33" s="213" t="s">
        <v>111</v>
      </c>
      <c r="B33" s="254">
        <v>1</v>
      </c>
      <c r="C33" s="255">
        <v>148</v>
      </c>
      <c r="D33" s="254">
        <v>132</v>
      </c>
      <c r="E33" s="255">
        <f t="shared" si="6"/>
        <v>16</v>
      </c>
      <c r="F33" s="250">
        <v>1190</v>
      </c>
      <c r="G33" s="250">
        <f t="shared" si="9"/>
        <v>9.0151515151515156</v>
      </c>
      <c r="H33" s="249">
        <f t="shared" si="7"/>
        <v>288.48</v>
      </c>
      <c r="I33" s="250">
        <f t="shared" si="8"/>
        <v>356.53</v>
      </c>
    </row>
    <row r="34" spans="1:9" x14ac:dyDescent="0.25">
      <c r="A34" s="213" t="s">
        <v>111</v>
      </c>
      <c r="B34" s="254">
        <v>1</v>
      </c>
      <c r="C34" s="255">
        <v>162</v>
      </c>
      <c r="D34" s="254">
        <v>132</v>
      </c>
      <c r="E34" s="255">
        <f t="shared" si="6"/>
        <v>30</v>
      </c>
      <c r="F34" s="250">
        <v>1190</v>
      </c>
      <c r="G34" s="250">
        <f t="shared" si="9"/>
        <v>9.0151515151515156</v>
      </c>
      <c r="H34" s="249">
        <f t="shared" si="7"/>
        <v>540.91</v>
      </c>
      <c r="I34" s="250">
        <f t="shared" si="8"/>
        <v>668.51</v>
      </c>
    </row>
    <row r="35" spans="1:9" x14ac:dyDescent="0.25">
      <c r="A35" s="213" t="s">
        <v>111</v>
      </c>
      <c r="B35" s="254">
        <v>1</v>
      </c>
      <c r="C35" s="255">
        <v>136</v>
      </c>
      <c r="D35" s="254">
        <v>132</v>
      </c>
      <c r="E35" s="255">
        <f t="shared" si="6"/>
        <v>4</v>
      </c>
      <c r="F35" s="250">
        <v>1190</v>
      </c>
      <c r="G35" s="250">
        <f t="shared" si="9"/>
        <v>9.0151515151515156</v>
      </c>
      <c r="H35" s="249">
        <f t="shared" si="7"/>
        <v>72.12</v>
      </c>
      <c r="I35" s="250">
        <f t="shared" si="8"/>
        <v>89.13</v>
      </c>
    </row>
    <row r="36" spans="1:9" x14ac:dyDescent="0.25">
      <c r="A36" s="213" t="s">
        <v>111</v>
      </c>
      <c r="B36" s="254">
        <v>1</v>
      </c>
      <c r="C36" s="255">
        <v>138</v>
      </c>
      <c r="D36" s="254">
        <v>132</v>
      </c>
      <c r="E36" s="255">
        <f t="shared" si="6"/>
        <v>6</v>
      </c>
      <c r="F36" s="250">
        <v>1190</v>
      </c>
      <c r="G36" s="250">
        <f t="shared" si="9"/>
        <v>9.0151515151515156</v>
      </c>
      <c r="H36" s="249">
        <f t="shared" si="7"/>
        <v>108.18</v>
      </c>
      <c r="I36" s="250">
        <f t="shared" si="8"/>
        <v>133.69999999999999</v>
      </c>
    </row>
    <row r="37" spans="1:9" x14ac:dyDescent="0.25">
      <c r="A37" s="213" t="s">
        <v>111</v>
      </c>
      <c r="B37" s="254">
        <v>1</v>
      </c>
      <c r="C37" s="255">
        <v>152</v>
      </c>
      <c r="D37" s="254">
        <v>132</v>
      </c>
      <c r="E37" s="255">
        <f t="shared" si="6"/>
        <v>20</v>
      </c>
      <c r="F37" s="250">
        <v>1190</v>
      </c>
      <c r="G37" s="250">
        <f t="shared" si="9"/>
        <v>9.0151515151515156</v>
      </c>
      <c r="H37" s="249">
        <f t="shared" si="7"/>
        <v>360.61</v>
      </c>
      <c r="I37" s="250">
        <f t="shared" si="8"/>
        <v>445.68</v>
      </c>
    </row>
    <row r="38" spans="1:9" x14ac:dyDescent="0.25">
      <c r="A38" s="213" t="s">
        <v>111</v>
      </c>
      <c r="B38" s="254">
        <v>1</v>
      </c>
      <c r="C38" s="255">
        <v>192</v>
      </c>
      <c r="D38" s="254">
        <v>132</v>
      </c>
      <c r="E38" s="255">
        <f t="shared" si="6"/>
        <v>60</v>
      </c>
      <c r="F38" s="250">
        <v>1190</v>
      </c>
      <c r="G38" s="250">
        <f t="shared" si="9"/>
        <v>9.0151515151515156</v>
      </c>
      <c r="H38" s="249">
        <f t="shared" si="7"/>
        <v>1081.82</v>
      </c>
      <c r="I38" s="250">
        <f t="shared" si="8"/>
        <v>1337.02</v>
      </c>
    </row>
    <row r="39" spans="1:9" x14ac:dyDescent="0.25">
      <c r="A39" s="213" t="s">
        <v>111</v>
      </c>
      <c r="B39" s="254">
        <v>1</v>
      </c>
      <c r="C39" s="255">
        <v>140</v>
      </c>
      <c r="D39" s="254">
        <v>132</v>
      </c>
      <c r="E39" s="255">
        <f t="shared" si="6"/>
        <v>8</v>
      </c>
      <c r="F39" s="250">
        <v>1190</v>
      </c>
      <c r="G39" s="250">
        <f t="shared" si="9"/>
        <v>9.0151515151515156</v>
      </c>
      <c r="H39" s="249">
        <f t="shared" si="7"/>
        <v>144.24</v>
      </c>
      <c r="I39" s="250">
        <f t="shared" si="8"/>
        <v>178.27</v>
      </c>
    </row>
    <row r="40" spans="1:9" x14ac:dyDescent="0.25">
      <c r="A40" s="213" t="s">
        <v>111</v>
      </c>
      <c r="B40" s="254">
        <v>1</v>
      </c>
      <c r="C40" s="255">
        <v>180</v>
      </c>
      <c r="D40" s="254">
        <v>132</v>
      </c>
      <c r="E40" s="255">
        <f t="shared" si="6"/>
        <v>48</v>
      </c>
      <c r="F40" s="250">
        <v>1190</v>
      </c>
      <c r="G40" s="250">
        <f t="shared" si="9"/>
        <v>9.0151515151515156</v>
      </c>
      <c r="H40" s="249">
        <f t="shared" si="7"/>
        <v>865.45</v>
      </c>
      <c r="I40" s="250">
        <f t="shared" si="8"/>
        <v>1069.6099999999999</v>
      </c>
    </row>
    <row r="41" spans="1:9" x14ac:dyDescent="0.25">
      <c r="A41" s="213" t="s">
        <v>111</v>
      </c>
      <c r="B41" s="254">
        <v>1</v>
      </c>
      <c r="C41" s="255">
        <v>216</v>
      </c>
      <c r="D41" s="254">
        <v>151</v>
      </c>
      <c r="E41" s="255">
        <f t="shared" si="6"/>
        <v>65</v>
      </c>
      <c r="F41" s="250">
        <v>1190</v>
      </c>
      <c r="G41" s="250">
        <f t="shared" si="9"/>
        <v>7.8807947019867548</v>
      </c>
      <c r="H41" s="249">
        <f t="shared" si="7"/>
        <v>1024.5</v>
      </c>
      <c r="I41" s="250">
        <f t="shared" si="8"/>
        <v>1266.18</v>
      </c>
    </row>
    <row r="42" spans="1:9" x14ac:dyDescent="0.25">
      <c r="A42" s="213" t="s">
        <v>111</v>
      </c>
      <c r="B42" s="254">
        <v>1</v>
      </c>
      <c r="C42" s="255">
        <v>176</v>
      </c>
      <c r="D42" s="254">
        <v>151</v>
      </c>
      <c r="E42" s="255">
        <f t="shared" si="6"/>
        <v>25</v>
      </c>
      <c r="F42" s="250">
        <v>1190</v>
      </c>
      <c r="G42" s="250">
        <f t="shared" si="9"/>
        <v>7.8807947019867548</v>
      </c>
      <c r="H42" s="249">
        <f t="shared" si="7"/>
        <v>394.04</v>
      </c>
      <c r="I42" s="250">
        <f t="shared" si="8"/>
        <v>486.99</v>
      </c>
    </row>
    <row r="43" spans="1:9" x14ac:dyDescent="0.25">
      <c r="A43" s="213" t="s">
        <v>111</v>
      </c>
      <c r="B43" s="254">
        <v>1</v>
      </c>
      <c r="C43" s="255">
        <v>167</v>
      </c>
      <c r="D43" s="254">
        <v>151</v>
      </c>
      <c r="E43" s="255">
        <f t="shared" si="6"/>
        <v>16</v>
      </c>
      <c r="F43" s="250">
        <v>1190</v>
      </c>
      <c r="G43" s="250">
        <f t="shared" si="9"/>
        <v>7.8807947019867548</v>
      </c>
      <c r="H43" s="249">
        <f t="shared" si="7"/>
        <v>252.19</v>
      </c>
      <c r="I43" s="250">
        <f t="shared" si="8"/>
        <v>311.68</v>
      </c>
    </row>
    <row r="44" spans="1:9" x14ac:dyDescent="0.25">
      <c r="A44" s="213" t="s">
        <v>111</v>
      </c>
      <c r="B44" s="254">
        <v>1</v>
      </c>
      <c r="C44" s="255">
        <v>192</v>
      </c>
      <c r="D44" s="254">
        <v>151</v>
      </c>
      <c r="E44" s="255">
        <f t="shared" si="6"/>
        <v>41</v>
      </c>
      <c r="F44" s="250">
        <v>1190</v>
      </c>
      <c r="G44" s="250">
        <f t="shared" si="9"/>
        <v>7.8807947019867548</v>
      </c>
      <c r="H44" s="250">
        <f t="shared" si="7"/>
        <v>646.23</v>
      </c>
      <c r="I44" s="250">
        <f t="shared" si="8"/>
        <v>798.68</v>
      </c>
    </row>
    <row r="45" spans="1:9" x14ac:dyDescent="0.25">
      <c r="A45" s="213" t="s">
        <v>111</v>
      </c>
      <c r="B45" s="254">
        <v>1</v>
      </c>
      <c r="C45" s="255">
        <v>180</v>
      </c>
      <c r="D45" s="254">
        <v>151</v>
      </c>
      <c r="E45" s="255">
        <f t="shared" si="6"/>
        <v>29</v>
      </c>
      <c r="F45" s="250">
        <v>1190</v>
      </c>
      <c r="G45" s="250">
        <f t="shared" si="9"/>
        <v>7.8807947019867548</v>
      </c>
      <c r="H45" s="250">
        <f t="shared" si="7"/>
        <v>457.09</v>
      </c>
      <c r="I45" s="250">
        <f t="shared" si="8"/>
        <v>564.91999999999996</v>
      </c>
    </row>
    <row r="46" spans="1:9" x14ac:dyDescent="0.25">
      <c r="A46" s="213" t="s">
        <v>111</v>
      </c>
      <c r="B46" s="254">
        <v>1</v>
      </c>
      <c r="C46" s="255">
        <v>199</v>
      </c>
      <c r="D46" s="254">
        <v>151</v>
      </c>
      <c r="E46" s="255">
        <f t="shared" si="6"/>
        <v>48</v>
      </c>
      <c r="F46" s="250">
        <v>1190</v>
      </c>
      <c r="G46" s="250">
        <f t="shared" si="9"/>
        <v>7.8807947019867548</v>
      </c>
      <c r="H46" s="250">
        <f t="shared" si="7"/>
        <v>756.56</v>
      </c>
      <c r="I46" s="250">
        <f t="shared" si="8"/>
        <v>935.03</v>
      </c>
    </row>
    <row r="47" spans="1:9" x14ac:dyDescent="0.25">
      <c r="A47" s="213" t="s">
        <v>111</v>
      </c>
      <c r="B47" s="254">
        <v>1</v>
      </c>
      <c r="C47" s="255">
        <v>168</v>
      </c>
      <c r="D47" s="254">
        <v>151</v>
      </c>
      <c r="E47" s="255">
        <f t="shared" si="6"/>
        <v>17</v>
      </c>
      <c r="F47" s="250">
        <v>1190</v>
      </c>
      <c r="G47" s="250">
        <f t="shared" si="9"/>
        <v>7.8807947019867548</v>
      </c>
      <c r="H47" s="250">
        <f t="shared" si="7"/>
        <v>267.95</v>
      </c>
      <c r="I47" s="250">
        <f t="shared" si="8"/>
        <v>331.16</v>
      </c>
    </row>
    <row r="48" spans="1:9" x14ac:dyDescent="0.25">
      <c r="A48" s="213" t="s">
        <v>111</v>
      </c>
      <c r="B48" s="254">
        <v>1</v>
      </c>
      <c r="C48" s="255">
        <v>175</v>
      </c>
      <c r="D48" s="254">
        <v>151</v>
      </c>
      <c r="E48" s="255">
        <f t="shared" si="6"/>
        <v>24</v>
      </c>
      <c r="F48" s="250">
        <v>1190</v>
      </c>
      <c r="G48" s="250">
        <f t="shared" si="9"/>
        <v>7.8807947019867548</v>
      </c>
      <c r="H48" s="250">
        <f t="shared" si="7"/>
        <v>378.28</v>
      </c>
      <c r="I48" s="250">
        <f t="shared" si="8"/>
        <v>467.52</v>
      </c>
    </row>
    <row r="49" spans="1:9" x14ac:dyDescent="0.25">
      <c r="A49" s="213" t="s">
        <v>111</v>
      </c>
      <c r="B49" s="254">
        <v>1</v>
      </c>
      <c r="C49" s="255">
        <v>168</v>
      </c>
      <c r="D49" s="254">
        <v>151</v>
      </c>
      <c r="E49" s="255">
        <f t="shared" si="6"/>
        <v>17</v>
      </c>
      <c r="F49" s="250">
        <v>1190</v>
      </c>
      <c r="G49" s="250">
        <f t="shared" si="9"/>
        <v>7.8807947019867548</v>
      </c>
      <c r="H49" s="250">
        <f t="shared" si="7"/>
        <v>267.95</v>
      </c>
      <c r="I49" s="250">
        <f t="shared" si="8"/>
        <v>331.16</v>
      </c>
    </row>
    <row r="50" spans="1:9" x14ac:dyDescent="0.25">
      <c r="A50" s="213" t="s">
        <v>111</v>
      </c>
      <c r="B50" s="254">
        <v>1</v>
      </c>
      <c r="C50" s="255">
        <v>180</v>
      </c>
      <c r="D50" s="254">
        <v>151</v>
      </c>
      <c r="E50" s="255">
        <f t="shared" si="6"/>
        <v>29</v>
      </c>
      <c r="F50" s="250">
        <v>1190</v>
      </c>
      <c r="G50" s="250">
        <f t="shared" si="9"/>
        <v>7.8807947019867548</v>
      </c>
      <c r="H50" s="250">
        <f t="shared" si="7"/>
        <v>457.09</v>
      </c>
      <c r="I50" s="250">
        <f t="shared" si="8"/>
        <v>564.91999999999996</v>
      </c>
    </row>
    <row r="51" spans="1:9" x14ac:dyDescent="0.25">
      <c r="A51" s="213" t="s">
        <v>111</v>
      </c>
      <c r="B51" s="254">
        <v>1</v>
      </c>
      <c r="C51" s="255">
        <v>199</v>
      </c>
      <c r="D51" s="254">
        <v>151</v>
      </c>
      <c r="E51" s="255">
        <f t="shared" si="6"/>
        <v>48</v>
      </c>
      <c r="F51" s="250">
        <v>1190</v>
      </c>
      <c r="G51" s="250">
        <f t="shared" si="9"/>
        <v>7.8807947019867548</v>
      </c>
      <c r="H51" s="250">
        <f t="shared" si="7"/>
        <v>756.56</v>
      </c>
      <c r="I51" s="250">
        <f t="shared" si="8"/>
        <v>935.03</v>
      </c>
    </row>
    <row r="52" spans="1:9" x14ac:dyDescent="0.25">
      <c r="A52" s="213" t="s">
        <v>111</v>
      </c>
      <c r="B52" s="254">
        <v>1</v>
      </c>
      <c r="C52" s="255">
        <v>223</v>
      </c>
      <c r="D52" s="254">
        <v>151</v>
      </c>
      <c r="E52" s="255">
        <f t="shared" si="6"/>
        <v>72</v>
      </c>
      <c r="F52" s="250">
        <v>1190</v>
      </c>
      <c r="G52" s="250">
        <f t="shared" si="9"/>
        <v>7.8807947019867548</v>
      </c>
      <c r="H52" s="250">
        <f t="shared" si="7"/>
        <v>1134.83</v>
      </c>
      <c r="I52" s="250">
        <f t="shared" si="8"/>
        <v>1402.54</v>
      </c>
    </row>
    <row r="53" spans="1:9" x14ac:dyDescent="0.25">
      <c r="A53" s="213" t="s">
        <v>111</v>
      </c>
      <c r="B53" s="254">
        <v>1</v>
      </c>
      <c r="C53" s="255">
        <v>200</v>
      </c>
      <c r="D53" s="254">
        <v>151</v>
      </c>
      <c r="E53" s="255">
        <f t="shared" si="6"/>
        <v>49</v>
      </c>
      <c r="F53" s="250">
        <v>1190</v>
      </c>
      <c r="G53" s="250">
        <f t="shared" si="9"/>
        <v>7.8807947019867548</v>
      </c>
      <c r="H53" s="250">
        <f t="shared" si="7"/>
        <v>772.32</v>
      </c>
      <c r="I53" s="250">
        <f t="shared" si="8"/>
        <v>954.51</v>
      </c>
    </row>
    <row r="54" spans="1:9" x14ac:dyDescent="0.25">
      <c r="A54" s="213" t="s">
        <v>111</v>
      </c>
      <c r="B54" s="254">
        <v>1</v>
      </c>
      <c r="C54" s="255">
        <v>184</v>
      </c>
      <c r="D54" s="254">
        <v>151</v>
      </c>
      <c r="E54" s="255">
        <f t="shared" si="6"/>
        <v>33</v>
      </c>
      <c r="F54" s="250">
        <v>1190</v>
      </c>
      <c r="G54" s="250">
        <f t="shared" si="9"/>
        <v>7.8807947019867548</v>
      </c>
      <c r="H54" s="250">
        <f t="shared" si="7"/>
        <v>520.13</v>
      </c>
      <c r="I54" s="250">
        <f t="shared" si="8"/>
        <v>642.83000000000004</v>
      </c>
    </row>
    <row r="55" spans="1:9" x14ac:dyDescent="0.25">
      <c r="A55" s="213" t="s">
        <v>111</v>
      </c>
      <c r="B55" s="254">
        <v>1</v>
      </c>
      <c r="C55" s="255">
        <v>184</v>
      </c>
      <c r="D55" s="254">
        <v>151</v>
      </c>
      <c r="E55" s="255">
        <f t="shared" si="6"/>
        <v>33</v>
      </c>
      <c r="F55" s="250">
        <v>1190</v>
      </c>
      <c r="G55" s="250">
        <f t="shared" si="9"/>
        <v>7.8807947019867548</v>
      </c>
      <c r="H55" s="250">
        <f t="shared" si="7"/>
        <v>520.13</v>
      </c>
      <c r="I55" s="250">
        <f t="shared" si="8"/>
        <v>642.83000000000004</v>
      </c>
    </row>
    <row r="56" spans="1:9" x14ac:dyDescent="0.25">
      <c r="A56" s="213" t="s">
        <v>111</v>
      </c>
      <c r="B56" s="254">
        <v>1</v>
      </c>
      <c r="C56" s="255">
        <v>216</v>
      </c>
      <c r="D56" s="254">
        <v>151</v>
      </c>
      <c r="E56" s="255">
        <f t="shared" si="6"/>
        <v>65</v>
      </c>
      <c r="F56" s="250">
        <v>1190</v>
      </c>
      <c r="G56" s="250">
        <f t="shared" si="9"/>
        <v>7.8807947019867548</v>
      </c>
      <c r="H56" s="250">
        <f t="shared" si="7"/>
        <v>1024.5</v>
      </c>
      <c r="I56" s="250">
        <f t="shared" si="8"/>
        <v>1266.18</v>
      </c>
    </row>
    <row r="57" spans="1:9" x14ac:dyDescent="0.25">
      <c r="A57" s="213" t="s">
        <v>111</v>
      </c>
      <c r="B57" s="254">
        <v>1</v>
      </c>
      <c r="C57" s="255">
        <v>183</v>
      </c>
      <c r="D57" s="254">
        <v>151</v>
      </c>
      <c r="E57" s="255">
        <f t="shared" si="6"/>
        <v>32</v>
      </c>
      <c r="F57" s="250">
        <v>1190</v>
      </c>
      <c r="G57" s="250">
        <f t="shared" si="9"/>
        <v>7.8807947019867548</v>
      </c>
      <c r="H57" s="250">
        <f t="shared" si="7"/>
        <v>504.37</v>
      </c>
      <c r="I57" s="250">
        <f t="shared" si="8"/>
        <v>623.35</v>
      </c>
    </row>
    <row r="58" spans="1:9" x14ac:dyDescent="0.25">
      <c r="A58" s="213" t="s">
        <v>111</v>
      </c>
      <c r="B58" s="254">
        <v>1</v>
      </c>
      <c r="C58" s="255">
        <v>172</v>
      </c>
      <c r="D58" s="254">
        <v>151</v>
      </c>
      <c r="E58" s="255">
        <f t="shared" si="6"/>
        <v>21</v>
      </c>
      <c r="F58" s="250">
        <v>1190</v>
      </c>
      <c r="G58" s="250">
        <f t="shared" si="9"/>
        <v>7.8807947019867548</v>
      </c>
      <c r="H58" s="250">
        <f t="shared" si="7"/>
        <v>330.99</v>
      </c>
      <c r="I58" s="250">
        <f t="shared" si="8"/>
        <v>409.07</v>
      </c>
    </row>
    <row r="59" spans="1:9" x14ac:dyDescent="0.25">
      <c r="A59" s="213" t="s">
        <v>111</v>
      </c>
      <c r="B59" s="254">
        <v>1</v>
      </c>
      <c r="C59" s="255">
        <v>175</v>
      </c>
      <c r="D59" s="254">
        <v>151</v>
      </c>
      <c r="E59" s="255">
        <f t="shared" si="6"/>
        <v>24</v>
      </c>
      <c r="F59" s="250">
        <v>1190</v>
      </c>
      <c r="G59" s="250">
        <f t="shared" si="9"/>
        <v>7.8807947019867548</v>
      </c>
      <c r="H59" s="250">
        <f t="shared" si="7"/>
        <v>378.28</v>
      </c>
      <c r="I59" s="250">
        <f t="shared" si="8"/>
        <v>467.52</v>
      </c>
    </row>
    <row r="60" spans="1:9" x14ac:dyDescent="0.25">
      <c r="A60" s="213" t="s">
        <v>111</v>
      </c>
      <c r="B60" s="254">
        <v>1</v>
      </c>
      <c r="C60" s="255">
        <v>175</v>
      </c>
      <c r="D60" s="254">
        <v>151</v>
      </c>
      <c r="E60" s="255">
        <f t="shared" si="6"/>
        <v>24</v>
      </c>
      <c r="F60" s="250">
        <v>1190</v>
      </c>
      <c r="G60" s="250">
        <f t="shared" si="9"/>
        <v>7.8807947019867548</v>
      </c>
      <c r="H60" s="250">
        <f t="shared" si="7"/>
        <v>378.28</v>
      </c>
      <c r="I60" s="250">
        <f t="shared" si="8"/>
        <v>467.52</v>
      </c>
    </row>
    <row r="61" spans="1:9" x14ac:dyDescent="0.25">
      <c r="A61" s="213" t="s">
        <v>111</v>
      </c>
      <c r="B61" s="254">
        <v>1</v>
      </c>
      <c r="C61" s="255">
        <v>192</v>
      </c>
      <c r="D61" s="254">
        <v>151</v>
      </c>
      <c r="E61" s="255">
        <f t="shared" si="6"/>
        <v>41</v>
      </c>
      <c r="F61" s="250">
        <v>1190</v>
      </c>
      <c r="G61" s="250">
        <f t="shared" si="9"/>
        <v>7.8807947019867548</v>
      </c>
      <c r="H61" s="250">
        <f t="shared" si="7"/>
        <v>646.23</v>
      </c>
      <c r="I61" s="250">
        <f t="shared" si="8"/>
        <v>798.68</v>
      </c>
    </row>
    <row r="62" spans="1:9" x14ac:dyDescent="0.25">
      <c r="A62" s="213" t="s">
        <v>111</v>
      </c>
      <c r="B62" s="254">
        <v>1</v>
      </c>
      <c r="C62" s="255">
        <v>152</v>
      </c>
      <c r="D62" s="254">
        <v>151</v>
      </c>
      <c r="E62" s="255">
        <f t="shared" si="6"/>
        <v>1</v>
      </c>
      <c r="F62" s="250">
        <v>1190</v>
      </c>
      <c r="G62" s="250">
        <f t="shared" si="9"/>
        <v>7.8807947019867548</v>
      </c>
      <c r="H62" s="249">
        <f t="shared" si="7"/>
        <v>15.76</v>
      </c>
      <c r="I62" s="250">
        <f t="shared" si="8"/>
        <v>19.48</v>
      </c>
    </row>
    <row r="63" spans="1:9" x14ac:dyDescent="0.25">
      <c r="A63" s="213" t="s">
        <v>111</v>
      </c>
      <c r="B63" s="254">
        <v>1</v>
      </c>
      <c r="C63" s="255">
        <v>168</v>
      </c>
      <c r="D63" s="254">
        <v>151</v>
      </c>
      <c r="E63" s="255">
        <f t="shared" si="6"/>
        <v>17</v>
      </c>
      <c r="F63" s="250">
        <v>1190</v>
      </c>
      <c r="G63" s="250">
        <f t="shared" si="9"/>
        <v>7.8807947019867548</v>
      </c>
      <c r="H63" s="249">
        <f t="shared" si="7"/>
        <v>267.95</v>
      </c>
      <c r="I63" s="250">
        <f t="shared" si="8"/>
        <v>331.16</v>
      </c>
    </row>
    <row r="64" spans="1:9" x14ac:dyDescent="0.25">
      <c r="A64" s="213" t="s">
        <v>111</v>
      </c>
      <c r="B64" s="254">
        <v>1</v>
      </c>
      <c r="C64" s="255">
        <v>184</v>
      </c>
      <c r="D64" s="254">
        <v>151</v>
      </c>
      <c r="E64" s="255">
        <f t="shared" si="6"/>
        <v>33</v>
      </c>
      <c r="F64" s="250">
        <v>1190</v>
      </c>
      <c r="G64" s="250">
        <f t="shared" si="9"/>
        <v>7.8807947019867548</v>
      </c>
      <c r="H64" s="249">
        <f t="shared" si="7"/>
        <v>520.13</v>
      </c>
      <c r="I64" s="250">
        <f t="shared" si="8"/>
        <v>642.83000000000004</v>
      </c>
    </row>
    <row r="65" spans="1:9" x14ac:dyDescent="0.25">
      <c r="A65" s="213" t="s">
        <v>111</v>
      </c>
      <c r="B65" s="254">
        <v>1</v>
      </c>
      <c r="C65" s="255">
        <v>163</v>
      </c>
      <c r="D65" s="254">
        <v>151</v>
      </c>
      <c r="E65" s="255">
        <f t="shared" si="6"/>
        <v>12</v>
      </c>
      <c r="F65" s="250">
        <v>1190</v>
      </c>
      <c r="G65" s="250">
        <f t="shared" si="9"/>
        <v>7.8807947019867548</v>
      </c>
      <c r="H65" s="249">
        <f t="shared" si="7"/>
        <v>189.14</v>
      </c>
      <c r="I65" s="250">
        <f t="shared" si="8"/>
        <v>233.76</v>
      </c>
    </row>
    <row r="66" spans="1:9" x14ac:dyDescent="0.25">
      <c r="A66" s="213" t="s">
        <v>111</v>
      </c>
      <c r="B66" s="254">
        <v>1</v>
      </c>
      <c r="C66" s="255">
        <v>192</v>
      </c>
      <c r="D66" s="254">
        <v>151</v>
      </c>
      <c r="E66" s="255">
        <f t="shared" si="6"/>
        <v>41</v>
      </c>
      <c r="F66" s="250">
        <v>1190</v>
      </c>
      <c r="G66" s="250">
        <f t="shared" si="9"/>
        <v>7.8807947019867548</v>
      </c>
      <c r="H66" s="249">
        <f t="shared" si="7"/>
        <v>646.23</v>
      </c>
      <c r="I66" s="250">
        <f t="shared" si="8"/>
        <v>798.68</v>
      </c>
    </row>
    <row r="67" spans="1:9" x14ac:dyDescent="0.25">
      <c r="A67" s="213" t="s">
        <v>111</v>
      </c>
      <c r="B67" s="254">
        <v>1</v>
      </c>
      <c r="C67" s="255">
        <v>204</v>
      </c>
      <c r="D67" s="254">
        <v>151</v>
      </c>
      <c r="E67" s="255">
        <f t="shared" si="6"/>
        <v>53</v>
      </c>
      <c r="F67" s="250">
        <v>1190</v>
      </c>
      <c r="G67" s="250">
        <f t="shared" si="9"/>
        <v>7.8807947019867548</v>
      </c>
      <c r="H67" s="249">
        <f t="shared" si="7"/>
        <v>835.36</v>
      </c>
      <c r="I67" s="250">
        <f t="shared" si="8"/>
        <v>1032.42</v>
      </c>
    </row>
    <row r="68" spans="1:9" x14ac:dyDescent="0.25">
      <c r="A68" s="213" t="s">
        <v>111</v>
      </c>
      <c r="B68" s="254">
        <v>1</v>
      </c>
      <c r="C68" s="255">
        <v>176</v>
      </c>
      <c r="D68" s="254">
        <v>151</v>
      </c>
      <c r="E68" s="255">
        <f t="shared" si="6"/>
        <v>25</v>
      </c>
      <c r="F68" s="250">
        <v>1190</v>
      </c>
      <c r="G68" s="250">
        <f t="shared" si="9"/>
        <v>7.8807947019867548</v>
      </c>
      <c r="H68" s="249">
        <f t="shared" si="7"/>
        <v>394.04</v>
      </c>
      <c r="I68" s="250">
        <f t="shared" si="8"/>
        <v>486.99</v>
      </c>
    </row>
    <row r="69" spans="1:9" x14ac:dyDescent="0.25">
      <c r="A69" s="213" t="s">
        <v>111</v>
      </c>
      <c r="B69" s="254">
        <v>1</v>
      </c>
      <c r="C69" s="255">
        <v>192</v>
      </c>
      <c r="D69" s="254">
        <v>151</v>
      </c>
      <c r="E69" s="255">
        <f t="shared" si="6"/>
        <v>41</v>
      </c>
      <c r="F69" s="250">
        <v>1190</v>
      </c>
      <c r="G69" s="250">
        <f t="shared" si="9"/>
        <v>7.8807947019867548</v>
      </c>
      <c r="H69" s="249">
        <f t="shared" si="7"/>
        <v>646.23</v>
      </c>
      <c r="I69" s="250">
        <f t="shared" si="8"/>
        <v>798.68</v>
      </c>
    </row>
    <row r="70" spans="1:9" x14ac:dyDescent="0.25">
      <c r="A70" s="213" t="s">
        <v>111</v>
      </c>
      <c r="B70" s="254">
        <v>1</v>
      </c>
      <c r="C70" s="255">
        <v>184</v>
      </c>
      <c r="D70" s="254">
        <v>151</v>
      </c>
      <c r="E70" s="255">
        <f t="shared" si="6"/>
        <v>33</v>
      </c>
      <c r="F70" s="250">
        <v>1190</v>
      </c>
      <c r="G70" s="250">
        <f t="shared" si="9"/>
        <v>7.8807947019867548</v>
      </c>
      <c r="H70" s="249">
        <f t="shared" si="7"/>
        <v>520.13</v>
      </c>
      <c r="I70" s="250">
        <f t="shared" si="8"/>
        <v>642.83000000000004</v>
      </c>
    </row>
    <row r="71" spans="1:9" x14ac:dyDescent="0.25">
      <c r="A71" s="213" t="s">
        <v>111</v>
      </c>
      <c r="B71" s="254">
        <v>1</v>
      </c>
      <c r="C71" s="255">
        <v>192</v>
      </c>
      <c r="D71" s="254">
        <v>151</v>
      </c>
      <c r="E71" s="255">
        <f t="shared" si="6"/>
        <v>41</v>
      </c>
      <c r="F71" s="250">
        <v>1190</v>
      </c>
      <c r="G71" s="250">
        <f t="shared" si="9"/>
        <v>7.8807947019867548</v>
      </c>
      <c r="H71" s="249">
        <f t="shared" si="7"/>
        <v>646.23</v>
      </c>
      <c r="I71" s="250">
        <f t="shared" si="8"/>
        <v>798.68</v>
      </c>
    </row>
    <row r="72" spans="1:9" x14ac:dyDescent="0.25">
      <c r="A72" s="213" t="s">
        <v>111</v>
      </c>
      <c r="B72" s="254">
        <v>1</v>
      </c>
      <c r="C72" s="255">
        <v>152</v>
      </c>
      <c r="D72" s="254">
        <v>151</v>
      </c>
      <c r="E72" s="255">
        <f t="shared" si="6"/>
        <v>1</v>
      </c>
      <c r="F72" s="250">
        <v>1369</v>
      </c>
      <c r="G72" s="250">
        <f t="shared" si="9"/>
        <v>9.0662251655629138</v>
      </c>
      <c r="H72" s="249">
        <f t="shared" si="7"/>
        <v>18.13</v>
      </c>
      <c r="I72" s="250">
        <f t="shared" si="8"/>
        <v>22.41</v>
      </c>
    </row>
    <row r="73" spans="1:9" ht="33" x14ac:dyDescent="0.25">
      <c r="A73" s="242" t="s">
        <v>432</v>
      </c>
      <c r="B73" s="243">
        <f>SUM(B74:B90)</f>
        <v>17</v>
      </c>
      <c r="C73" s="243"/>
      <c r="D73" s="243"/>
      <c r="E73" s="243">
        <f t="shared" ref="E73:I73" si="10">SUM(E74:E90)</f>
        <v>648</v>
      </c>
      <c r="F73" s="245"/>
      <c r="G73" s="245"/>
      <c r="H73" s="245">
        <f t="shared" si="10"/>
        <v>7760.16</v>
      </c>
      <c r="I73" s="245">
        <f t="shared" si="10"/>
        <v>9590.8100000000013</v>
      </c>
    </row>
    <row r="74" spans="1:9" ht="15.75" customHeight="1" x14ac:dyDescent="0.25">
      <c r="A74" s="213" t="s">
        <v>152</v>
      </c>
      <c r="B74" s="254">
        <v>1</v>
      </c>
      <c r="C74" s="255">
        <v>168</v>
      </c>
      <c r="D74" s="254">
        <v>132</v>
      </c>
      <c r="E74" s="255">
        <f t="shared" si="6"/>
        <v>36</v>
      </c>
      <c r="F74" s="250">
        <v>875</v>
      </c>
      <c r="G74" s="250">
        <f t="shared" si="9"/>
        <v>6.6287878787878789</v>
      </c>
      <c r="H74" s="249">
        <f t="shared" si="7"/>
        <v>477.27</v>
      </c>
      <c r="I74" s="250">
        <f t="shared" si="8"/>
        <v>589.86</v>
      </c>
    </row>
    <row r="75" spans="1:9" ht="15.75" customHeight="1" x14ac:dyDescent="0.25">
      <c r="A75" s="213" t="s">
        <v>152</v>
      </c>
      <c r="B75" s="254">
        <v>1</v>
      </c>
      <c r="C75" s="255">
        <v>168</v>
      </c>
      <c r="D75" s="254">
        <v>132</v>
      </c>
      <c r="E75" s="255">
        <f t="shared" si="6"/>
        <v>36</v>
      </c>
      <c r="F75" s="250">
        <v>875</v>
      </c>
      <c r="G75" s="250">
        <f t="shared" ref="G75:G109" si="11">F75/D75</f>
        <v>6.6287878787878789</v>
      </c>
      <c r="H75" s="249">
        <f t="shared" si="7"/>
        <v>477.27</v>
      </c>
      <c r="I75" s="250">
        <f t="shared" si="8"/>
        <v>589.86</v>
      </c>
    </row>
    <row r="76" spans="1:9" ht="15.75" customHeight="1" x14ac:dyDescent="0.25">
      <c r="A76" s="213" t="s">
        <v>152</v>
      </c>
      <c r="B76" s="254">
        <v>1</v>
      </c>
      <c r="C76" s="255">
        <v>168</v>
      </c>
      <c r="D76" s="254">
        <v>132</v>
      </c>
      <c r="E76" s="255">
        <f t="shared" si="6"/>
        <v>36</v>
      </c>
      <c r="F76" s="250">
        <v>875</v>
      </c>
      <c r="G76" s="250">
        <f t="shared" si="11"/>
        <v>6.6287878787878789</v>
      </c>
      <c r="H76" s="249">
        <f t="shared" si="7"/>
        <v>477.27</v>
      </c>
      <c r="I76" s="250">
        <f t="shared" si="8"/>
        <v>589.86</v>
      </c>
    </row>
    <row r="77" spans="1:9" ht="15.75" customHeight="1" x14ac:dyDescent="0.25">
      <c r="A77" s="213" t="s">
        <v>152</v>
      </c>
      <c r="B77" s="254">
        <v>1</v>
      </c>
      <c r="C77" s="255">
        <v>168</v>
      </c>
      <c r="D77" s="254">
        <v>132</v>
      </c>
      <c r="E77" s="255">
        <f t="shared" si="6"/>
        <v>36</v>
      </c>
      <c r="F77" s="250">
        <v>875</v>
      </c>
      <c r="G77" s="250">
        <f t="shared" si="11"/>
        <v>6.6287878787878789</v>
      </c>
      <c r="H77" s="249">
        <f t="shared" si="7"/>
        <v>477.27</v>
      </c>
      <c r="I77" s="250">
        <f t="shared" si="8"/>
        <v>589.86</v>
      </c>
    </row>
    <row r="78" spans="1:9" ht="15.75" customHeight="1" x14ac:dyDescent="0.25">
      <c r="A78" s="213" t="s">
        <v>152</v>
      </c>
      <c r="B78" s="254">
        <v>1</v>
      </c>
      <c r="C78" s="255">
        <v>138</v>
      </c>
      <c r="D78" s="254">
        <v>132</v>
      </c>
      <c r="E78" s="255">
        <f t="shared" si="6"/>
        <v>6</v>
      </c>
      <c r="F78" s="250">
        <v>875</v>
      </c>
      <c r="G78" s="250">
        <f t="shared" si="11"/>
        <v>6.6287878787878789</v>
      </c>
      <c r="H78" s="249">
        <f t="shared" si="7"/>
        <v>79.55</v>
      </c>
      <c r="I78" s="250">
        <f t="shared" si="8"/>
        <v>98.32</v>
      </c>
    </row>
    <row r="79" spans="1:9" ht="15.75" customHeight="1" x14ac:dyDescent="0.25">
      <c r="A79" s="213" t="s">
        <v>152</v>
      </c>
      <c r="B79" s="254">
        <v>1</v>
      </c>
      <c r="C79" s="255">
        <v>186</v>
      </c>
      <c r="D79" s="254">
        <v>151</v>
      </c>
      <c r="E79" s="255">
        <f t="shared" si="6"/>
        <v>35</v>
      </c>
      <c r="F79" s="250">
        <v>875</v>
      </c>
      <c r="G79" s="250">
        <f t="shared" si="11"/>
        <v>5.7947019867549665</v>
      </c>
      <c r="H79" s="249">
        <f t="shared" si="7"/>
        <v>405.63</v>
      </c>
      <c r="I79" s="250">
        <f t="shared" si="8"/>
        <v>501.32</v>
      </c>
    </row>
    <row r="80" spans="1:9" ht="15.75" customHeight="1" x14ac:dyDescent="0.25">
      <c r="A80" s="213" t="s">
        <v>152</v>
      </c>
      <c r="B80" s="254">
        <v>1</v>
      </c>
      <c r="C80" s="255">
        <v>199</v>
      </c>
      <c r="D80" s="254">
        <v>151</v>
      </c>
      <c r="E80" s="255">
        <f t="shared" si="6"/>
        <v>48</v>
      </c>
      <c r="F80" s="250">
        <v>875</v>
      </c>
      <c r="G80" s="250">
        <f t="shared" si="11"/>
        <v>5.7947019867549665</v>
      </c>
      <c r="H80" s="249">
        <f t="shared" si="7"/>
        <v>556.29</v>
      </c>
      <c r="I80" s="250">
        <f t="shared" si="8"/>
        <v>687.52</v>
      </c>
    </row>
    <row r="81" spans="1:9" ht="15.75" customHeight="1" x14ac:dyDescent="0.25">
      <c r="A81" s="213" t="s">
        <v>152</v>
      </c>
      <c r="B81" s="254">
        <v>1</v>
      </c>
      <c r="C81" s="255">
        <v>200</v>
      </c>
      <c r="D81" s="254">
        <v>151</v>
      </c>
      <c r="E81" s="255">
        <f t="shared" si="6"/>
        <v>49</v>
      </c>
      <c r="F81" s="250">
        <v>875</v>
      </c>
      <c r="G81" s="250">
        <f t="shared" si="11"/>
        <v>5.7947019867549665</v>
      </c>
      <c r="H81" s="249">
        <f t="shared" si="7"/>
        <v>567.88</v>
      </c>
      <c r="I81" s="250">
        <f t="shared" si="8"/>
        <v>701.84</v>
      </c>
    </row>
    <row r="82" spans="1:9" ht="15.75" customHeight="1" x14ac:dyDescent="0.25">
      <c r="A82" s="213" t="s">
        <v>152</v>
      </c>
      <c r="B82" s="254">
        <v>1</v>
      </c>
      <c r="C82" s="255">
        <v>175</v>
      </c>
      <c r="D82" s="254">
        <v>151</v>
      </c>
      <c r="E82" s="255">
        <f t="shared" si="6"/>
        <v>24</v>
      </c>
      <c r="F82" s="250">
        <v>875</v>
      </c>
      <c r="G82" s="250">
        <f t="shared" si="11"/>
        <v>5.7947019867549665</v>
      </c>
      <c r="H82" s="249">
        <f t="shared" si="7"/>
        <v>278.14999999999998</v>
      </c>
      <c r="I82" s="250">
        <f t="shared" si="8"/>
        <v>343.77</v>
      </c>
    </row>
    <row r="83" spans="1:9" ht="15.75" customHeight="1" x14ac:dyDescent="0.25">
      <c r="A83" s="213" t="s">
        <v>152</v>
      </c>
      <c r="B83" s="254">
        <v>1</v>
      </c>
      <c r="C83" s="255">
        <v>180</v>
      </c>
      <c r="D83" s="254">
        <v>151</v>
      </c>
      <c r="E83" s="255">
        <f t="shared" si="6"/>
        <v>29</v>
      </c>
      <c r="F83" s="250">
        <v>875</v>
      </c>
      <c r="G83" s="250">
        <f t="shared" si="11"/>
        <v>5.7947019867549665</v>
      </c>
      <c r="H83" s="249">
        <f t="shared" si="7"/>
        <v>336.09</v>
      </c>
      <c r="I83" s="250">
        <f t="shared" si="8"/>
        <v>415.37</v>
      </c>
    </row>
    <row r="84" spans="1:9" ht="15.75" customHeight="1" x14ac:dyDescent="0.25">
      <c r="A84" s="213" t="s">
        <v>152</v>
      </c>
      <c r="B84" s="254">
        <v>1</v>
      </c>
      <c r="C84" s="255">
        <v>188</v>
      </c>
      <c r="D84" s="254">
        <v>151</v>
      </c>
      <c r="E84" s="255">
        <f t="shared" si="6"/>
        <v>37</v>
      </c>
      <c r="F84" s="250">
        <v>875</v>
      </c>
      <c r="G84" s="250">
        <f t="shared" si="11"/>
        <v>5.7947019867549665</v>
      </c>
      <c r="H84" s="249">
        <f t="shared" si="7"/>
        <v>428.81</v>
      </c>
      <c r="I84" s="250">
        <f t="shared" si="8"/>
        <v>529.97</v>
      </c>
    </row>
    <row r="85" spans="1:9" ht="15.75" customHeight="1" x14ac:dyDescent="0.25">
      <c r="A85" s="213" t="s">
        <v>152</v>
      </c>
      <c r="B85" s="254">
        <v>1</v>
      </c>
      <c r="C85" s="255">
        <v>175</v>
      </c>
      <c r="D85" s="254">
        <v>151</v>
      </c>
      <c r="E85" s="255">
        <f t="shared" si="6"/>
        <v>24</v>
      </c>
      <c r="F85" s="250">
        <v>875</v>
      </c>
      <c r="G85" s="250">
        <f t="shared" si="11"/>
        <v>5.7947019867549665</v>
      </c>
      <c r="H85" s="249">
        <f t="shared" si="7"/>
        <v>278.14999999999998</v>
      </c>
      <c r="I85" s="250">
        <f t="shared" si="8"/>
        <v>343.77</v>
      </c>
    </row>
    <row r="86" spans="1:9" ht="15.75" customHeight="1" x14ac:dyDescent="0.25">
      <c r="A86" s="213" t="s">
        <v>152</v>
      </c>
      <c r="B86" s="254">
        <v>1</v>
      </c>
      <c r="C86" s="255">
        <v>224</v>
      </c>
      <c r="D86" s="254">
        <v>151</v>
      </c>
      <c r="E86" s="255">
        <f t="shared" si="6"/>
        <v>73</v>
      </c>
      <c r="F86" s="250">
        <v>875</v>
      </c>
      <c r="G86" s="250">
        <f t="shared" si="11"/>
        <v>5.7947019867549665</v>
      </c>
      <c r="H86" s="249">
        <f t="shared" si="7"/>
        <v>846.03</v>
      </c>
      <c r="I86" s="250">
        <f t="shared" si="8"/>
        <v>1045.6099999999999</v>
      </c>
    </row>
    <row r="87" spans="1:9" ht="15.75" customHeight="1" x14ac:dyDescent="0.25">
      <c r="A87" s="213" t="s">
        <v>152</v>
      </c>
      <c r="B87" s="254">
        <v>1</v>
      </c>
      <c r="C87" s="255">
        <v>216</v>
      </c>
      <c r="D87" s="254">
        <v>151</v>
      </c>
      <c r="E87" s="255">
        <f t="shared" si="6"/>
        <v>65</v>
      </c>
      <c r="F87" s="250">
        <v>875</v>
      </c>
      <c r="G87" s="250">
        <f t="shared" si="11"/>
        <v>5.7947019867549665</v>
      </c>
      <c r="H87" s="249">
        <f t="shared" si="7"/>
        <v>753.31</v>
      </c>
      <c r="I87" s="250">
        <f t="shared" si="8"/>
        <v>931.02</v>
      </c>
    </row>
    <row r="88" spans="1:9" ht="15.75" customHeight="1" x14ac:dyDescent="0.25">
      <c r="A88" s="213" t="s">
        <v>152</v>
      </c>
      <c r="B88" s="254">
        <v>1</v>
      </c>
      <c r="C88" s="255">
        <v>168</v>
      </c>
      <c r="D88" s="254">
        <v>151</v>
      </c>
      <c r="E88" s="255">
        <f t="shared" si="6"/>
        <v>17</v>
      </c>
      <c r="F88" s="250">
        <v>875</v>
      </c>
      <c r="G88" s="250">
        <f t="shared" si="11"/>
        <v>5.7947019867549665</v>
      </c>
      <c r="H88" s="249">
        <f t="shared" si="7"/>
        <v>197.02</v>
      </c>
      <c r="I88" s="250">
        <f t="shared" si="8"/>
        <v>243.5</v>
      </c>
    </row>
    <row r="89" spans="1:9" ht="15.75" customHeight="1" x14ac:dyDescent="0.25">
      <c r="A89" s="213" t="s">
        <v>152</v>
      </c>
      <c r="B89" s="254">
        <v>1</v>
      </c>
      <c r="C89" s="255">
        <v>152</v>
      </c>
      <c r="D89" s="254">
        <v>151</v>
      </c>
      <c r="E89" s="255">
        <f t="shared" si="6"/>
        <v>1</v>
      </c>
      <c r="F89" s="250">
        <v>875</v>
      </c>
      <c r="G89" s="250">
        <f t="shared" si="11"/>
        <v>5.7947019867549665</v>
      </c>
      <c r="H89" s="249">
        <f t="shared" si="7"/>
        <v>11.59</v>
      </c>
      <c r="I89" s="250">
        <f t="shared" si="8"/>
        <v>14.32</v>
      </c>
    </row>
    <row r="90" spans="1:9" ht="15.75" customHeight="1" x14ac:dyDescent="0.25">
      <c r="A90" s="213" t="s">
        <v>152</v>
      </c>
      <c r="B90" s="254">
        <v>1</v>
      </c>
      <c r="C90" s="255">
        <v>247</v>
      </c>
      <c r="D90" s="254">
        <v>151</v>
      </c>
      <c r="E90" s="255">
        <f t="shared" si="6"/>
        <v>96</v>
      </c>
      <c r="F90" s="250">
        <v>875</v>
      </c>
      <c r="G90" s="250">
        <f t="shared" si="11"/>
        <v>5.7947019867549665</v>
      </c>
      <c r="H90" s="249">
        <f t="shared" si="7"/>
        <v>1112.58</v>
      </c>
      <c r="I90" s="250">
        <f t="shared" si="8"/>
        <v>1375.04</v>
      </c>
    </row>
    <row r="91" spans="1:9" ht="33" x14ac:dyDescent="0.25">
      <c r="A91" s="97" t="s">
        <v>431</v>
      </c>
      <c r="B91" s="243">
        <f>SUM(B92:B113)</f>
        <v>22</v>
      </c>
      <c r="C91" s="243"/>
      <c r="D91" s="243"/>
      <c r="E91" s="243">
        <f t="shared" ref="E91:I91" si="12">SUM(E92:E113)</f>
        <v>629</v>
      </c>
      <c r="F91" s="245"/>
      <c r="G91" s="245"/>
      <c r="H91" s="245">
        <f t="shared" si="12"/>
        <v>7357.4199999999992</v>
      </c>
      <c r="I91" s="245">
        <f t="shared" si="12"/>
        <v>9093.0300000000025</v>
      </c>
    </row>
    <row r="92" spans="1:9" ht="15.75" customHeight="1" x14ac:dyDescent="0.25">
      <c r="A92" s="213" t="s">
        <v>28</v>
      </c>
      <c r="B92" s="254">
        <v>1</v>
      </c>
      <c r="C92" s="255">
        <v>224</v>
      </c>
      <c r="D92" s="254">
        <v>151</v>
      </c>
      <c r="E92" s="255">
        <f t="shared" ref="E92:E109" si="13">ROUND(C92-D92,1)</f>
        <v>73</v>
      </c>
      <c r="F92" s="250">
        <v>777</v>
      </c>
      <c r="G92" s="250">
        <f t="shared" si="11"/>
        <v>5.1456953642384109</v>
      </c>
      <c r="H92" s="249">
        <f t="shared" si="7"/>
        <v>751.27</v>
      </c>
      <c r="I92" s="250">
        <f t="shared" si="8"/>
        <v>928.49</v>
      </c>
    </row>
    <row r="93" spans="1:9" ht="15.75" customHeight="1" x14ac:dyDescent="0.25">
      <c r="A93" s="213" t="s">
        <v>28</v>
      </c>
      <c r="B93" s="254">
        <v>1</v>
      </c>
      <c r="C93" s="255">
        <v>152</v>
      </c>
      <c r="D93" s="254">
        <v>151</v>
      </c>
      <c r="E93" s="255">
        <f t="shared" si="13"/>
        <v>1</v>
      </c>
      <c r="F93" s="250">
        <v>777</v>
      </c>
      <c r="G93" s="250">
        <f t="shared" si="11"/>
        <v>5.1456953642384109</v>
      </c>
      <c r="H93" s="249">
        <f t="shared" si="7"/>
        <v>10.29</v>
      </c>
      <c r="I93" s="250">
        <f t="shared" si="8"/>
        <v>12.72</v>
      </c>
    </row>
    <row r="94" spans="1:9" ht="15.75" customHeight="1" x14ac:dyDescent="0.25">
      <c r="A94" s="213" t="s">
        <v>28</v>
      </c>
      <c r="B94" s="254">
        <v>1</v>
      </c>
      <c r="C94" s="255">
        <v>167</v>
      </c>
      <c r="D94" s="254">
        <v>151</v>
      </c>
      <c r="E94" s="255">
        <f t="shared" si="13"/>
        <v>16</v>
      </c>
      <c r="F94" s="250">
        <v>777</v>
      </c>
      <c r="G94" s="250">
        <f t="shared" si="11"/>
        <v>5.1456953642384109</v>
      </c>
      <c r="H94" s="249">
        <f t="shared" si="7"/>
        <v>164.66</v>
      </c>
      <c r="I94" s="250">
        <f t="shared" si="8"/>
        <v>203.5</v>
      </c>
    </row>
    <row r="95" spans="1:9" ht="15.75" customHeight="1" x14ac:dyDescent="0.25">
      <c r="A95" s="213" t="s">
        <v>28</v>
      </c>
      <c r="B95" s="254">
        <v>1</v>
      </c>
      <c r="C95" s="255">
        <v>224</v>
      </c>
      <c r="D95" s="254">
        <v>151</v>
      </c>
      <c r="E95" s="255">
        <f t="shared" si="13"/>
        <v>73</v>
      </c>
      <c r="F95" s="250">
        <v>777</v>
      </c>
      <c r="G95" s="250">
        <f t="shared" si="11"/>
        <v>5.1456953642384109</v>
      </c>
      <c r="H95" s="249">
        <f t="shared" si="7"/>
        <v>751.27</v>
      </c>
      <c r="I95" s="250">
        <f t="shared" si="8"/>
        <v>928.49</v>
      </c>
    </row>
    <row r="96" spans="1:9" ht="15.75" customHeight="1" x14ac:dyDescent="0.25">
      <c r="A96" s="213" t="s">
        <v>28</v>
      </c>
      <c r="B96" s="254">
        <v>1</v>
      </c>
      <c r="C96" s="255">
        <v>176</v>
      </c>
      <c r="D96" s="254">
        <v>151</v>
      </c>
      <c r="E96" s="255">
        <f t="shared" si="13"/>
        <v>25</v>
      </c>
      <c r="F96" s="250">
        <v>777</v>
      </c>
      <c r="G96" s="250">
        <f t="shared" si="11"/>
        <v>5.1456953642384109</v>
      </c>
      <c r="H96" s="249">
        <f t="shared" si="7"/>
        <v>257.27999999999997</v>
      </c>
      <c r="I96" s="250">
        <f t="shared" si="8"/>
        <v>317.97000000000003</v>
      </c>
    </row>
    <row r="97" spans="1:9" ht="15.75" customHeight="1" x14ac:dyDescent="0.25">
      <c r="A97" s="213" t="s">
        <v>28</v>
      </c>
      <c r="B97" s="254">
        <v>1</v>
      </c>
      <c r="C97" s="255">
        <v>199</v>
      </c>
      <c r="D97" s="254">
        <v>151</v>
      </c>
      <c r="E97" s="255">
        <f t="shared" si="13"/>
        <v>48</v>
      </c>
      <c r="F97" s="250">
        <v>777</v>
      </c>
      <c r="G97" s="250">
        <f t="shared" si="11"/>
        <v>5.1456953642384109</v>
      </c>
      <c r="H97" s="249">
        <f t="shared" si="7"/>
        <v>493.99</v>
      </c>
      <c r="I97" s="250">
        <f t="shared" si="8"/>
        <v>610.52</v>
      </c>
    </row>
    <row r="98" spans="1:9" ht="15.75" customHeight="1" x14ac:dyDescent="0.25">
      <c r="A98" s="213" t="s">
        <v>28</v>
      </c>
      <c r="B98" s="254">
        <v>1</v>
      </c>
      <c r="C98" s="255">
        <v>168</v>
      </c>
      <c r="D98" s="254">
        <v>151</v>
      </c>
      <c r="E98" s="255">
        <f t="shared" si="13"/>
        <v>17</v>
      </c>
      <c r="F98" s="250">
        <v>777</v>
      </c>
      <c r="G98" s="250">
        <f t="shared" si="11"/>
        <v>5.1456953642384109</v>
      </c>
      <c r="H98" s="249">
        <f t="shared" si="7"/>
        <v>174.95</v>
      </c>
      <c r="I98" s="250">
        <f t="shared" si="8"/>
        <v>216.22</v>
      </c>
    </row>
    <row r="99" spans="1:9" ht="15.75" customHeight="1" x14ac:dyDescent="0.25">
      <c r="A99" s="213" t="s">
        <v>28</v>
      </c>
      <c r="B99" s="254">
        <v>1</v>
      </c>
      <c r="C99" s="255">
        <v>198</v>
      </c>
      <c r="D99" s="254">
        <v>151</v>
      </c>
      <c r="E99" s="255">
        <f t="shared" si="13"/>
        <v>47</v>
      </c>
      <c r="F99" s="250">
        <v>777</v>
      </c>
      <c r="G99" s="250">
        <f t="shared" si="11"/>
        <v>5.1456953642384109</v>
      </c>
      <c r="H99" s="249">
        <f t="shared" si="7"/>
        <v>483.7</v>
      </c>
      <c r="I99" s="250">
        <f t="shared" si="8"/>
        <v>597.79999999999995</v>
      </c>
    </row>
    <row r="100" spans="1:9" ht="15.75" customHeight="1" x14ac:dyDescent="0.25">
      <c r="A100" s="213" t="s">
        <v>28</v>
      </c>
      <c r="B100" s="254">
        <v>1</v>
      </c>
      <c r="C100" s="255">
        <v>171</v>
      </c>
      <c r="D100" s="254">
        <v>151</v>
      </c>
      <c r="E100" s="255">
        <f t="shared" si="13"/>
        <v>20</v>
      </c>
      <c r="F100" s="250">
        <v>777</v>
      </c>
      <c r="G100" s="250">
        <f t="shared" si="11"/>
        <v>5.1456953642384109</v>
      </c>
      <c r="H100" s="249">
        <f t="shared" si="7"/>
        <v>205.83</v>
      </c>
      <c r="I100" s="250">
        <f t="shared" si="8"/>
        <v>254.39</v>
      </c>
    </row>
    <row r="101" spans="1:9" ht="15.75" customHeight="1" x14ac:dyDescent="0.25">
      <c r="A101" s="213" t="s">
        <v>686</v>
      </c>
      <c r="B101" s="254">
        <v>1</v>
      </c>
      <c r="C101" s="255">
        <v>161</v>
      </c>
      <c r="D101" s="254">
        <v>151</v>
      </c>
      <c r="E101" s="255">
        <f t="shared" si="13"/>
        <v>10</v>
      </c>
      <c r="F101" s="250">
        <v>1395</v>
      </c>
      <c r="G101" s="250">
        <f t="shared" si="11"/>
        <v>9.2384105960264904</v>
      </c>
      <c r="H101" s="250">
        <f t="shared" si="7"/>
        <v>184.77</v>
      </c>
      <c r="I101" s="250">
        <f t="shared" si="8"/>
        <v>228.36</v>
      </c>
    </row>
    <row r="102" spans="1:9" ht="15.75" customHeight="1" x14ac:dyDescent="0.25">
      <c r="A102" s="213" t="s">
        <v>686</v>
      </c>
      <c r="B102" s="254">
        <v>1</v>
      </c>
      <c r="C102" s="255">
        <v>177</v>
      </c>
      <c r="D102" s="254">
        <v>151</v>
      </c>
      <c r="E102" s="255">
        <f t="shared" si="13"/>
        <v>26</v>
      </c>
      <c r="F102" s="250">
        <v>1395</v>
      </c>
      <c r="G102" s="250">
        <f t="shared" si="11"/>
        <v>9.2384105960264904</v>
      </c>
      <c r="H102" s="250">
        <f t="shared" si="7"/>
        <v>480.4</v>
      </c>
      <c r="I102" s="250">
        <f t="shared" si="8"/>
        <v>593.73</v>
      </c>
    </row>
    <row r="103" spans="1:9" ht="15.75" customHeight="1" x14ac:dyDescent="0.25">
      <c r="A103" s="213" t="s">
        <v>156</v>
      </c>
      <c r="B103" s="254">
        <v>1</v>
      </c>
      <c r="C103" s="255">
        <v>164</v>
      </c>
      <c r="D103" s="254">
        <v>151</v>
      </c>
      <c r="E103" s="255">
        <f t="shared" si="13"/>
        <v>13</v>
      </c>
      <c r="F103" s="250">
        <v>1020</v>
      </c>
      <c r="G103" s="250">
        <f t="shared" si="11"/>
        <v>6.7549668874172184</v>
      </c>
      <c r="H103" s="250">
        <f t="shared" si="7"/>
        <v>175.63</v>
      </c>
      <c r="I103" s="250">
        <f t="shared" si="8"/>
        <v>217.06</v>
      </c>
    </row>
    <row r="104" spans="1:9" ht="15.75" customHeight="1" x14ac:dyDescent="0.25">
      <c r="A104" s="213" t="s">
        <v>156</v>
      </c>
      <c r="B104" s="254">
        <v>1</v>
      </c>
      <c r="C104" s="255">
        <v>168</v>
      </c>
      <c r="D104" s="254">
        <v>151</v>
      </c>
      <c r="E104" s="255">
        <f t="shared" si="13"/>
        <v>17</v>
      </c>
      <c r="F104" s="250">
        <v>1020</v>
      </c>
      <c r="G104" s="250">
        <f t="shared" si="11"/>
        <v>6.7549668874172184</v>
      </c>
      <c r="H104" s="250">
        <f t="shared" si="7"/>
        <v>229.67</v>
      </c>
      <c r="I104" s="250">
        <f t="shared" si="8"/>
        <v>283.85000000000002</v>
      </c>
    </row>
    <row r="105" spans="1:9" ht="15.75" customHeight="1" x14ac:dyDescent="0.25">
      <c r="A105" s="213" t="s">
        <v>156</v>
      </c>
      <c r="B105" s="254">
        <v>1</v>
      </c>
      <c r="C105" s="255">
        <v>168</v>
      </c>
      <c r="D105" s="254">
        <v>151</v>
      </c>
      <c r="E105" s="255">
        <f t="shared" si="13"/>
        <v>17</v>
      </c>
      <c r="F105" s="250">
        <v>1020</v>
      </c>
      <c r="G105" s="250">
        <f t="shared" si="11"/>
        <v>6.7549668874172184</v>
      </c>
      <c r="H105" s="250">
        <f t="shared" si="7"/>
        <v>229.67</v>
      </c>
      <c r="I105" s="250">
        <f t="shared" si="8"/>
        <v>283.85000000000002</v>
      </c>
    </row>
    <row r="106" spans="1:9" ht="15.75" customHeight="1" x14ac:dyDescent="0.25">
      <c r="A106" s="213" t="s">
        <v>156</v>
      </c>
      <c r="B106" s="254">
        <v>1</v>
      </c>
      <c r="C106" s="255">
        <v>172</v>
      </c>
      <c r="D106" s="254">
        <v>151</v>
      </c>
      <c r="E106" s="255">
        <f t="shared" si="13"/>
        <v>21</v>
      </c>
      <c r="F106" s="250">
        <v>927.9</v>
      </c>
      <c r="G106" s="250">
        <f t="shared" si="11"/>
        <v>6.1450331125827811</v>
      </c>
      <c r="H106" s="250">
        <f t="shared" si="7"/>
        <v>258.08999999999997</v>
      </c>
      <c r="I106" s="250">
        <f t="shared" si="8"/>
        <v>318.97000000000003</v>
      </c>
    </row>
    <row r="107" spans="1:9" ht="15.75" customHeight="1" x14ac:dyDescent="0.25">
      <c r="A107" s="213" t="s">
        <v>156</v>
      </c>
      <c r="B107" s="254">
        <v>1</v>
      </c>
      <c r="C107" s="255">
        <v>175</v>
      </c>
      <c r="D107" s="254">
        <v>151</v>
      </c>
      <c r="E107" s="255">
        <f t="shared" si="13"/>
        <v>24</v>
      </c>
      <c r="F107" s="250">
        <v>927.9</v>
      </c>
      <c r="G107" s="250">
        <f t="shared" si="11"/>
        <v>6.1450331125827811</v>
      </c>
      <c r="H107" s="250">
        <f t="shared" si="7"/>
        <v>294.95999999999998</v>
      </c>
      <c r="I107" s="250">
        <f t="shared" si="8"/>
        <v>364.54</v>
      </c>
    </row>
    <row r="108" spans="1:9" ht="15.75" customHeight="1" x14ac:dyDescent="0.25">
      <c r="A108" s="213" t="s">
        <v>156</v>
      </c>
      <c r="B108" s="254">
        <v>1</v>
      </c>
      <c r="C108" s="255">
        <v>168</v>
      </c>
      <c r="D108" s="254">
        <v>151</v>
      </c>
      <c r="E108" s="255">
        <f t="shared" si="13"/>
        <v>17</v>
      </c>
      <c r="F108" s="250">
        <v>927.9</v>
      </c>
      <c r="G108" s="250">
        <f t="shared" si="11"/>
        <v>6.1450331125827811</v>
      </c>
      <c r="H108" s="250">
        <f t="shared" si="7"/>
        <v>208.93</v>
      </c>
      <c r="I108" s="250">
        <f t="shared" si="8"/>
        <v>258.22000000000003</v>
      </c>
    </row>
    <row r="109" spans="1:9" x14ac:dyDescent="0.25">
      <c r="A109" s="213" t="s">
        <v>156</v>
      </c>
      <c r="B109" s="254">
        <v>1</v>
      </c>
      <c r="C109" s="255">
        <v>176</v>
      </c>
      <c r="D109" s="254">
        <v>151</v>
      </c>
      <c r="E109" s="255">
        <f t="shared" si="13"/>
        <v>25</v>
      </c>
      <c r="F109" s="250">
        <v>1020</v>
      </c>
      <c r="G109" s="250">
        <f t="shared" si="11"/>
        <v>6.7549668874172184</v>
      </c>
      <c r="H109" s="250">
        <f t="shared" si="7"/>
        <v>337.75</v>
      </c>
      <c r="I109" s="250">
        <f t="shared" si="8"/>
        <v>417.43</v>
      </c>
    </row>
    <row r="110" spans="1:9" x14ac:dyDescent="0.25">
      <c r="A110" s="213" t="s">
        <v>210</v>
      </c>
      <c r="B110" s="254">
        <v>1</v>
      </c>
      <c r="C110" s="255">
        <v>223</v>
      </c>
      <c r="D110" s="254">
        <v>151</v>
      </c>
      <c r="E110" s="255">
        <f>ROUND(C110-D110,1)</f>
        <v>72</v>
      </c>
      <c r="F110" s="250">
        <v>904</v>
      </c>
      <c r="G110" s="250">
        <f>F110/D110</f>
        <v>5.9867549668874176</v>
      </c>
      <c r="H110" s="249">
        <f>ROUND(E110*G110*2,2)</f>
        <v>862.09</v>
      </c>
      <c r="I110" s="250">
        <f>ROUND(H110*1.2359,2)</f>
        <v>1065.46</v>
      </c>
    </row>
    <row r="111" spans="1:9" x14ac:dyDescent="0.25">
      <c r="A111" s="213" t="s">
        <v>210</v>
      </c>
      <c r="B111" s="254">
        <v>1</v>
      </c>
      <c r="C111" s="255">
        <v>172</v>
      </c>
      <c r="D111" s="254">
        <v>151</v>
      </c>
      <c r="E111" s="255">
        <f>ROUND(C111-D111,1)</f>
        <v>21</v>
      </c>
      <c r="F111" s="250">
        <v>904</v>
      </c>
      <c r="G111" s="250">
        <f>F111/D111</f>
        <v>5.9867549668874176</v>
      </c>
      <c r="H111" s="250">
        <f>ROUND(E111*G111*2,2)</f>
        <v>251.44</v>
      </c>
      <c r="I111" s="250">
        <f>ROUND(H111*1.2359,2)</f>
        <v>310.75</v>
      </c>
    </row>
    <row r="112" spans="1:9" x14ac:dyDescent="0.25">
      <c r="A112" s="213" t="s">
        <v>210</v>
      </c>
      <c r="B112" s="254">
        <v>1</v>
      </c>
      <c r="C112" s="255">
        <v>180</v>
      </c>
      <c r="D112" s="254">
        <v>151</v>
      </c>
      <c r="E112" s="255">
        <f>ROUND(C112-D112,1)</f>
        <v>29</v>
      </c>
      <c r="F112" s="250">
        <v>904</v>
      </c>
      <c r="G112" s="250">
        <f>F112/D112</f>
        <v>5.9867549668874176</v>
      </c>
      <c r="H112" s="250">
        <f>ROUND(E112*G112*2,2)</f>
        <v>347.23</v>
      </c>
      <c r="I112" s="250">
        <f>ROUND(H112*1.2359,2)</f>
        <v>429.14</v>
      </c>
    </row>
    <row r="113" spans="1:9" x14ac:dyDescent="0.25">
      <c r="A113" s="213" t="s">
        <v>210</v>
      </c>
      <c r="B113" s="254">
        <v>1</v>
      </c>
      <c r="C113" s="255">
        <v>168</v>
      </c>
      <c r="D113" s="254">
        <v>151</v>
      </c>
      <c r="E113" s="255">
        <f>ROUND(C113-D113,1)</f>
        <v>17</v>
      </c>
      <c r="F113" s="250">
        <v>904</v>
      </c>
      <c r="G113" s="250">
        <f>F113/D113</f>
        <v>5.9867549668874176</v>
      </c>
      <c r="H113" s="250">
        <f>ROUND(E113*G113*2,2)</f>
        <v>203.55</v>
      </c>
      <c r="I113" s="250">
        <f>ROUND(H113*1.2359,2)</f>
        <v>251.57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24B17-EAE4-4BCB-A72B-33DB0C098B1F}">
  <sheetPr>
    <tabColor theme="9" tint="0.59999389629810485"/>
  </sheetPr>
  <dimension ref="A1:I222"/>
  <sheetViews>
    <sheetView zoomScale="80" zoomScaleNormal="80" workbookViewId="0">
      <selection activeCell="O14" sqref="O14"/>
    </sheetView>
  </sheetViews>
  <sheetFormatPr defaultRowHeight="16.5" x14ac:dyDescent="0.25"/>
  <cols>
    <col min="1" max="1" width="70.85546875" style="205" customWidth="1"/>
    <col min="2" max="2" width="15.28515625" style="205" customWidth="1"/>
    <col min="3" max="3" width="14.5703125" style="205" customWidth="1"/>
    <col min="4" max="4" width="14.7109375" style="205" customWidth="1"/>
    <col min="5" max="5" width="17.5703125" style="205" customWidth="1"/>
    <col min="6" max="6" width="15.140625" style="205" customWidth="1"/>
    <col min="7" max="7" width="17.140625" style="205" customWidth="1"/>
    <col min="8" max="8" width="20.85546875" style="205" customWidth="1"/>
    <col min="9" max="9" width="17.7109375" style="205" customWidth="1"/>
    <col min="10" max="16384" width="9.140625" style="205"/>
  </cols>
  <sheetData>
    <row r="1" spans="1:9" x14ac:dyDescent="0.25">
      <c r="H1" s="401" t="s">
        <v>797</v>
      </c>
      <c r="I1" s="401"/>
    </row>
    <row r="2" spans="1:9" s="208" customFormat="1" ht="39.75" customHeight="1" x14ac:dyDescent="0.25">
      <c r="A2" s="402" t="s">
        <v>427</v>
      </c>
      <c r="B2" s="402"/>
      <c r="C2" s="402"/>
      <c r="D2" s="402"/>
      <c r="E2" s="402"/>
      <c r="F2" s="402"/>
      <c r="G2" s="402"/>
      <c r="H2" s="402"/>
      <c r="I2" s="402"/>
    </row>
    <row r="4" spans="1:9" x14ac:dyDescent="0.25">
      <c r="A4" s="205" t="s">
        <v>688</v>
      </c>
    </row>
    <row r="5" spans="1:9" x14ac:dyDescent="0.25">
      <c r="A5" s="205" t="s">
        <v>689</v>
      </c>
    </row>
    <row r="6" spans="1:9" x14ac:dyDescent="0.25">
      <c r="B6" s="266"/>
      <c r="C6" s="266"/>
      <c r="D6" s="266"/>
      <c r="E6" s="267"/>
      <c r="F6" s="266"/>
      <c r="G6" s="266"/>
      <c r="H6" s="268"/>
      <c r="I6" s="266"/>
    </row>
    <row r="7" spans="1:9" ht="30.7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30"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B12+B44+B131+B193</f>
        <v>205</v>
      </c>
      <c r="C11" s="252"/>
      <c r="D11" s="252"/>
      <c r="E11" s="252">
        <f>E12+E44+E131+E193</f>
        <v>4848.7</v>
      </c>
      <c r="F11" s="253"/>
      <c r="G11" s="253"/>
      <c r="H11" s="253">
        <f>H12+H44+H131+H193</f>
        <v>69092.330000000016</v>
      </c>
      <c r="I11" s="253">
        <f>I12+I44+I131+I193</f>
        <v>85334.800000000032</v>
      </c>
    </row>
    <row r="12" spans="1:9" x14ac:dyDescent="0.25">
      <c r="A12" s="269" t="s">
        <v>434</v>
      </c>
      <c r="B12" s="260">
        <f>SUM(B13:B43)</f>
        <v>31</v>
      </c>
      <c r="C12" s="260"/>
      <c r="D12" s="260"/>
      <c r="E12" s="260">
        <f>SUM(E13:E43)</f>
        <v>930.2</v>
      </c>
      <c r="F12" s="261"/>
      <c r="G12" s="261"/>
      <c r="H12" s="261">
        <f>SUM(H13:H43)</f>
        <v>19136.64</v>
      </c>
      <c r="I12" s="261">
        <f>SUM(I13:I43)</f>
        <v>23635.140000000003</v>
      </c>
    </row>
    <row r="13" spans="1:9" x14ac:dyDescent="0.25">
      <c r="A13" s="213" t="s">
        <v>35</v>
      </c>
      <c r="B13" s="254">
        <v>1</v>
      </c>
      <c r="C13" s="254">
        <f>D13+E13</f>
        <v>170</v>
      </c>
      <c r="D13" s="254">
        <v>168</v>
      </c>
      <c r="E13" s="254">
        <v>2</v>
      </c>
      <c r="F13" s="250">
        <v>1848</v>
      </c>
      <c r="G13" s="250">
        <f>ROUND(F13/D13,2)</f>
        <v>11</v>
      </c>
      <c r="H13" s="250">
        <f>ROUND(E13*G13*2,2)</f>
        <v>44</v>
      </c>
      <c r="I13" s="271">
        <f>ROUND(H13*1.2077,2)</f>
        <v>53.14</v>
      </c>
    </row>
    <row r="14" spans="1:9" x14ac:dyDescent="0.25">
      <c r="A14" s="213" t="s">
        <v>35</v>
      </c>
      <c r="B14" s="254">
        <v>1</v>
      </c>
      <c r="C14" s="254">
        <f t="shared" ref="C14:C43" si="0">D14+E14</f>
        <v>200</v>
      </c>
      <c r="D14" s="254">
        <v>168</v>
      </c>
      <c r="E14" s="254">
        <v>32</v>
      </c>
      <c r="F14" s="250">
        <v>1848</v>
      </c>
      <c r="G14" s="250">
        <f t="shared" ref="G14:G43" si="1">ROUND(F14/D14,2)</f>
        <v>11</v>
      </c>
      <c r="H14" s="250">
        <f t="shared" ref="H14:H43" si="2">ROUND(E14*G14*2,2)</f>
        <v>704</v>
      </c>
      <c r="I14" s="250">
        <f t="shared" ref="I14:I130" si="3">ROUND(H14*1.2359,2)</f>
        <v>870.07</v>
      </c>
    </row>
    <row r="15" spans="1:9" x14ac:dyDescent="0.25">
      <c r="A15" s="213" t="s">
        <v>36</v>
      </c>
      <c r="B15" s="254">
        <v>1</v>
      </c>
      <c r="C15" s="254">
        <f t="shared" si="0"/>
        <v>190</v>
      </c>
      <c r="D15" s="254">
        <v>168</v>
      </c>
      <c r="E15" s="254">
        <v>22</v>
      </c>
      <c r="F15" s="250">
        <v>1636.32</v>
      </c>
      <c r="G15" s="250">
        <f t="shared" si="1"/>
        <v>9.74</v>
      </c>
      <c r="H15" s="250">
        <f t="shared" si="2"/>
        <v>428.56</v>
      </c>
      <c r="I15" s="250">
        <f t="shared" si="3"/>
        <v>529.66</v>
      </c>
    </row>
    <row r="16" spans="1:9" x14ac:dyDescent="0.25">
      <c r="A16" s="213" t="s">
        <v>37</v>
      </c>
      <c r="B16" s="254">
        <v>1</v>
      </c>
      <c r="C16" s="254">
        <f t="shared" si="0"/>
        <v>183.2</v>
      </c>
      <c r="D16" s="254">
        <v>168</v>
      </c>
      <c r="E16" s="254">
        <v>15.199999999999989</v>
      </c>
      <c r="F16" s="250">
        <v>1848.0000000000002</v>
      </c>
      <c r="G16" s="250">
        <f t="shared" si="1"/>
        <v>11</v>
      </c>
      <c r="H16" s="250">
        <f t="shared" si="2"/>
        <v>334.4</v>
      </c>
      <c r="I16" s="250">
        <f t="shared" si="3"/>
        <v>413.28</v>
      </c>
    </row>
    <row r="17" spans="1:9" x14ac:dyDescent="0.25">
      <c r="A17" s="213" t="s">
        <v>38</v>
      </c>
      <c r="B17" s="254">
        <v>1</v>
      </c>
      <c r="C17" s="254">
        <f t="shared" si="0"/>
        <v>190</v>
      </c>
      <c r="D17" s="254">
        <v>168</v>
      </c>
      <c r="E17" s="254">
        <v>22</v>
      </c>
      <c r="F17" s="250">
        <v>1848</v>
      </c>
      <c r="G17" s="250">
        <f t="shared" si="1"/>
        <v>11</v>
      </c>
      <c r="H17" s="250">
        <f t="shared" si="2"/>
        <v>484</v>
      </c>
      <c r="I17" s="250">
        <f t="shared" si="3"/>
        <v>598.17999999999995</v>
      </c>
    </row>
    <row r="18" spans="1:9" x14ac:dyDescent="0.25">
      <c r="A18" s="213" t="s">
        <v>39</v>
      </c>
      <c r="B18" s="254">
        <v>1</v>
      </c>
      <c r="C18" s="254">
        <f t="shared" si="0"/>
        <v>197</v>
      </c>
      <c r="D18" s="254">
        <v>168</v>
      </c>
      <c r="E18" s="254">
        <v>29</v>
      </c>
      <c r="F18" s="250">
        <v>1636.3199999999997</v>
      </c>
      <c r="G18" s="250">
        <f t="shared" si="1"/>
        <v>9.74</v>
      </c>
      <c r="H18" s="250">
        <f t="shared" si="2"/>
        <v>564.91999999999996</v>
      </c>
      <c r="I18" s="250">
        <f t="shared" si="3"/>
        <v>698.18</v>
      </c>
    </row>
    <row r="19" spans="1:9" x14ac:dyDescent="0.25">
      <c r="A19" s="213" t="s">
        <v>40</v>
      </c>
      <c r="B19" s="254">
        <v>1</v>
      </c>
      <c r="C19" s="254">
        <f t="shared" si="0"/>
        <v>204</v>
      </c>
      <c r="D19" s="254">
        <v>168</v>
      </c>
      <c r="E19" s="254">
        <v>36</v>
      </c>
      <c r="F19" s="250">
        <v>1848</v>
      </c>
      <c r="G19" s="250">
        <f t="shared" si="1"/>
        <v>11</v>
      </c>
      <c r="H19" s="250">
        <f t="shared" si="2"/>
        <v>792</v>
      </c>
      <c r="I19" s="250">
        <f t="shared" si="3"/>
        <v>978.83</v>
      </c>
    </row>
    <row r="20" spans="1:9" x14ac:dyDescent="0.25">
      <c r="A20" s="213" t="s">
        <v>37</v>
      </c>
      <c r="B20" s="254">
        <v>1</v>
      </c>
      <c r="C20" s="254">
        <f t="shared" si="0"/>
        <v>184</v>
      </c>
      <c r="D20" s="254">
        <v>168</v>
      </c>
      <c r="E20" s="254">
        <v>16</v>
      </c>
      <c r="F20" s="250">
        <v>1848</v>
      </c>
      <c r="G20" s="250">
        <f>ROUND(F20/D20,2)</f>
        <v>11</v>
      </c>
      <c r="H20" s="250">
        <f t="shared" si="2"/>
        <v>352</v>
      </c>
      <c r="I20" s="250">
        <f t="shared" si="3"/>
        <v>435.04</v>
      </c>
    </row>
    <row r="21" spans="1:9" x14ac:dyDescent="0.25">
      <c r="A21" s="213" t="s">
        <v>37</v>
      </c>
      <c r="B21" s="254">
        <v>1</v>
      </c>
      <c r="C21" s="254">
        <f t="shared" si="0"/>
        <v>199</v>
      </c>
      <c r="D21" s="254">
        <v>168</v>
      </c>
      <c r="E21" s="254">
        <v>31</v>
      </c>
      <c r="F21" s="250">
        <v>1848</v>
      </c>
      <c r="G21" s="250">
        <f t="shared" si="1"/>
        <v>11</v>
      </c>
      <c r="H21" s="250">
        <f t="shared" si="2"/>
        <v>682</v>
      </c>
      <c r="I21" s="250">
        <f t="shared" si="3"/>
        <v>842.88</v>
      </c>
    </row>
    <row r="22" spans="1:9" x14ac:dyDescent="0.25">
      <c r="A22" s="213" t="s">
        <v>41</v>
      </c>
      <c r="B22" s="254">
        <v>1</v>
      </c>
      <c r="C22" s="254">
        <f t="shared" si="0"/>
        <v>175</v>
      </c>
      <c r="D22" s="254">
        <v>168</v>
      </c>
      <c r="E22" s="254">
        <v>7</v>
      </c>
      <c r="F22" s="250">
        <v>1848</v>
      </c>
      <c r="G22" s="250">
        <f t="shared" si="1"/>
        <v>11</v>
      </c>
      <c r="H22" s="250">
        <f t="shared" si="2"/>
        <v>154</v>
      </c>
      <c r="I22" s="250">
        <f t="shared" si="3"/>
        <v>190.33</v>
      </c>
    </row>
    <row r="23" spans="1:9" x14ac:dyDescent="0.25">
      <c r="A23" s="213" t="s">
        <v>41</v>
      </c>
      <c r="B23" s="254">
        <v>1</v>
      </c>
      <c r="C23" s="254">
        <f t="shared" si="0"/>
        <v>177</v>
      </c>
      <c r="D23" s="254">
        <v>168</v>
      </c>
      <c r="E23" s="254">
        <v>9</v>
      </c>
      <c r="F23" s="250">
        <v>1848</v>
      </c>
      <c r="G23" s="250">
        <f t="shared" si="1"/>
        <v>11</v>
      </c>
      <c r="H23" s="250">
        <f t="shared" si="2"/>
        <v>198</v>
      </c>
      <c r="I23" s="250">
        <f t="shared" si="3"/>
        <v>244.71</v>
      </c>
    </row>
    <row r="24" spans="1:9" x14ac:dyDescent="0.25">
      <c r="A24" s="213" t="s">
        <v>41</v>
      </c>
      <c r="B24" s="254">
        <v>1</v>
      </c>
      <c r="C24" s="254">
        <f t="shared" si="0"/>
        <v>170</v>
      </c>
      <c r="D24" s="254">
        <v>168</v>
      </c>
      <c r="E24" s="254">
        <v>2</v>
      </c>
      <c r="F24" s="250">
        <v>1848</v>
      </c>
      <c r="G24" s="250">
        <f t="shared" si="1"/>
        <v>11</v>
      </c>
      <c r="H24" s="250">
        <f t="shared" si="2"/>
        <v>44</v>
      </c>
      <c r="I24" s="250">
        <f t="shared" si="3"/>
        <v>54.38</v>
      </c>
    </row>
    <row r="25" spans="1:9" x14ac:dyDescent="0.25">
      <c r="A25" s="213" t="s">
        <v>41</v>
      </c>
      <c r="B25" s="254">
        <v>1</v>
      </c>
      <c r="C25" s="254">
        <f t="shared" si="0"/>
        <v>174</v>
      </c>
      <c r="D25" s="254">
        <v>168</v>
      </c>
      <c r="E25" s="254">
        <v>6</v>
      </c>
      <c r="F25" s="250">
        <v>1848</v>
      </c>
      <c r="G25" s="250">
        <f t="shared" si="1"/>
        <v>11</v>
      </c>
      <c r="H25" s="250">
        <f t="shared" si="2"/>
        <v>132</v>
      </c>
      <c r="I25" s="250">
        <f t="shared" si="3"/>
        <v>163.13999999999999</v>
      </c>
    </row>
    <row r="26" spans="1:9" x14ac:dyDescent="0.25">
      <c r="A26" s="213" t="s">
        <v>42</v>
      </c>
      <c r="B26" s="254">
        <v>1</v>
      </c>
      <c r="C26" s="254">
        <f t="shared" si="0"/>
        <v>188</v>
      </c>
      <c r="D26" s="254">
        <v>168</v>
      </c>
      <c r="E26" s="254">
        <v>20</v>
      </c>
      <c r="F26" s="250">
        <v>1848</v>
      </c>
      <c r="G26" s="250">
        <f t="shared" si="1"/>
        <v>11</v>
      </c>
      <c r="H26" s="250">
        <f t="shared" si="2"/>
        <v>440</v>
      </c>
      <c r="I26" s="250">
        <f t="shared" si="3"/>
        <v>543.79999999999995</v>
      </c>
    </row>
    <row r="27" spans="1:9" x14ac:dyDescent="0.25">
      <c r="A27" s="213" t="s">
        <v>42</v>
      </c>
      <c r="B27" s="254">
        <v>1</v>
      </c>
      <c r="C27" s="254">
        <f t="shared" si="0"/>
        <v>236</v>
      </c>
      <c r="D27" s="254">
        <v>168</v>
      </c>
      <c r="E27" s="254">
        <v>68</v>
      </c>
      <c r="F27" s="250">
        <v>1848</v>
      </c>
      <c r="G27" s="250">
        <f t="shared" si="1"/>
        <v>11</v>
      </c>
      <c r="H27" s="250">
        <f t="shared" si="2"/>
        <v>1496</v>
      </c>
      <c r="I27" s="250">
        <f t="shared" si="3"/>
        <v>1848.91</v>
      </c>
    </row>
    <row r="28" spans="1:9" x14ac:dyDescent="0.25">
      <c r="A28" s="213" t="s">
        <v>43</v>
      </c>
      <c r="B28" s="254">
        <v>1</v>
      </c>
      <c r="C28" s="254">
        <f t="shared" si="0"/>
        <v>216</v>
      </c>
      <c r="D28" s="254">
        <v>168</v>
      </c>
      <c r="E28" s="254">
        <v>48</v>
      </c>
      <c r="F28" s="250">
        <v>1636.32</v>
      </c>
      <c r="G28" s="250">
        <f t="shared" si="1"/>
        <v>9.74</v>
      </c>
      <c r="H28" s="250">
        <f t="shared" si="2"/>
        <v>935.04</v>
      </c>
      <c r="I28" s="250">
        <f t="shared" si="3"/>
        <v>1155.6199999999999</v>
      </c>
    </row>
    <row r="29" spans="1:9" x14ac:dyDescent="0.25">
      <c r="A29" s="213" t="s">
        <v>44</v>
      </c>
      <c r="B29" s="254">
        <v>1</v>
      </c>
      <c r="C29" s="254">
        <f t="shared" si="0"/>
        <v>195</v>
      </c>
      <c r="D29" s="254">
        <v>168</v>
      </c>
      <c r="E29" s="254">
        <v>27</v>
      </c>
      <c r="F29" s="250">
        <v>1636.32</v>
      </c>
      <c r="G29" s="250">
        <f t="shared" si="1"/>
        <v>9.74</v>
      </c>
      <c r="H29" s="250">
        <f t="shared" si="2"/>
        <v>525.96</v>
      </c>
      <c r="I29" s="250">
        <f t="shared" si="3"/>
        <v>650.03</v>
      </c>
    </row>
    <row r="30" spans="1:9" x14ac:dyDescent="0.25">
      <c r="A30" s="213" t="s">
        <v>45</v>
      </c>
      <c r="B30" s="254">
        <v>1</v>
      </c>
      <c r="C30" s="254">
        <f t="shared" si="0"/>
        <v>220</v>
      </c>
      <c r="D30" s="254">
        <v>168</v>
      </c>
      <c r="E30" s="254">
        <v>52</v>
      </c>
      <c r="F30" s="250">
        <v>1636.32</v>
      </c>
      <c r="G30" s="250">
        <f t="shared" si="1"/>
        <v>9.74</v>
      </c>
      <c r="H30" s="250">
        <f t="shared" si="2"/>
        <v>1012.96</v>
      </c>
      <c r="I30" s="250">
        <f t="shared" si="3"/>
        <v>1251.92</v>
      </c>
    </row>
    <row r="31" spans="1:9" x14ac:dyDescent="0.25">
      <c r="A31" s="213" t="s">
        <v>46</v>
      </c>
      <c r="B31" s="254">
        <v>1</v>
      </c>
      <c r="C31" s="254">
        <f t="shared" si="0"/>
        <v>205</v>
      </c>
      <c r="D31" s="254">
        <v>168</v>
      </c>
      <c r="E31" s="254">
        <v>37</v>
      </c>
      <c r="F31" s="250">
        <v>1848</v>
      </c>
      <c r="G31" s="250">
        <f t="shared" si="1"/>
        <v>11</v>
      </c>
      <c r="H31" s="250">
        <f t="shared" si="2"/>
        <v>814</v>
      </c>
      <c r="I31" s="250">
        <f t="shared" si="3"/>
        <v>1006.02</v>
      </c>
    </row>
    <row r="32" spans="1:9" x14ac:dyDescent="0.25">
      <c r="A32" s="213" t="s">
        <v>47</v>
      </c>
      <c r="B32" s="254">
        <v>1</v>
      </c>
      <c r="C32" s="254">
        <f t="shared" si="0"/>
        <v>200</v>
      </c>
      <c r="D32" s="254">
        <v>168</v>
      </c>
      <c r="E32" s="254">
        <v>32</v>
      </c>
      <c r="F32" s="250">
        <v>1636.32</v>
      </c>
      <c r="G32" s="250">
        <f t="shared" si="1"/>
        <v>9.74</v>
      </c>
      <c r="H32" s="250">
        <f t="shared" si="2"/>
        <v>623.36</v>
      </c>
      <c r="I32" s="250">
        <f t="shared" si="3"/>
        <v>770.41</v>
      </c>
    </row>
    <row r="33" spans="1:9" x14ac:dyDescent="0.25">
      <c r="A33" s="213" t="s">
        <v>48</v>
      </c>
      <c r="B33" s="254">
        <v>1</v>
      </c>
      <c r="C33" s="254">
        <f t="shared" si="0"/>
        <v>224</v>
      </c>
      <c r="D33" s="254">
        <v>168</v>
      </c>
      <c r="E33" s="254">
        <v>56</v>
      </c>
      <c r="F33" s="250">
        <v>1636.32</v>
      </c>
      <c r="G33" s="250">
        <f t="shared" si="1"/>
        <v>9.74</v>
      </c>
      <c r="H33" s="250">
        <f t="shared" si="2"/>
        <v>1090.8800000000001</v>
      </c>
      <c r="I33" s="250">
        <f t="shared" si="3"/>
        <v>1348.22</v>
      </c>
    </row>
    <row r="34" spans="1:9" x14ac:dyDescent="0.25">
      <c r="A34" s="213" t="s">
        <v>49</v>
      </c>
      <c r="B34" s="254">
        <v>1</v>
      </c>
      <c r="C34" s="254">
        <f t="shared" si="0"/>
        <v>197</v>
      </c>
      <c r="D34" s="254">
        <v>168</v>
      </c>
      <c r="E34" s="254">
        <v>29</v>
      </c>
      <c r="F34" s="250">
        <v>1848</v>
      </c>
      <c r="G34" s="250">
        <f t="shared" si="1"/>
        <v>11</v>
      </c>
      <c r="H34" s="250">
        <f t="shared" si="2"/>
        <v>638</v>
      </c>
      <c r="I34" s="250">
        <f t="shared" si="3"/>
        <v>788.5</v>
      </c>
    </row>
    <row r="35" spans="1:9" x14ac:dyDescent="0.25">
      <c r="A35" s="213" t="s">
        <v>49</v>
      </c>
      <c r="B35" s="254">
        <v>1</v>
      </c>
      <c r="C35" s="254">
        <f t="shared" si="0"/>
        <v>177</v>
      </c>
      <c r="D35" s="254">
        <v>168</v>
      </c>
      <c r="E35" s="254">
        <v>9</v>
      </c>
      <c r="F35" s="250">
        <v>1848</v>
      </c>
      <c r="G35" s="250">
        <f t="shared" si="1"/>
        <v>11</v>
      </c>
      <c r="H35" s="250">
        <f t="shared" si="2"/>
        <v>198</v>
      </c>
      <c r="I35" s="250">
        <f t="shared" si="3"/>
        <v>244.71</v>
      </c>
    </row>
    <row r="36" spans="1:9" x14ac:dyDescent="0.25">
      <c r="A36" s="213" t="s">
        <v>49</v>
      </c>
      <c r="B36" s="254">
        <v>1</v>
      </c>
      <c r="C36" s="254">
        <f t="shared" si="0"/>
        <v>180</v>
      </c>
      <c r="D36" s="254">
        <v>168</v>
      </c>
      <c r="E36" s="254">
        <v>12</v>
      </c>
      <c r="F36" s="250">
        <v>1848</v>
      </c>
      <c r="G36" s="250">
        <f t="shared" si="1"/>
        <v>11</v>
      </c>
      <c r="H36" s="250">
        <f t="shared" si="2"/>
        <v>264</v>
      </c>
      <c r="I36" s="250">
        <f t="shared" si="3"/>
        <v>326.27999999999997</v>
      </c>
    </row>
    <row r="37" spans="1:9" x14ac:dyDescent="0.25">
      <c r="A37" s="213" t="s">
        <v>49</v>
      </c>
      <c r="B37" s="254">
        <v>1</v>
      </c>
      <c r="C37" s="254">
        <f t="shared" si="0"/>
        <v>184</v>
      </c>
      <c r="D37" s="254">
        <v>168</v>
      </c>
      <c r="E37" s="254">
        <v>16</v>
      </c>
      <c r="F37" s="250">
        <v>1848</v>
      </c>
      <c r="G37" s="250">
        <f t="shared" si="1"/>
        <v>11</v>
      </c>
      <c r="H37" s="250">
        <f t="shared" si="2"/>
        <v>352</v>
      </c>
      <c r="I37" s="250">
        <f t="shared" si="3"/>
        <v>435.04</v>
      </c>
    </row>
    <row r="38" spans="1:9" x14ac:dyDescent="0.25">
      <c r="A38" s="213" t="s">
        <v>48</v>
      </c>
      <c r="B38" s="254">
        <v>1</v>
      </c>
      <c r="C38" s="254">
        <f t="shared" si="0"/>
        <v>232</v>
      </c>
      <c r="D38" s="254">
        <v>168</v>
      </c>
      <c r="E38" s="254">
        <v>64</v>
      </c>
      <c r="F38" s="250">
        <v>1636.32</v>
      </c>
      <c r="G38" s="250">
        <f t="shared" si="1"/>
        <v>9.74</v>
      </c>
      <c r="H38" s="250">
        <f t="shared" si="2"/>
        <v>1246.72</v>
      </c>
      <c r="I38" s="250">
        <f t="shared" si="3"/>
        <v>1540.82</v>
      </c>
    </row>
    <row r="39" spans="1:9" x14ac:dyDescent="0.25">
      <c r="A39" s="213" t="s">
        <v>48</v>
      </c>
      <c r="B39" s="254">
        <v>1</v>
      </c>
      <c r="C39" s="254">
        <f t="shared" si="0"/>
        <v>196</v>
      </c>
      <c r="D39" s="254">
        <v>168</v>
      </c>
      <c r="E39" s="254">
        <v>28</v>
      </c>
      <c r="F39" s="250">
        <v>1636.32</v>
      </c>
      <c r="G39" s="250">
        <f t="shared" si="1"/>
        <v>9.74</v>
      </c>
      <c r="H39" s="250">
        <f t="shared" si="2"/>
        <v>545.44000000000005</v>
      </c>
      <c r="I39" s="250">
        <f t="shared" si="3"/>
        <v>674.11</v>
      </c>
    </row>
    <row r="40" spans="1:9" x14ac:dyDescent="0.25">
      <c r="A40" s="213" t="s">
        <v>40</v>
      </c>
      <c r="B40" s="254">
        <v>1</v>
      </c>
      <c r="C40" s="254">
        <f t="shared" si="0"/>
        <v>196</v>
      </c>
      <c r="D40" s="254">
        <v>168</v>
      </c>
      <c r="E40" s="254">
        <v>28</v>
      </c>
      <c r="F40" s="250">
        <v>1554</v>
      </c>
      <c r="G40" s="250">
        <f t="shared" si="1"/>
        <v>9.25</v>
      </c>
      <c r="H40" s="250">
        <f t="shared" si="2"/>
        <v>518</v>
      </c>
      <c r="I40" s="271">
        <f>ROUND(H40*1.2077,2)</f>
        <v>625.59</v>
      </c>
    </row>
    <row r="41" spans="1:9" x14ac:dyDescent="0.25">
      <c r="A41" s="213" t="s">
        <v>40</v>
      </c>
      <c r="B41" s="254">
        <v>1</v>
      </c>
      <c r="C41" s="254">
        <f t="shared" si="0"/>
        <v>213</v>
      </c>
      <c r="D41" s="254">
        <v>168</v>
      </c>
      <c r="E41" s="254">
        <v>45</v>
      </c>
      <c r="F41" s="250">
        <v>1848</v>
      </c>
      <c r="G41" s="250">
        <f t="shared" si="1"/>
        <v>11</v>
      </c>
      <c r="H41" s="250">
        <f t="shared" si="2"/>
        <v>990</v>
      </c>
      <c r="I41" s="250">
        <f t="shared" si="3"/>
        <v>1223.54</v>
      </c>
    </row>
    <row r="42" spans="1:9" x14ac:dyDescent="0.25">
      <c r="A42" s="213" t="s">
        <v>50</v>
      </c>
      <c r="B42" s="254">
        <v>1</v>
      </c>
      <c r="C42" s="254">
        <f t="shared" si="0"/>
        <v>229</v>
      </c>
      <c r="D42" s="254">
        <v>168</v>
      </c>
      <c r="E42" s="254">
        <v>61</v>
      </c>
      <c r="F42" s="250">
        <v>1636.32</v>
      </c>
      <c r="G42" s="250">
        <f t="shared" si="1"/>
        <v>9.74</v>
      </c>
      <c r="H42" s="250">
        <f t="shared" si="2"/>
        <v>1188.28</v>
      </c>
      <c r="I42" s="250">
        <f t="shared" si="3"/>
        <v>1468.6</v>
      </c>
    </row>
    <row r="43" spans="1:9" x14ac:dyDescent="0.25">
      <c r="A43" s="213" t="s">
        <v>50</v>
      </c>
      <c r="B43" s="254">
        <v>1</v>
      </c>
      <c r="C43" s="254">
        <f t="shared" si="0"/>
        <v>237</v>
      </c>
      <c r="D43" s="254">
        <v>168</v>
      </c>
      <c r="E43" s="254">
        <v>69</v>
      </c>
      <c r="F43" s="250">
        <v>1636.3199999999997</v>
      </c>
      <c r="G43" s="250">
        <f t="shared" si="1"/>
        <v>9.74</v>
      </c>
      <c r="H43" s="250">
        <f t="shared" si="2"/>
        <v>1344.12</v>
      </c>
      <c r="I43" s="250">
        <f t="shared" si="3"/>
        <v>1661.2</v>
      </c>
    </row>
    <row r="44" spans="1:9" ht="33" x14ac:dyDescent="0.25">
      <c r="A44" s="269" t="s">
        <v>433</v>
      </c>
      <c r="B44" s="260">
        <f>SUM(B45:B130)</f>
        <v>86</v>
      </c>
      <c r="C44" s="260"/>
      <c r="D44" s="260"/>
      <c r="E44" s="260">
        <f>SUM(E45:E130)</f>
        <v>2080</v>
      </c>
      <c r="F44" s="261"/>
      <c r="G44" s="261"/>
      <c r="H44" s="261">
        <f>SUM(H45:H130)</f>
        <v>31277.600000000002</v>
      </c>
      <c r="I44" s="261">
        <f>SUM(I45:I130)</f>
        <v>38650.480000000018</v>
      </c>
    </row>
    <row r="45" spans="1:9" x14ac:dyDescent="0.25">
      <c r="A45" s="213" t="s">
        <v>51</v>
      </c>
      <c r="B45" s="254">
        <v>1</v>
      </c>
      <c r="C45" s="254">
        <f>D45+E45</f>
        <v>176</v>
      </c>
      <c r="D45" s="254">
        <v>168</v>
      </c>
      <c r="E45" s="254">
        <v>8</v>
      </c>
      <c r="F45" s="250">
        <v>1258.32</v>
      </c>
      <c r="G45" s="250">
        <f t="shared" ref="G45:G130" si="4">ROUND(F45/D45,2)</f>
        <v>7.49</v>
      </c>
      <c r="H45" s="250">
        <f t="shared" ref="H45:H130" si="5">ROUND(E45*G45*2,2)</f>
        <v>119.84</v>
      </c>
      <c r="I45" s="250">
        <f t="shared" si="3"/>
        <v>148.11000000000001</v>
      </c>
    </row>
    <row r="46" spans="1:9" x14ac:dyDescent="0.25">
      <c r="A46" s="213" t="s">
        <v>51</v>
      </c>
      <c r="B46" s="254">
        <v>1</v>
      </c>
      <c r="C46" s="254">
        <f t="shared" ref="C46:C130" si="6">D46+E46</f>
        <v>180</v>
      </c>
      <c r="D46" s="254">
        <v>168</v>
      </c>
      <c r="E46" s="254">
        <v>12</v>
      </c>
      <c r="F46" s="250">
        <v>1258.32</v>
      </c>
      <c r="G46" s="250">
        <f t="shared" si="4"/>
        <v>7.49</v>
      </c>
      <c r="H46" s="250">
        <f t="shared" si="5"/>
        <v>179.76</v>
      </c>
      <c r="I46" s="250">
        <f t="shared" si="3"/>
        <v>222.17</v>
      </c>
    </row>
    <row r="47" spans="1:9" x14ac:dyDescent="0.25">
      <c r="A47" s="213" t="s">
        <v>51</v>
      </c>
      <c r="B47" s="254">
        <v>1</v>
      </c>
      <c r="C47" s="254">
        <f t="shared" si="6"/>
        <v>201</v>
      </c>
      <c r="D47" s="254">
        <v>168</v>
      </c>
      <c r="E47" s="254">
        <v>33</v>
      </c>
      <c r="F47" s="250">
        <v>1258.32</v>
      </c>
      <c r="G47" s="250">
        <f t="shared" si="4"/>
        <v>7.49</v>
      </c>
      <c r="H47" s="250">
        <f t="shared" si="5"/>
        <v>494.34</v>
      </c>
      <c r="I47" s="250">
        <f t="shared" si="3"/>
        <v>610.95000000000005</v>
      </c>
    </row>
    <row r="48" spans="1:9" x14ac:dyDescent="0.25">
      <c r="A48" s="213" t="s">
        <v>51</v>
      </c>
      <c r="B48" s="254">
        <v>1</v>
      </c>
      <c r="C48" s="254">
        <f t="shared" si="6"/>
        <v>185</v>
      </c>
      <c r="D48" s="254">
        <v>168</v>
      </c>
      <c r="E48" s="254">
        <v>17</v>
      </c>
      <c r="F48" s="250">
        <v>1258.32</v>
      </c>
      <c r="G48" s="250">
        <f t="shared" si="4"/>
        <v>7.49</v>
      </c>
      <c r="H48" s="250">
        <f t="shared" si="5"/>
        <v>254.66</v>
      </c>
      <c r="I48" s="250">
        <f t="shared" si="3"/>
        <v>314.73</v>
      </c>
    </row>
    <row r="49" spans="1:9" x14ac:dyDescent="0.25">
      <c r="A49" s="213" t="s">
        <v>52</v>
      </c>
      <c r="B49" s="254">
        <v>1</v>
      </c>
      <c r="C49" s="254">
        <f t="shared" si="6"/>
        <v>180</v>
      </c>
      <c r="D49" s="254">
        <v>168</v>
      </c>
      <c r="E49" s="254">
        <v>12</v>
      </c>
      <c r="F49" s="250">
        <v>1258.32</v>
      </c>
      <c r="G49" s="250">
        <f t="shared" si="4"/>
        <v>7.49</v>
      </c>
      <c r="H49" s="250">
        <f t="shared" si="5"/>
        <v>179.76</v>
      </c>
      <c r="I49" s="250">
        <f t="shared" si="3"/>
        <v>222.17</v>
      </c>
    </row>
    <row r="50" spans="1:9" x14ac:dyDescent="0.25">
      <c r="A50" s="213" t="s">
        <v>53</v>
      </c>
      <c r="B50" s="254">
        <v>1</v>
      </c>
      <c r="C50" s="254">
        <f t="shared" si="6"/>
        <v>172</v>
      </c>
      <c r="D50" s="254">
        <v>168</v>
      </c>
      <c r="E50" s="254">
        <v>4</v>
      </c>
      <c r="F50" s="250">
        <v>1258.32</v>
      </c>
      <c r="G50" s="250">
        <f t="shared" si="4"/>
        <v>7.49</v>
      </c>
      <c r="H50" s="250">
        <f t="shared" si="5"/>
        <v>59.92</v>
      </c>
      <c r="I50" s="250">
        <f t="shared" si="3"/>
        <v>74.06</v>
      </c>
    </row>
    <row r="51" spans="1:9" x14ac:dyDescent="0.25">
      <c r="A51" s="213" t="s">
        <v>54</v>
      </c>
      <c r="B51" s="254">
        <v>1</v>
      </c>
      <c r="C51" s="254">
        <f t="shared" si="6"/>
        <v>206</v>
      </c>
      <c r="D51" s="254">
        <v>168</v>
      </c>
      <c r="E51" s="254">
        <v>38</v>
      </c>
      <c r="F51" s="250">
        <v>1579.2</v>
      </c>
      <c r="G51" s="250">
        <f t="shared" si="4"/>
        <v>9.4</v>
      </c>
      <c r="H51" s="250">
        <f t="shared" si="5"/>
        <v>714.4</v>
      </c>
      <c r="I51" s="250">
        <f t="shared" si="3"/>
        <v>882.93</v>
      </c>
    </row>
    <row r="52" spans="1:9" x14ac:dyDescent="0.25">
      <c r="A52" s="213" t="s">
        <v>55</v>
      </c>
      <c r="B52" s="254">
        <v>1</v>
      </c>
      <c r="C52" s="254">
        <f t="shared" si="6"/>
        <v>222</v>
      </c>
      <c r="D52" s="254">
        <v>168</v>
      </c>
      <c r="E52" s="254">
        <v>54</v>
      </c>
      <c r="F52" s="250">
        <v>1223.04</v>
      </c>
      <c r="G52" s="250">
        <f t="shared" si="4"/>
        <v>7.28</v>
      </c>
      <c r="H52" s="250">
        <f t="shared" si="5"/>
        <v>786.24</v>
      </c>
      <c r="I52" s="250">
        <f t="shared" si="3"/>
        <v>971.71</v>
      </c>
    </row>
    <row r="53" spans="1:9" x14ac:dyDescent="0.25">
      <c r="A53" s="213" t="s">
        <v>55</v>
      </c>
      <c r="B53" s="254">
        <v>1</v>
      </c>
      <c r="C53" s="254">
        <f t="shared" si="6"/>
        <v>180</v>
      </c>
      <c r="D53" s="254">
        <v>168</v>
      </c>
      <c r="E53" s="254">
        <v>12</v>
      </c>
      <c r="F53" s="250">
        <v>1132.32</v>
      </c>
      <c r="G53" s="250">
        <f t="shared" si="4"/>
        <v>6.74</v>
      </c>
      <c r="H53" s="250">
        <f t="shared" si="5"/>
        <v>161.76</v>
      </c>
      <c r="I53" s="271">
        <f>ROUND(H53*1.2077,2)</f>
        <v>195.36</v>
      </c>
    </row>
    <row r="54" spans="1:9" x14ac:dyDescent="0.25">
      <c r="A54" s="213" t="s">
        <v>55</v>
      </c>
      <c r="B54" s="254">
        <v>1</v>
      </c>
      <c r="C54" s="254">
        <f t="shared" si="6"/>
        <v>196</v>
      </c>
      <c r="D54" s="254">
        <v>168</v>
      </c>
      <c r="E54" s="254">
        <v>28</v>
      </c>
      <c r="F54" s="250">
        <v>1024.8</v>
      </c>
      <c r="G54" s="250">
        <f t="shared" si="4"/>
        <v>6.1</v>
      </c>
      <c r="H54" s="250">
        <f t="shared" si="5"/>
        <v>341.6</v>
      </c>
      <c r="I54" s="250">
        <f t="shared" si="3"/>
        <v>422.18</v>
      </c>
    </row>
    <row r="55" spans="1:9" x14ac:dyDescent="0.25">
      <c r="A55" s="213" t="s">
        <v>55</v>
      </c>
      <c r="B55" s="254">
        <v>1</v>
      </c>
      <c r="C55" s="254">
        <f t="shared" si="6"/>
        <v>179</v>
      </c>
      <c r="D55" s="254">
        <v>168</v>
      </c>
      <c r="E55" s="254">
        <v>11</v>
      </c>
      <c r="F55" s="250">
        <v>1406.16</v>
      </c>
      <c r="G55" s="250">
        <f t="shared" si="4"/>
        <v>8.3699999999999992</v>
      </c>
      <c r="H55" s="250">
        <f t="shared" si="5"/>
        <v>184.14</v>
      </c>
      <c r="I55" s="250">
        <f t="shared" si="3"/>
        <v>227.58</v>
      </c>
    </row>
    <row r="56" spans="1:9" x14ac:dyDescent="0.25">
      <c r="A56" s="213" t="s">
        <v>56</v>
      </c>
      <c r="B56" s="254">
        <v>1</v>
      </c>
      <c r="C56" s="254">
        <f t="shared" si="6"/>
        <v>195</v>
      </c>
      <c r="D56" s="254">
        <v>168</v>
      </c>
      <c r="E56" s="254">
        <v>27</v>
      </c>
      <c r="F56" s="250">
        <v>1406.16</v>
      </c>
      <c r="G56" s="250">
        <f t="shared" si="4"/>
        <v>8.3699999999999992</v>
      </c>
      <c r="H56" s="250">
        <f t="shared" si="5"/>
        <v>451.98</v>
      </c>
      <c r="I56" s="250">
        <f t="shared" si="3"/>
        <v>558.6</v>
      </c>
    </row>
    <row r="57" spans="1:9" x14ac:dyDescent="0.25">
      <c r="A57" s="213" t="s">
        <v>57</v>
      </c>
      <c r="B57" s="254">
        <v>1</v>
      </c>
      <c r="C57" s="254">
        <f t="shared" si="6"/>
        <v>174</v>
      </c>
      <c r="D57" s="254">
        <v>168</v>
      </c>
      <c r="E57" s="254">
        <v>6</v>
      </c>
      <c r="F57" s="250">
        <v>1293.6000000000001</v>
      </c>
      <c r="G57" s="250">
        <f t="shared" si="4"/>
        <v>7.7</v>
      </c>
      <c r="H57" s="250">
        <f t="shared" si="5"/>
        <v>92.4</v>
      </c>
      <c r="I57" s="250">
        <f t="shared" si="3"/>
        <v>114.2</v>
      </c>
    </row>
    <row r="58" spans="1:9" x14ac:dyDescent="0.25">
      <c r="A58" s="213" t="s">
        <v>57</v>
      </c>
      <c r="B58" s="254">
        <v>1</v>
      </c>
      <c r="C58" s="254">
        <f t="shared" si="6"/>
        <v>176</v>
      </c>
      <c r="D58" s="254">
        <v>168</v>
      </c>
      <c r="E58" s="254">
        <v>8</v>
      </c>
      <c r="F58" s="250">
        <v>1293.6000000000001</v>
      </c>
      <c r="G58" s="250">
        <f t="shared" si="4"/>
        <v>7.7</v>
      </c>
      <c r="H58" s="250">
        <f t="shared" si="5"/>
        <v>123.2</v>
      </c>
      <c r="I58" s="250">
        <f t="shared" si="3"/>
        <v>152.26</v>
      </c>
    </row>
    <row r="59" spans="1:9" x14ac:dyDescent="0.25">
      <c r="A59" s="213" t="s">
        <v>57</v>
      </c>
      <c r="B59" s="254">
        <v>1</v>
      </c>
      <c r="C59" s="254">
        <f t="shared" si="6"/>
        <v>176</v>
      </c>
      <c r="D59" s="254">
        <v>168</v>
      </c>
      <c r="E59" s="254">
        <v>8</v>
      </c>
      <c r="F59" s="250">
        <v>1293.6000000000001</v>
      </c>
      <c r="G59" s="250">
        <f t="shared" si="4"/>
        <v>7.7</v>
      </c>
      <c r="H59" s="250">
        <f t="shared" si="5"/>
        <v>123.2</v>
      </c>
      <c r="I59" s="250">
        <f t="shared" si="3"/>
        <v>152.26</v>
      </c>
    </row>
    <row r="60" spans="1:9" x14ac:dyDescent="0.25">
      <c r="A60" s="213" t="s">
        <v>57</v>
      </c>
      <c r="B60" s="254">
        <v>1</v>
      </c>
      <c r="C60" s="254">
        <f t="shared" si="6"/>
        <v>192</v>
      </c>
      <c r="D60" s="254">
        <v>168</v>
      </c>
      <c r="E60" s="254">
        <v>24</v>
      </c>
      <c r="F60" s="250">
        <v>1293.6000000000001</v>
      </c>
      <c r="G60" s="250">
        <f t="shared" si="4"/>
        <v>7.7</v>
      </c>
      <c r="H60" s="250">
        <f t="shared" si="5"/>
        <v>369.6</v>
      </c>
      <c r="I60" s="250">
        <f t="shared" si="3"/>
        <v>456.79</v>
      </c>
    </row>
    <row r="61" spans="1:9" x14ac:dyDescent="0.25">
      <c r="A61" s="213" t="s">
        <v>57</v>
      </c>
      <c r="B61" s="254">
        <v>1</v>
      </c>
      <c r="C61" s="254">
        <f t="shared" si="6"/>
        <v>208</v>
      </c>
      <c r="D61" s="254">
        <v>168</v>
      </c>
      <c r="E61" s="254">
        <v>40</v>
      </c>
      <c r="F61" s="250">
        <v>1293.6000000000001</v>
      </c>
      <c r="G61" s="250">
        <f t="shared" si="4"/>
        <v>7.7</v>
      </c>
      <c r="H61" s="250">
        <f t="shared" si="5"/>
        <v>616</v>
      </c>
      <c r="I61" s="250">
        <f t="shared" si="3"/>
        <v>761.31</v>
      </c>
    </row>
    <row r="62" spans="1:9" x14ac:dyDescent="0.25">
      <c r="A62" s="213" t="s">
        <v>58</v>
      </c>
      <c r="B62" s="254">
        <v>1</v>
      </c>
      <c r="C62" s="254">
        <f t="shared" si="6"/>
        <v>172</v>
      </c>
      <c r="D62" s="254">
        <v>168</v>
      </c>
      <c r="E62" s="254">
        <v>4</v>
      </c>
      <c r="F62" s="250">
        <v>1258.32</v>
      </c>
      <c r="G62" s="250">
        <f t="shared" si="4"/>
        <v>7.49</v>
      </c>
      <c r="H62" s="250">
        <f t="shared" si="5"/>
        <v>59.92</v>
      </c>
      <c r="I62" s="250">
        <f t="shared" si="3"/>
        <v>74.06</v>
      </c>
    </row>
    <row r="63" spans="1:9" x14ac:dyDescent="0.25">
      <c r="A63" s="213" t="s">
        <v>53</v>
      </c>
      <c r="B63" s="254">
        <v>1</v>
      </c>
      <c r="C63" s="254">
        <f t="shared" si="6"/>
        <v>202</v>
      </c>
      <c r="D63" s="254">
        <v>168</v>
      </c>
      <c r="E63" s="254">
        <v>34</v>
      </c>
      <c r="F63" s="250">
        <v>1258.32</v>
      </c>
      <c r="G63" s="250">
        <f t="shared" si="4"/>
        <v>7.49</v>
      </c>
      <c r="H63" s="250">
        <f t="shared" si="5"/>
        <v>509.32</v>
      </c>
      <c r="I63" s="250">
        <f t="shared" si="3"/>
        <v>629.47</v>
      </c>
    </row>
    <row r="64" spans="1:9" x14ac:dyDescent="0.25">
      <c r="A64" s="213" t="s">
        <v>53</v>
      </c>
      <c r="B64" s="254">
        <v>1</v>
      </c>
      <c r="C64" s="254">
        <f t="shared" si="6"/>
        <v>186</v>
      </c>
      <c r="D64" s="254">
        <v>168</v>
      </c>
      <c r="E64" s="254">
        <v>18</v>
      </c>
      <c r="F64" s="250">
        <v>1258.32</v>
      </c>
      <c r="G64" s="250">
        <f t="shared" si="4"/>
        <v>7.49</v>
      </c>
      <c r="H64" s="250">
        <f t="shared" si="5"/>
        <v>269.64</v>
      </c>
      <c r="I64" s="250">
        <f t="shared" si="3"/>
        <v>333.25</v>
      </c>
    </row>
    <row r="65" spans="1:9" x14ac:dyDescent="0.25">
      <c r="A65" s="213" t="s">
        <v>59</v>
      </c>
      <c r="B65" s="254">
        <v>1</v>
      </c>
      <c r="C65" s="254">
        <f t="shared" si="6"/>
        <v>200</v>
      </c>
      <c r="D65" s="254">
        <v>168</v>
      </c>
      <c r="E65" s="254">
        <v>32</v>
      </c>
      <c r="F65" s="250">
        <v>1579.1999999999998</v>
      </c>
      <c r="G65" s="250">
        <f t="shared" si="4"/>
        <v>9.4</v>
      </c>
      <c r="H65" s="250">
        <f t="shared" si="5"/>
        <v>601.6</v>
      </c>
      <c r="I65" s="250">
        <f t="shared" si="3"/>
        <v>743.52</v>
      </c>
    </row>
    <row r="66" spans="1:9" x14ac:dyDescent="0.25">
      <c r="A66" s="213" t="s">
        <v>60</v>
      </c>
      <c r="B66" s="254">
        <v>1</v>
      </c>
      <c r="C66" s="254">
        <f t="shared" si="6"/>
        <v>231</v>
      </c>
      <c r="D66" s="254">
        <v>168</v>
      </c>
      <c r="E66" s="254">
        <v>63</v>
      </c>
      <c r="F66" s="250">
        <v>1258.32</v>
      </c>
      <c r="G66" s="250">
        <f t="shared" si="4"/>
        <v>7.49</v>
      </c>
      <c r="H66" s="250">
        <f t="shared" si="5"/>
        <v>943.74</v>
      </c>
      <c r="I66" s="250">
        <f t="shared" si="3"/>
        <v>1166.3699999999999</v>
      </c>
    </row>
    <row r="67" spans="1:9" x14ac:dyDescent="0.25">
      <c r="A67" s="213" t="s">
        <v>59</v>
      </c>
      <c r="B67" s="254">
        <v>1</v>
      </c>
      <c r="C67" s="254">
        <f t="shared" si="6"/>
        <v>236</v>
      </c>
      <c r="D67" s="254">
        <v>168</v>
      </c>
      <c r="E67" s="254">
        <v>68</v>
      </c>
      <c r="F67" s="250">
        <v>1579.2</v>
      </c>
      <c r="G67" s="250">
        <f t="shared" si="4"/>
        <v>9.4</v>
      </c>
      <c r="H67" s="250">
        <f t="shared" si="5"/>
        <v>1278.4000000000001</v>
      </c>
      <c r="I67" s="250">
        <f t="shared" si="3"/>
        <v>1579.97</v>
      </c>
    </row>
    <row r="68" spans="1:9" x14ac:dyDescent="0.25">
      <c r="A68" s="213" t="s">
        <v>52</v>
      </c>
      <c r="B68" s="254">
        <v>1</v>
      </c>
      <c r="C68" s="254">
        <f t="shared" si="6"/>
        <v>194</v>
      </c>
      <c r="D68" s="254">
        <v>168</v>
      </c>
      <c r="E68" s="254">
        <v>26</v>
      </c>
      <c r="F68" s="250">
        <v>1258.32</v>
      </c>
      <c r="G68" s="250">
        <f t="shared" si="4"/>
        <v>7.49</v>
      </c>
      <c r="H68" s="250">
        <f t="shared" si="5"/>
        <v>389.48</v>
      </c>
      <c r="I68" s="250">
        <f t="shared" si="3"/>
        <v>481.36</v>
      </c>
    </row>
    <row r="69" spans="1:9" x14ac:dyDescent="0.25">
      <c r="A69" s="213" t="s">
        <v>61</v>
      </c>
      <c r="B69" s="254">
        <v>1</v>
      </c>
      <c r="C69" s="254">
        <f t="shared" si="6"/>
        <v>178</v>
      </c>
      <c r="D69" s="254">
        <v>168</v>
      </c>
      <c r="E69" s="254">
        <v>10</v>
      </c>
      <c r="F69" s="250">
        <v>1024.8000000000002</v>
      </c>
      <c r="G69" s="250">
        <f t="shared" si="4"/>
        <v>6.1</v>
      </c>
      <c r="H69" s="250">
        <f t="shared" si="5"/>
        <v>122</v>
      </c>
      <c r="I69" s="250">
        <f t="shared" si="3"/>
        <v>150.78</v>
      </c>
    </row>
    <row r="70" spans="1:9" x14ac:dyDescent="0.25">
      <c r="A70" s="213" t="s">
        <v>52</v>
      </c>
      <c r="B70" s="254">
        <v>1</v>
      </c>
      <c r="C70" s="254">
        <f t="shared" si="6"/>
        <v>176</v>
      </c>
      <c r="D70" s="254">
        <v>168</v>
      </c>
      <c r="E70" s="254">
        <v>8</v>
      </c>
      <c r="F70" s="250">
        <v>1258.32</v>
      </c>
      <c r="G70" s="250">
        <f t="shared" si="4"/>
        <v>7.49</v>
      </c>
      <c r="H70" s="250">
        <f t="shared" si="5"/>
        <v>119.84</v>
      </c>
      <c r="I70" s="250">
        <f t="shared" si="3"/>
        <v>148.11000000000001</v>
      </c>
    </row>
    <row r="71" spans="1:9" x14ac:dyDescent="0.25">
      <c r="A71" s="213" t="s">
        <v>52</v>
      </c>
      <c r="B71" s="254">
        <v>1</v>
      </c>
      <c r="C71" s="254">
        <f t="shared" si="6"/>
        <v>194</v>
      </c>
      <c r="D71" s="254">
        <v>168</v>
      </c>
      <c r="E71" s="254">
        <v>26</v>
      </c>
      <c r="F71" s="250">
        <v>1258.32</v>
      </c>
      <c r="G71" s="250">
        <f t="shared" si="4"/>
        <v>7.49</v>
      </c>
      <c r="H71" s="250">
        <f t="shared" si="5"/>
        <v>389.48</v>
      </c>
      <c r="I71" s="250">
        <f t="shared" si="3"/>
        <v>481.36</v>
      </c>
    </row>
    <row r="72" spans="1:9" x14ac:dyDescent="0.25">
      <c r="A72" s="213" t="s">
        <v>52</v>
      </c>
      <c r="B72" s="254">
        <v>1</v>
      </c>
      <c r="C72" s="254">
        <f t="shared" si="6"/>
        <v>196</v>
      </c>
      <c r="D72" s="254">
        <v>168</v>
      </c>
      <c r="E72" s="254">
        <v>28</v>
      </c>
      <c r="F72" s="250">
        <v>1258.32</v>
      </c>
      <c r="G72" s="250">
        <f t="shared" si="4"/>
        <v>7.49</v>
      </c>
      <c r="H72" s="250">
        <f t="shared" si="5"/>
        <v>419.44</v>
      </c>
      <c r="I72" s="250">
        <f t="shared" si="3"/>
        <v>518.39</v>
      </c>
    </row>
    <row r="73" spans="1:9" x14ac:dyDescent="0.25">
      <c r="A73" s="213" t="s">
        <v>62</v>
      </c>
      <c r="B73" s="254">
        <v>1</v>
      </c>
      <c r="C73" s="254">
        <f t="shared" si="6"/>
        <v>172</v>
      </c>
      <c r="D73" s="254">
        <v>168</v>
      </c>
      <c r="E73" s="254">
        <v>4</v>
      </c>
      <c r="F73" s="250">
        <v>1258.32</v>
      </c>
      <c r="G73" s="250">
        <f t="shared" si="4"/>
        <v>7.49</v>
      </c>
      <c r="H73" s="250">
        <f t="shared" si="5"/>
        <v>59.92</v>
      </c>
      <c r="I73" s="250">
        <f t="shared" si="3"/>
        <v>74.06</v>
      </c>
    </row>
    <row r="74" spans="1:9" x14ac:dyDescent="0.25">
      <c r="A74" s="213" t="s">
        <v>62</v>
      </c>
      <c r="B74" s="254">
        <v>1</v>
      </c>
      <c r="C74" s="254">
        <f t="shared" si="6"/>
        <v>180</v>
      </c>
      <c r="D74" s="254">
        <v>168</v>
      </c>
      <c r="E74" s="254">
        <v>12</v>
      </c>
      <c r="F74" s="250">
        <v>1258.32</v>
      </c>
      <c r="G74" s="250">
        <f t="shared" si="4"/>
        <v>7.49</v>
      </c>
      <c r="H74" s="250">
        <f t="shared" si="5"/>
        <v>179.76</v>
      </c>
      <c r="I74" s="250">
        <f t="shared" si="3"/>
        <v>222.17</v>
      </c>
    </row>
    <row r="75" spans="1:9" x14ac:dyDescent="0.25">
      <c r="A75" s="213" t="s">
        <v>62</v>
      </c>
      <c r="B75" s="254">
        <v>1</v>
      </c>
      <c r="C75" s="254">
        <f t="shared" si="6"/>
        <v>172</v>
      </c>
      <c r="D75" s="254">
        <v>168</v>
      </c>
      <c r="E75" s="254">
        <v>4</v>
      </c>
      <c r="F75" s="250">
        <v>1258.32</v>
      </c>
      <c r="G75" s="250">
        <f t="shared" si="4"/>
        <v>7.49</v>
      </c>
      <c r="H75" s="250">
        <f t="shared" si="5"/>
        <v>59.92</v>
      </c>
      <c r="I75" s="250">
        <f t="shared" si="3"/>
        <v>74.06</v>
      </c>
    </row>
    <row r="76" spans="1:9" x14ac:dyDescent="0.25">
      <c r="A76" s="213" t="s">
        <v>62</v>
      </c>
      <c r="B76" s="254">
        <v>1</v>
      </c>
      <c r="C76" s="254">
        <f t="shared" si="6"/>
        <v>184</v>
      </c>
      <c r="D76" s="254">
        <v>168</v>
      </c>
      <c r="E76" s="254">
        <v>16</v>
      </c>
      <c r="F76" s="250">
        <v>1258.32</v>
      </c>
      <c r="G76" s="250">
        <f t="shared" si="4"/>
        <v>7.49</v>
      </c>
      <c r="H76" s="250">
        <f t="shared" si="5"/>
        <v>239.68</v>
      </c>
      <c r="I76" s="250">
        <f t="shared" si="3"/>
        <v>296.22000000000003</v>
      </c>
    </row>
    <row r="77" spans="1:9" x14ac:dyDescent="0.25">
      <c r="A77" s="213" t="s">
        <v>62</v>
      </c>
      <c r="B77" s="254">
        <v>1</v>
      </c>
      <c r="C77" s="254">
        <f t="shared" si="6"/>
        <v>172</v>
      </c>
      <c r="D77" s="254">
        <v>168</v>
      </c>
      <c r="E77" s="254">
        <v>4</v>
      </c>
      <c r="F77" s="250">
        <v>1258.32</v>
      </c>
      <c r="G77" s="250">
        <f t="shared" si="4"/>
        <v>7.49</v>
      </c>
      <c r="H77" s="250">
        <f t="shared" si="5"/>
        <v>59.92</v>
      </c>
      <c r="I77" s="271">
        <f>ROUND(H77*1.2194,2)</f>
        <v>73.069999999999993</v>
      </c>
    </row>
    <row r="78" spans="1:9" x14ac:dyDescent="0.25">
      <c r="A78" s="213" t="s">
        <v>62</v>
      </c>
      <c r="B78" s="254">
        <v>1</v>
      </c>
      <c r="C78" s="254">
        <f t="shared" si="6"/>
        <v>212</v>
      </c>
      <c r="D78" s="254">
        <v>168</v>
      </c>
      <c r="E78" s="254">
        <v>44</v>
      </c>
      <c r="F78" s="250">
        <v>1258.32</v>
      </c>
      <c r="G78" s="250">
        <f t="shared" si="4"/>
        <v>7.49</v>
      </c>
      <c r="H78" s="250">
        <f t="shared" si="5"/>
        <v>659.12</v>
      </c>
      <c r="I78" s="250">
        <f t="shared" si="3"/>
        <v>814.61</v>
      </c>
    </row>
    <row r="79" spans="1:9" x14ac:dyDescent="0.25">
      <c r="A79" s="213" t="s">
        <v>63</v>
      </c>
      <c r="B79" s="254">
        <v>1</v>
      </c>
      <c r="C79" s="254">
        <f t="shared" si="6"/>
        <v>200</v>
      </c>
      <c r="D79" s="254">
        <v>168</v>
      </c>
      <c r="E79" s="254">
        <v>32</v>
      </c>
      <c r="F79" s="250">
        <v>1234.8</v>
      </c>
      <c r="G79" s="250">
        <f t="shared" si="4"/>
        <v>7.35</v>
      </c>
      <c r="H79" s="250">
        <f t="shared" si="5"/>
        <v>470.4</v>
      </c>
      <c r="I79" s="250">
        <f t="shared" si="3"/>
        <v>581.37</v>
      </c>
    </row>
    <row r="80" spans="1:9" x14ac:dyDescent="0.25">
      <c r="A80" s="213" t="s">
        <v>63</v>
      </c>
      <c r="B80" s="254">
        <v>1</v>
      </c>
      <c r="C80" s="254">
        <f t="shared" si="6"/>
        <v>192</v>
      </c>
      <c r="D80" s="254">
        <v>168</v>
      </c>
      <c r="E80" s="254">
        <v>24</v>
      </c>
      <c r="F80" s="250">
        <v>1234.8000000000002</v>
      </c>
      <c r="G80" s="250">
        <f t="shared" si="4"/>
        <v>7.35</v>
      </c>
      <c r="H80" s="250">
        <f t="shared" si="5"/>
        <v>352.8</v>
      </c>
      <c r="I80" s="250">
        <f t="shared" si="3"/>
        <v>436.03</v>
      </c>
    </row>
    <row r="81" spans="1:9" x14ac:dyDescent="0.25">
      <c r="A81" s="213" t="s">
        <v>63</v>
      </c>
      <c r="B81" s="254">
        <v>1</v>
      </c>
      <c r="C81" s="254">
        <f t="shared" si="6"/>
        <v>192</v>
      </c>
      <c r="D81" s="254">
        <v>168</v>
      </c>
      <c r="E81" s="254">
        <v>24</v>
      </c>
      <c r="F81" s="250">
        <v>1234.8000000000002</v>
      </c>
      <c r="G81" s="250">
        <f t="shared" si="4"/>
        <v>7.35</v>
      </c>
      <c r="H81" s="250">
        <f t="shared" si="5"/>
        <v>352.8</v>
      </c>
      <c r="I81" s="250">
        <f t="shared" si="3"/>
        <v>436.03</v>
      </c>
    </row>
    <row r="82" spans="1:9" x14ac:dyDescent="0.25">
      <c r="A82" s="213" t="s">
        <v>63</v>
      </c>
      <c r="B82" s="254">
        <v>1</v>
      </c>
      <c r="C82" s="254">
        <f t="shared" si="6"/>
        <v>184</v>
      </c>
      <c r="D82" s="254">
        <v>168</v>
      </c>
      <c r="E82" s="254">
        <v>16</v>
      </c>
      <c r="F82" s="250">
        <v>1234.8</v>
      </c>
      <c r="G82" s="250">
        <f t="shared" si="4"/>
        <v>7.35</v>
      </c>
      <c r="H82" s="250">
        <f t="shared" si="5"/>
        <v>235.2</v>
      </c>
      <c r="I82" s="250">
        <f t="shared" si="3"/>
        <v>290.68</v>
      </c>
    </row>
    <row r="83" spans="1:9" x14ac:dyDescent="0.25">
      <c r="A83" s="213" t="s">
        <v>63</v>
      </c>
      <c r="B83" s="254">
        <v>1</v>
      </c>
      <c r="C83" s="254">
        <f t="shared" si="6"/>
        <v>208</v>
      </c>
      <c r="D83" s="254">
        <v>168</v>
      </c>
      <c r="E83" s="254">
        <v>40</v>
      </c>
      <c r="F83" s="250">
        <v>1234.8</v>
      </c>
      <c r="G83" s="250">
        <f t="shared" si="4"/>
        <v>7.35</v>
      </c>
      <c r="H83" s="250">
        <f t="shared" si="5"/>
        <v>588</v>
      </c>
      <c r="I83" s="250">
        <f t="shared" si="3"/>
        <v>726.71</v>
      </c>
    </row>
    <row r="84" spans="1:9" x14ac:dyDescent="0.25">
      <c r="A84" s="213" t="s">
        <v>63</v>
      </c>
      <c r="B84" s="254">
        <v>1</v>
      </c>
      <c r="C84" s="254">
        <f t="shared" si="6"/>
        <v>192</v>
      </c>
      <c r="D84" s="254">
        <v>168</v>
      </c>
      <c r="E84" s="254">
        <v>24</v>
      </c>
      <c r="F84" s="250">
        <v>1234.8000000000002</v>
      </c>
      <c r="G84" s="250">
        <f t="shared" si="4"/>
        <v>7.35</v>
      </c>
      <c r="H84" s="250">
        <f t="shared" si="5"/>
        <v>352.8</v>
      </c>
      <c r="I84" s="250">
        <f t="shared" si="3"/>
        <v>436.03</v>
      </c>
    </row>
    <row r="85" spans="1:9" x14ac:dyDescent="0.25">
      <c r="A85" s="213" t="s">
        <v>61</v>
      </c>
      <c r="B85" s="254">
        <v>1</v>
      </c>
      <c r="C85" s="254">
        <f t="shared" si="6"/>
        <v>203</v>
      </c>
      <c r="D85" s="254">
        <v>168</v>
      </c>
      <c r="E85" s="254">
        <v>35</v>
      </c>
      <c r="F85" s="250">
        <v>1024.8</v>
      </c>
      <c r="G85" s="250">
        <f t="shared" si="4"/>
        <v>6.1</v>
      </c>
      <c r="H85" s="250">
        <f t="shared" si="5"/>
        <v>427</v>
      </c>
      <c r="I85" s="250">
        <f t="shared" si="3"/>
        <v>527.73</v>
      </c>
    </row>
    <row r="86" spans="1:9" x14ac:dyDescent="0.25">
      <c r="A86" s="213" t="s">
        <v>64</v>
      </c>
      <c r="B86" s="254">
        <v>1</v>
      </c>
      <c r="C86" s="254">
        <f t="shared" si="6"/>
        <v>184</v>
      </c>
      <c r="D86" s="254">
        <v>168</v>
      </c>
      <c r="E86" s="254">
        <v>16</v>
      </c>
      <c r="F86" s="250">
        <v>1258.32</v>
      </c>
      <c r="G86" s="250">
        <f t="shared" si="4"/>
        <v>7.49</v>
      </c>
      <c r="H86" s="250">
        <f t="shared" si="5"/>
        <v>239.68</v>
      </c>
      <c r="I86" s="250">
        <f t="shared" si="3"/>
        <v>296.22000000000003</v>
      </c>
    </row>
    <row r="87" spans="1:9" x14ac:dyDescent="0.25">
      <c r="A87" s="213" t="s">
        <v>61</v>
      </c>
      <c r="B87" s="254">
        <v>1</v>
      </c>
      <c r="C87" s="254">
        <f t="shared" si="6"/>
        <v>191</v>
      </c>
      <c r="D87" s="254">
        <v>168</v>
      </c>
      <c r="E87" s="254">
        <v>23</v>
      </c>
      <c r="F87" s="250">
        <v>1024.8</v>
      </c>
      <c r="G87" s="250">
        <f t="shared" si="4"/>
        <v>6.1</v>
      </c>
      <c r="H87" s="250">
        <f t="shared" si="5"/>
        <v>280.60000000000002</v>
      </c>
      <c r="I87" s="250">
        <f t="shared" si="3"/>
        <v>346.79</v>
      </c>
    </row>
    <row r="88" spans="1:9" x14ac:dyDescent="0.25">
      <c r="A88" s="213" t="s">
        <v>53</v>
      </c>
      <c r="B88" s="254">
        <v>1</v>
      </c>
      <c r="C88" s="254">
        <f t="shared" si="6"/>
        <v>214</v>
      </c>
      <c r="D88" s="254">
        <v>168</v>
      </c>
      <c r="E88" s="254">
        <v>46</v>
      </c>
      <c r="F88" s="250">
        <v>1258.32</v>
      </c>
      <c r="G88" s="250">
        <f t="shared" si="4"/>
        <v>7.49</v>
      </c>
      <c r="H88" s="250">
        <f t="shared" si="5"/>
        <v>689.08</v>
      </c>
      <c r="I88" s="250">
        <f t="shared" si="3"/>
        <v>851.63</v>
      </c>
    </row>
    <row r="89" spans="1:9" x14ac:dyDescent="0.25">
      <c r="A89" s="213" t="s">
        <v>60</v>
      </c>
      <c r="B89" s="254">
        <v>1</v>
      </c>
      <c r="C89" s="254">
        <f t="shared" si="6"/>
        <v>200</v>
      </c>
      <c r="D89" s="254">
        <v>168</v>
      </c>
      <c r="E89" s="254">
        <v>32</v>
      </c>
      <c r="F89" s="250">
        <v>1258.32</v>
      </c>
      <c r="G89" s="250">
        <f t="shared" si="4"/>
        <v>7.49</v>
      </c>
      <c r="H89" s="250">
        <f t="shared" si="5"/>
        <v>479.36</v>
      </c>
      <c r="I89" s="250">
        <f t="shared" si="3"/>
        <v>592.44000000000005</v>
      </c>
    </row>
    <row r="90" spans="1:9" x14ac:dyDescent="0.25">
      <c r="A90" s="213" t="s">
        <v>65</v>
      </c>
      <c r="B90" s="254">
        <v>1</v>
      </c>
      <c r="C90" s="254">
        <f t="shared" si="6"/>
        <v>196</v>
      </c>
      <c r="D90" s="254">
        <v>168</v>
      </c>
      <c r="E90" s="254">
        <v>28</v>
      </c>
      <c r="F90" s="250">
        <v>1258.32</v>
      </c>
      <c r="G90" s="250">
        <f t="shared" si="4"/>
        <v>7.49</v>
      </c>
      <c r="H90" s="250">
        <f t="shared" si="5"/>
        <v>419.44</v>
      </c>
      <c r="I90" s="250">
        <f t="shared" si="3"/>
        <v>518.39</v>
      </c>
    </row>
    <row r="91" spans="1:9" x14ac:dyDescent="0.25">
      <c r="A91" s="213" t="s">
        <v>66</v>
      </c>
      <c r="B91" s="254">
        <v>1</v>
      </c>
      <c r="C91" s="254">
        <f t="shared" si="6"/>
        <v>176</v>
      </c>
      <c r="D91" s="254">
        <v>168</v>
      </c>
      <c r="E91" s="254">
        <v>8</v>
      </c>
      <c r="F91" s="250">
        <v>1258.32</v>
      </c>
      <c r="G91" s="250">
        <f t="shared" si="4"/>
        <v>7.49</v>
      </c>
      <c r="H91" s="250">
        <f t="shared" si="5"/>
        <v>119.84</v>
      </c>
      <c r="I91" s="250">
        <f t="shared" si="3"/>
        <v>148.11000000000001</v>
      </c>
    </row>
    <row r="92" spans="1:9" x14ac:dyDescent="0.25">
      <c r="A92" s="213" t="s">
        <v>65</v>
      </c>
      <c r="B92" s="254">
        <v>1</v>
      </c>
      <c r="C92" s="254">
        <f t="shared" si="6"/>
        <v>186</v>
      </c>
      <c r="D92" s="254">
        <v>168</v>
      </c>
      <c r="E92" s="254">
        <v>18</v>
      </c>
      <c r="F92" s="250">
        <v>1258.32</v>
      </c>
      <c r="G92" s="250">
        <f t="shared" si="4"/>
        <v>7.49</v>
      </c>
      <c r="H92" s="250">
        <f t="shared" si="5"/>
        <v>269.64</v>
      </c>
      <c r="I92" s="250">
        <f t="shared" si="3"/>
        <v>333.25</v>
      </c>
    </row>
    <row r="93" spans="1:9" x14ac:dyDescent="0.25">
      <c r="A93" s="213" t="s">
        <v>65</v>
      </c>
      <c r="B93" s="254">
        <v>1</v>
      </c>
      <c r="C93" s="254">
        <f t="shared" si="6"/>
        <v>210</v>
      </c>
      <c r="D93" s="254">
        <v>168</v>
      </c>
      <c r="E93" s="254">
        <v>42</v>
      </c>
      <c r="F93" s="250">
        <v>1258.32</v>
      </c>
      <c r="G93" s="250">
        <f t="shared" si="4"/>
        <v>7.49</v>
      </c>
      <c r="H93" s="250">
        <f t="shared" si="5"/>
        <v>629.16</v>
      </c>
      <c r="I93" s="250">
        <f t="shared" si="3"/>
        <v>777.58</v>
      </c>
    </row>
    <row r="94" spans="1:9" x14ac:dyDescent="0.25">
      <c r="A94" s="213" t="s">
        <v>64</v>
      </c>
      <c r="B94" s="254">
        <v>1</v>
      </c>
      <c r="C94" s="254">
        <f t="shared" si="6"/>
        <v>184</v>
      </c>
      <c r="D94" s="254">
        <v>168</v>
      </c>
      <c r="E94" s="254">
        <v>16</v>
      </c>
      <c r="F94" s="250">
        <v>1258.32</v>
      </c>
      <c r="G94" s="250">
        <f t="shared" si="4"/>
        <v>7.49</v>
      </c>
      <c r="H94" s="250">
        <f t="shared" si="5"/>
        <v>239.68</v>
      </c>
      <c r="I94" s="250">
        <f t="shared" si="3"/>
        <v>296.22000000000003</v>
      </c>
    </row>
    <row r="95" spans="1:9" x14ac:dyDescent="0.25">
      <c r="A95" s="213" t="s">
        <v>66</v>
      </c>
      <c r="B95" s="254">
        <v>1</v>
      </c>
      <c r="C95" s="254">
        <f t="shared" si="6"/>
        <v>204</v>
      </c>
      <c r="D95" s="254">
        <v>168</v>
      </c>
      <c r="E95" s="254">
        <v>36</v>
      </c>
      <c r="F95" s="250">
        <v>1258.32</v>
      </c>
      <c r="G95" s="250">
        <f t="shared" si="4"/>
        <v>7.49</v>
      </c>
      <c r="H95" s="250">
        <f t="shared" si="5"/>
        <v>539.28</v>
      </c>
      <c r="I95" s="250">
        <f t="shared" si="3"/>
        <v>666.5</v>
      </c>
    </row>
    <row r="96" spans="1:9" x14ac:dyDescent="0.25">
      <c r="A96" s="213" t="s">
        <v>65</v>
      </c>
      <c r="B96" s="254">
        <v>1</v>
      </c>
      <c r="C96" s="254">
        <f t="shared" si="6"/>
        <v>190</v>
      </c>
      <c r="D96" s="254">
        <v>168</v>
      </c>
      <c r="E96" s="254">
        <v>22</v>
      </c>
      <c r="F96" s="250">
        <v>1258.32</v>
      </c>
      <c r="G96" s="250">
        <f t="shared" si="4"/>
        <v>7.49</v>
      </c>
      <c r="H96" s="250">
        <f t="shared" si="5"/>
        <v>329.56</v>
      </c>
      <c r="I96" s="250">
        <f t="shared" si="3"/>
        <v>407.3</v>
      </c>
    </row>
    <row r="97" spans="1:9" x14ac:dyDescent="0.25">
      <c r="A97" s="213" t="s">
        <v>53</v>
      </c>
      <c r="B97" s="254">
        <v>1</v>
      </c>
      <c r="C97" s="254">
        <f t="shared" si="6"/>
        <v>188</v>
      </c>
      <c r="D97" s="254">
        <v>168</v>
      </c>
      <c r="E97" s="254">
        <v>20</v>
      </c>
      <c r="F97" s="250">
        <v>1258.32</v>
      </c>
      <c r="G97" s="250">
        <f t="shared" si="4"/>
        <v>7.49</v>
      </c>
      <c r="H97" s="250">
        <f t="shared" si="5"/>
        <v>299.60000000000002</v>
      </c>
      <c r="I97" s="250">
        <f t="shared" si="3"/>
        <v>370.28</v>
      </c>
    </row>
    <row r="98" spans="1:9" x14ac:dyDescent="0.25">
      <c r="A98" s="213" t="s">
        <v>66</v>
      </c>
      <c r="B98" s="254">
        <v>1</v>
      </c>
      <c r="C98" s="254">
        <f t="shared" si="6"/>
        <v>208</v>
      </c>
      <c r="D98" s="254">
        <v>168</v>
      </c>
      <c r="E98" s="254">
        <v>40</v>
      </c>
      <c r="F98" s="250">
        <v>1258.32</v>
      </c>
      <c r="G98" s="250">
        <f t="shared" si="4"/>
        <v>7.49</v>
      </c>
      <c r="H98" s="250">
        <f t="shared" si="5"/>
        <v>599.20000000000005</v>
      </c>
      <c r="I98" s="250">
        <f t="shared" si="3"/>
        <v>740.55</v>
      </c>
    </row>
    <row r="99" spans="1:9" x14ac:dyDescent="0.25">
      <c r="A99" s="213" t="s">
        <v>66</v>
      </c>
      <c r="B99" s="254">
        <v>1</v>
      </c>
      <c r="C99" s="254">
        <f t="shared" si="6"/>
        <v>172</v>
      </c>
      <c r="D99" s="254">
        <v>168</v>
      </c>
      <c r="E99" s="254">
        <v>4</v>
      </c>
      <c r="F99" s="250">
        <v>1258.32</v>
      </c>
      <c r="G99" s="250">
        <f t="shared" si="4"/>
        <v>7.49</v>
      </c>
      <c r="H99" s="250">
        <f t="shared" si="5"/>
        <v>59.92</v>
      </c>
      <c r="I99" s="250">
        <f t="shared" si="3"/>
        <v>74.06</v>
      </c>
    </row>
    <row r="100" spans="1:9" x14ac:dyDescent="0.25">
      <c r="A100" s="213" t="s">
        <v>66</v>
      </c>
      <c r="B100" s="254">
        <v>1</v>
      </c>
      <c r="C100" s="254">
        <f t="shared" si="6"/>
        <v>192</v>
      </c>
      <c r="D100" s="254">
        <v>168</v>
      </c>
      <c r="E100" s="254">
        <v>24</v>
      </c>
      <c r="F100" s="250">
        <v>1258.32</v>
      </c>
      <c r="G100" s="250">
        <f t="shared" si="4"/>
        <v>7.49</v>
      </c>
      <c r="H100" s="250">
        <f t="shared" si="5"/>
        <v>359.52</v>
      </c>
      <c r="I100" s="250">
        <f t="shared" si="3"/>
        <v>444.33</v>
      </c>
    </row>
    <row r="101" spans="1:9" x14ac:dyDescent="0.25">
      <c r="A101" s="213" t="s">
        <v>65</v>
      </c>
      <c r="B101" s="254">
        <v>1</v>
      </c>
      <c r="C101" s="254">
        <f t="shared" si="6"/>
        <v>176</v>
      </c>
      <c r="D101" s="254">
        <v>168</v>
      </c>
      <c r="E101" s="254">
        <v>8</v>
      </c>
      <c r="F101" s="250">
        <v>1258.32</v>
      </c>
      <c r="G101" s="250">
        <f t="shared" si="4"/>
        <v>7.49</v>
      </c>
      <c r="H101" s="250">
        <f t="shared" si="5"/>
        <v>119.84</v>
      </c>
      <c r="I101" s="250">
        <f t="shared" si="3"/>
        <v>148.11000000000001</v>
      </c>
    </row>
    <row r="102" spans="1:9" x14ac:dyDescent="0.25">
      <c r="A102" s="213" t="s">
        <v>67</v>
      </c>
      <c r="B102" s="254">
        <v>1</v>
      </c>
      <c r="C102" s="254">
        <f t="shared" si="6"/>
        <v>176</v>
      </c>
      <c r="D102" s="254">
        <v>168</v>
      </c>
      <c r="E102" s="254">
        <v>8</v>
      </c>
      <c r="F102" s="250">
        <v>1258.32</v>
      </c>
      <c r="G102" s="250">
        <f t="shared" si="4"/>
        <v>7.49</v>
      </c>
      <c r="H102" s="250">
        <f t="shared" si="5"/>
        <v>119.84</v>
      </c>
      <c r="I102" s="250">
        <f t="shared" si="3"/>
        <v>148.11000000000001</v>
      </c>
    </row>
    <row r="103" spans="1:9" x14ac:dyDescent="0.25">
      <c r="A103" s="213" t="s">
        <v>67</v>
      </c>
      <c r="B103" s="254">
        <v>1</v>
      </c>
      <c r="C103" s="254">
        <f t="shared" si="6"/>
        <v>177</v>
      </c>
      <c r="D103" s="254">
        <v>168</v>
      </c>
      <c r="E103" s="254">
        <v>9</v>
      </c>
      <c r="F103" s="250">
        <v>1258.32</v>
      </c>
      <c r="G103" s="250">
        <f t="shared" si="4"/>
        <v>7.49</v>
      </c>
      <c r="H103" s="250">
        <f t="shared" si="5"/>
        <v>134.82</v>
      </c>
      <c r="I103" s="250">
        <f t="shared" si="3"/>
        <v>166.62</v>
      </c>
    </row>
    <row r="104" spans="1:9" x14ac:dyDescent="0.25">
      <c r="A104" s="213" t="s">
        <v>67</v>
      </c>
      <c r="B104" s="254">
        <v>1</v>
      </c>
      <c r="C104" s="254">
        <f t="shared" si="6"/>
        <v>177</v>
      </c>
      <c r="D104" s="254">
        <v>168</v>
      </c>
      <c r="E104" s="254">
        <v>9</v>
      </c>
      <c r="F104" s="250">
        <v>1258.32</v>
      </c>
      <c r="G104" s="250">
        <f t="shared" si="4"/>
        <v>7.49</v>
      </c>
      <c r="H104" s="250">
        <f t="shared" si="5"/>
        <v>134.82</v>
      </c>
      <c r="I104" s="250">
        <f t="shared" si="3"/>
        <v>166.62</v>
      </c>
    </row>
    <row r="105" spans="1:9" x14ac:dyDescent="0.25">
      <c r="A105" s="213" t="s">
        <v>51</v>
      </c>
      <c r="B105" s="254">
        <v>1</v>
      </c>
      <c r="C105" s="254">
        <f t="shared" si="6"/>
        <v>216</v>
      </c>
      <c r="D105" s="254">
        <v>168</v>
      </c>
      <c r="E105" s="254">
        <v>48</v>
      </c>
      <c r="F105" s="250">
        <v>1258.32</v>
      </c>
      <c r="G105" s="250">
        <f t="shared" si="4"/>
        <v>7.49</v>
      </c>
      <c r="H105" s="250">
        <f t="shared" si="5"/>
        <v>719.04</v>
      </c>
      <c r="I105" s="250">
        <f t="shared" si="3"/>
        <v>888.66</v>
      </c>
    </row>
    <row r="106" spans="1:9" x14ac:dyDescent="0.25">
      <c r="A106" s="213" t="s">
        <v>61</v>
      </c>
      <c r="B106" s="254">
        <v>1</v>
      </c>
      <c r="C106" s="254">
        <f t="shared" si="6"/>
        <v>202</v>
      </c>
      <c r="D106" s="254">
        <v>168</v>
      </c>
      <c r="E106" s="254">
        <v>34</v>
      </c>
      <c r="F106" s="250">
        <v>1024.8000000000002</v>
      </c>
      <c r="G106" s="250">
        <f t="shared" si="4"/>
        <v>6.1</v>
      </c>
      <c r="H106" s="250">
        <f t="shared" si="5"/>
        <v>414.8</v>
      </c>
      <c r="I106" s="250">
        <f t="shared" si="3"/>
        <v>512.65</v>
      </c>
    </row>
    <row r="107" spans="1:9" x14ac:dyDescent="0.25">
      <c r="A107" s="213" t="s">
        <v>51</v>
      </c>
      <c r="B107" s="254">
        <v>1</v>
      </c>
      <c r="C107" s="254">
        <f t="shared" si="6"/>
        <v>188</v>
      </c>
      <c r="D107" s="254">
        <v>168</v>
      </c>
      <c r="E107" s="254">
        <v>20</v>
      </c>
      <c r="F107" s="250">
        <v>1176</v>
      </c>
      <c r="G107" s="250">
        <v>7</v>
      </c>
      <c r="H107" s="250">
        <f t="shared" si="5"/>
        <v>280</v>
      </c>
      <c r="I107" s="250">
        <f t="shared" si="3"/>
        <v>346.05</v>
      </c>
    </row>
    <row r="108" spans="1:9" x14ac:dyDescent="0.25">
      <c r="A108" s="213" t="s">
        <v>51</v>
      </c>
      <c r="B108" s="254">
        <v>1</v>
      </c>
      <c r="C108" s="254">
        <f t="shared" si="6"/>
        <v>192</v>
      </c>
      <c r="D108" s="254">
        <v>168</v>
      </c>
      <c r="E108" s="254">
        <v>24</v>
      </c>
      <c r="F108" s="250">
        <v>1258.32</v>
      </c>
      <c r="G108" s="250">
        <f t="shared" si="4"/>
        <v>7.49</v>
      </c>
      <c r="H108" s="250">
        <f t="shared" si="5"/>
        <v>359.52</v>
      </c>
      <c r="I108" s="250">
        <f t="shared" si="3"/>
        <v>444.33</v>
      </c>
    </row>
    <row r="109" spans="1:9" x14ac:dyDescent="0.25">
      <c r="A109" s="213" t="s">
        <v>51</v>
      </c>
      <c r="B109" s="254">
        <v>1</v>
      </c>
      <c r="C109" s="254">
        <f t="shared" si="6"/>
        <v>236</v>
      </c>
      <c r="D109" s="254">
        <v>168</v>
      </c>
      <c r="E109" s="254">
        <v>68</v>
      </c>
      <c r="F109" s="250">
        <v>1258.32</v>
      </c>
      <c r="G109" s="250">
        <f t="shared" si="4"/>
        <v>7.49</v>
      </c>
      <c r="H109" s="250">
        <f t="shared" si="5"/>
        <v>1018.64</v>
      </c>
      <c r="I109" s="250">
        <f t="shared" si="3"/>
        <v>1258.94</v>
      </c>
    </row>
    <row r="110" spans="1:9" x14ac:dyDescent="0.25">
      <c r="A110" s="213" t="s">
        <v>53</v>
      </c>
      <c r="B110" s="254">
        <v>1</v>
      </c>
      <c r="C110" s="254">
        <f t="shared" si="6"/>
        <v>208</v>
      </c>
      <c r="D110" s="254">
        <v>168</v>
      </c>
      <c r="E110" s="254">
        <v>40</v>
      </c>
      <c r="F110" s="250">
        <v>1258.32</v>
      </c>
      <c r="G110" s="250">
        <f t="shared" si="4"/>
        <v>7.49</v>
      </c>
      <c r="H110" s="250">
        <f t="shared" si="5"/>
        <v>599.20000000000005</v>
      </c>
      <c r="I110" s="250">
        <f t="shared" si="3"/>
        <v>740.55</v>
      </c>
    </row>
    <row r="111" spans="1:9" x14ac:dyDescent="0.25">
      <c r="A111" s="213" t="s">
        <v>51</v>
      </c>
      <c r="B111" s="254">
        <v>1</v>
      </c>
      <c r="C111" s="254">
        <f t="shared" si="6"/>
        <v>204</v>
      </c>
      <c r="D111" s="254">
        <v>168</v>
      </c>
      <c r="E111" s="254">
        <v>36</v>
      </c>
      <c r="F111" s="250">
        <v>1258.32</v>
      </c>
      <c r="G111" s="250">
        <f t="shared" si="4"/>
        <v>7.49</v>
      </c>
      <c r="H111" s="250">
        <f t="shared" si="5"/>
        <v>539.28</v>
      </c>
      <c r="I111" s="250">
        <f t="shared" si="3"/>
        <v>666.5</v>
      </c>
    </row>
    <row r="112" spans="1:9" x14ac:dyDescent="0.25">
      <c r="A112" s="213" t="s">
        <v>51</v>
      </c>
      <c r="B112" s="254">
        <v>1</v>
      </c>
      <c r="C112" s="254">
        <f t="shared" si="6"/>
        <v>192</v>
      </c>
      <c r="D112" s="254">
        <v>168</v>
      </c>
      <c r="E112" s="254">
        <v>24</v>
      </c>
      <c r="F112" s="250">
        <v>1258.32</v>
      </c>
      <c r="G112" s="250">
        <f t="shared" si="4"/>
        <v>7.49</v>
      </c>
      <c r="H112" s="250">
        <f t="shared" si="5"/>
        <v>359.52</v>
      </c>
      <c r="I112" s="250">
        <f t="shared" si="3"/>
        <v>444.33</v>
      </c>
    </row>
    <row r="113" spans="1:9" x14ac:dyDescent="0.25">
      <c r="A113" s="213" t="s">
        <v>53</v>
      </c>
      <c r="B113" s="254">
        <v>1</v>
      </c>
      <c r="C113" s="254">
        <f t="shared" si="6"/>
        <v>232</v>
      </c>
      <c r="D113" s="254">
        <v>168</v>
      </c>
      <c r="E113" s="254">
        <v>64</v>
      </c>
      <c r="F113" s="250">
        <v>1258.32</v>
      </c>
      <c r="G113" s="250">
        <f t="shared" si="4"/>
        <v>7.49</v>
      </c>
      <c r="H113" s="250">
        <f t="shared" si="5"/>
        <v>958.72</v>
      </c>
      <c r="I113" s="250">
        <f t="shared" si="3"/>
        <v>1184.8800000000001</v>
      </c>
    </row>
    <row r="114" spans="1:9" x14ac:dyDescent="0.25">
      <c r="A114" s="213" t="s">
        <v>53</v>
      </c>
      <c r="B114" s="254">
        <v>1</v>
      </c>
      <c r="C114" s="254">
        <f t="shared" si="6"/>
        <v>192</v>
      </c>
      <c r="D114" s="254">
        <v>168</v>
      </c>
      <c r="E114" s="254">
        <v>24</v>
      </c>
      <c r="F114" s="250">
        <v>1258.32</v>
      </c>
      <c r="G114" s="250">
        <f t="shared" si="4"/>
        <v>7.49</v>
      </c>
      <c r="H114" s="250">
        <f t="shared" si="5"/>
        <v>359.52</v>
      </c>
      <c r="I114" s="250">
        <f t="shared" si="3"/>
        <v>444.33</v>
      </c>
    </row>
    <row r="115" spans="1:9" x14ac:dyDescent="0.25">
      <c r="A115" s="213" t="s">
        <v>53</v>
      </c>
      <c r="B115" s="254">
        <v>1</v>
      </c>
      <c r="C115" s="254">
        <f t="shared" si="6"/>
        <v>232</v>
      </c>
      <c r="D115" s="254">
        <v>168</v>
      </c>
      <c r="E115" s="254">
        <v>64</v>
      </c>
      <c r="F115" s="250">
        <v>1258.32</v>
      </c>
      <c r="G115" s="250">
        <f t="shared" si="4"/>
        <v>7.49</v>
      </c>
      <c r="H115" s="250">
        <f t="shared" si="5"/>
        <v>958.72</v>
      </c>
      <c r="I115" s="250">
        <f t="shared" si="3"/>
        <v>1184.8800000000001</v>
      </c>
    </row>
    <row r="116" spans="1:9" x14ac:dyDescent="0.25">
      <c r="A116" s="213" t="s">
        <v>68</v>
      </c>
      <c r="B116" s="254">
        <v>1</v>
      </c>
      <c r="C116" s="254">
        <f t="shared" si="6"/>
        <v>182</v>
      </c>
      <c r="D116" s="254">
        <v>168</v>
      </c>
      <c r="E116" s="254">
        <v>14</v>
      </c>
      <c r="F116" s="250">
        <v>1258.32</v>
      </c>
      <c r="G116" s="250">
        <f t="shared" si="4"/>
        <v>7.49</v>
      </c>
      <c r="H116" s="250">
        <f t="shared" si="5"/>
        <v>209.72</v>
      </c>
      <c r="I116" s="250">
        <f t="shared" si="3"/>
        <v>259.19</v>
      </c>
    </row>
    <row r="117" spans="1:9" x14ac:dyDescent="0.25">
      <c r="A117" s="213" t="s">
        <v>68</v>
      </c>
      <c r="B117" s="254">
        <v>1</v>
      </c>
      <c r="C117" s="254">
        <f t="shared" si="6"/>
        <v>192</v>
      </c>
      <c r="D117" s="254">
        <v>168</v>
      </c>
      <c r="E117" s="254">
        <v>24</v>
      </c>
      <c r="F117" s="250">
        <v>1258.32</v>
      </c>
      <c r="G117" s="250">
        <f t="shared" si="4"/>
        <v>7.49</v>
      </c>
      <c r="H117" s="250">
        <f t="shared" si="5"/>
        <v>359.52</v>
      </c>
      <c r="I117" s="250">
        <f t="shared" si="3"/>
        <v>444.33</v>
      </c>
    </row>
    <row r="118" spans="1:9" x14ac:dyDescent="0.25">
      <c r="A118" s="213" t="s">
        <v>68</v>
      </c>
      <c r="B118" s="254">
        <v>1</v>
      </c>
      <c r="C118" s="254">
        <f t="shared" si="6"/>
        <v>178</v>
      </c>
      <c r="D118" s="254">
        <v>168</v>
      </c>
      <c r="E118" s="254">
        <v>10</v>
      </c>
      <c r="F118" s="250">
        <v>1258.32</v>
      </c>
      <c r="G118" s="250">
        <f t="shared" si="4"/>
        <v>7.49</v>
      </c>
      <c r="H118" s="250">
        <f t="shared" si="5"/>
        <v>149.80000000000001</v>
      </c>
      <c r="I118" s="250">
        <f t="shared" si="3"/>
        <v>185.14</v>
      </c>
    </row>
    <row r="119" spans="1:9" x14ac:dyDescent="0.25">
      <c r="A119" s="213" t="s">
        <v>69</v>
      </c>
      <c r="B119" s="254">
        <v>1</v>
      </c>
      <c r="C119" s="254">
        <f t="shared" si="6"/>
        <v>224</v>
      </c>
      <c r="D119" s="254">
        <v>168</v>
      </c>
      <c r="E119" s="254">
        <v>56</v>
      </c>
      <c r="F119" s="250">
        <v>1258.32</v>
      </c>
      <c r="G119" s="250">
        <f t="shared" si="4"/>
        <v>7.49</v>
      </c>
      <c r="H119" s="250">
        <f t="shared" si="5"/>
        <v>838.88</v>
      </c>
      <c r="I119" s="250">
        <f t="shared" si="3"/>
        <v>1036.77</v>
      </c>
    </row>
    <row r="120" spans="1:9" x14ac:dyDescent="0.25">
      <c r="A120" s="213" t="s">
        <v>70</v>
      </c>
      <c r="B120" s="254">
        <v>1</v>
      </c>
      <c r="C120" s="254">
        <f t="shared" si="6"/>
        <v>186</v>
      </c>
      <c r="D120" s="254">
        <v>168</v>
      </c>
      <c r="E120" s="254">
        <v>18</v>
      </c>
      <c r="F120" s="250">
        <v>1258.32</v>
      </c>
      <c r="G120" s="250">
        <f t="shared" si="4"/>
        <v>7.49</v>
      </c>
      <c r="H120" s="250">
        <f t="shared" si="5"/>
        <v>269.64</v>
      </c>
      <c r="I120" s="250">
        <f t="shared" si="3"/>
        <v>333.25</v>
      </c>
    </row>
    <row r="121" spans="1:9" x14ac:dyDescent="0.25">
      <c r="A121" s="213" t="s">
        <v>69</v>
      </c>
      <c r="B121" s="254">
        <v>1</v>
      </c>
      <c r="C121" s="254">
        <f t="shared" si="6"/>
        <v>188</v>
      </c>
      <c r="D121" s="254">
        <v>168</v>
      </c>
      <c r="E121" s="254">
        <v>20</v>
      </c>
      <c r="F121" s="250">
        <v>1258.32</v>
      </c>
      <c r="G121" s="250">
        <f t="shared" si="4"/>
        <v>7.49</v>
      </c>
      <c r="H121" s="250">
        <f t="shared" si="5"/>
        <v>299.60000000000002</v>
      </c>
      <c r="I121" s="250">
        <f t="shared" si="3"/>
        <v>370.28</v>
      </c>
    </row>
    <row r="122" spans="1:9" x14ac:dyDescent="0.25">
      <c r="A122" s="213" t="s">
        <v>65</v>
      </c>
      <c r="B122" s="254">
        <v>1</v>
      </c>
      <c r="C122" s="254">
        <f t="shared" si="6"/>
        <v>189</v>
      </c>
      <c r="D122" s="254">
        <v>168</v>
      </c>
      <c r="E122" s="254">
        <v>21</v>
      </c>
      <c r="F122" s="250">
        <v>1258.32</v>
      </c>
      <c r="G122" s="250">
        <f t="shared" si="4"/>
        <v>7.49</v>
      </c>
      <c r="H122" s="250">
        <f t="shared" si="5"/>
        <v>314.58</v>
      </c>
      <c r="I122" s="250">
        <f t="shared" si="3"/>
        <v>388.79</v>
      </c>
    </row>
    <row r="123" spans="1:9" x14ac:dyDescent="0.25">
      <c r="A123" s="213" t="s">
        <v>69</v>
      </c>
      <c r="B123" s="254">
        <v>1</v>
      </c>
      <c r="C123" s="254">
        <f t="shared" si="6"/>
        <v>180</v>
      </c>
      <c r="D123" s="254">
        <v>168</v>
      </c>
      <c r="E123" s="254">
        <v>12</v>
      </c>
      <c r="F123" s="250">
        <v>1258.32</v>
      </c>
      <c r="G123" s="250">
        <f t="shared" si="4"/>
        <v>7.49</v>
      </c>
      <c r="H123" s="250">
        <f t="shared" si="5"/>
        <v>179.76</v>
      </c>
      <c r="I123" s="250">
        <f t="shared" si="3"/>
        <v>222.17</v>
      </c>
    </row>
    <row r="124" spans="1:9" x14ac:dyDescent="0.25">
      <c r="A124" s="213" t="s">
        <v>69</v>
      </c>
      <c r="B124" s="254">
        <v>1</v>
      </c>
      <c r="C124" s="254">
        <f t="shared" si="6"/>
        <v>186</v>
      </c>
      <c r="D124" s="254">
        <v>168</v>
      </c>
      <c r="E124" s="254">
        <v>18</v>
      </c>
      <c r="F124" s="250">
        <v>1258.32</v>
      </c>
      <c r="G124" s="250">
        <f t="shared" si="4"/>
        <v>7.49</v>
      </c>
      <c r="H124" s="250">
        <f t="shared" si="5"/>
        <v>269.64</v>
      </c>
      <c r="I124" s="250">
        <f t="shared" si="3"/>
        <v>333.25</v>
      </c>
    </row>
    <row r="125" spans="1:9" x14ac:dyDescent="0.25">
      <c r="A125" s="213" t="s">
        <v>71</v>
      </c>
      <c r="B125" s="254">
        <v>1</v>
      </c>
      <c r="C125" s="254">
        <f t="shared" si="6"/>
        <v>184</v>
      </c>
      <c r="D125" s="254">
        <v>168</v>
      </c>
      <c r="E125" s="254">
        <v>16</v>
      </c>
      <c r="F125" s="250">
        <v>1258.32</v>
      </c>
      <c r="G125" s="250">
        <f t="shared" si="4"/>
        <v>7.49</v>
      </c>
      <c r="H125" s="250">
        <f t="shared" si="5"/>
        <v>239.68</v>
      </c>
      <c r="I125" s="250">
        <f t="shared" si="3"/>
        <v>296.22000000000003</v>
      </c>
    </row>
    <row r="126" spans="1:9" x14ac:dyDescent="0.25">
      <c r="A126" s="213" t="s">
        <v>71</v>
      </c>
      <c r="B126" s="254">
        <v>1</v>
      </c>
      <c r="C126" s="254">
        <f t="shared" si="6"/>
        <v>176</v>
      </c>
      <c r="D126" s="254">
        <v>168</v>
      </c>
      <c r="E126" s="254">
        <v>8</v>
      </c>
      <c r="F126" s="250">
        <v>1258.32</v>
      </c>
      <c r="G126" s="250">
        <f t="shared" si="4"/>
        <v>7.49</v>
      </c>
      <c r="H126" s="250">
        <f t="shared" si="5"/>
        <v>119.84</v>
      </c>
      <c r="I126" s="250">
        <f t="shared" si="3"/>
        <v>148.11000000000001</v>
      </c>
    </row>
    <row r="127" spans="1:9" x14ac:dyDescent="0.25">
      <c r="A127" s="213" t="s">
        <v>71</v>
      </c>
      <c r="B127" s="254">
        <v>1</v>
      </c>
      <c r="C127" s="254">
        <f t="shared" si="6"/>
        <v>182</v>
      </c>
      <c r="D127" s="254">
        <v>168</v>
      </c>
      <c r="E127" s="254">
        <v>14</v>
      </c>
      <c r="F127" s="250">
        <v>1258.32</v>
      </c>
      <c r="G127" s="250">
        <f t="shared" si="4"/>
        <v>7.49</v>
      </c>
      <c r="H127" s="250">
        <f t="shared" si="5"/>
        <v>209.72</v>
      </c>
      <c r="I127" s="250">
        <f t="shared" si="3"/>
        <v>259.19</v>
      </c>
    </row>
    <row r="128" spans="1:9" x14ac:dyDescent="0.25">
      <c r="A128" s="213" t="s">
        <v>61</v>
      </c>
      <c r="B128" s="254">
        <v>1</v>
      </c>
      <c r="C128" s="254">
        <f t="shared" si="6"/>
        <v>184</v>
      </c>
      <c r="D128" s="254">
        <v>168</v>
      </c>
      <c r="E128" s="254">
        <v>16</v>
      </c>
      <c r="F128" s="250">
        <v>1024.8</v>
      </c>
      <c r="G128" s="250">
        <f t="shared" si="4"/>
        <v>6.1</v>
      </c>
      <c r="H128" s="250">
        <f t="shared" si="5"/>
        <v>195.2</v>
      </c>
      <c r="I128" s="250">
        <f t="shared" si="3"/>
        <v>241.25</v>
      </c>
    </row>
    <row r="129" spans="1:9" x14ac:dyDescent="0.25">
      <c r="A129" s="213" t="s">
        <v>71</v>
      </c>
      <c r="B129" s="254">
        <v>1</v>
      </c>
      <c r="C129" s="254">
        <f t="shared" si="6"/>
        <v>192</v>
      </c>
      <c r="D129" s="254">
        <v>168</v>
      </c>
      <c r="E129" s="254">
        <v>24</v>
      </c>
      <c r="F129" s="250">
        <v>1258.32</v>
      </c>
      <c r="G129" s="250">
        <f t="shared" si="4"/>
        <v>7.49</v>
      </c>
      <c r="H129" s="250">
        <f t="shared" si="5"/>
        <v>359.52</v>
      </c>
      <c r="I129" s="250">
        <f t="shared" si="3"/>
        <v>444.33</v>
      </c>
    </row>
    <row r="130" spans="1:9" x14ac:dyDescent="0.25">
      <c r="A130" s="213" t="s">
        <v>71</v>
      </c>
      <c r="B130" s="254">
        <v>1</v>
      </c>
      <c r="C130" s="254">
        <f t="shared" si="6"/>
        <v>184</v>
      </c>
      <c r="D130" s="254">
        <v>168</v>
      </c>
      <c r="E130" s="254">
        <v>16</v>
      </c>
      <c r="F130" s="250">
        <v>1258.32</v>
      </c>
      <c r="G130" s="250">
        <f t="shared" si="4"/>
        <v>7.49</v>
      </c>
      <c r="H130" s="250">
        <f t="shared" si="5"/>
        <v>239.68</v>
      </c>
      <c r="I130" s="250">
        <f t="shared" si="3"/>
        <v>296.22000000000003</v>
      </c>
    </row>
    <row r="131" spans="1:9" ht="33" x14ac:dyDescent="0.25">
      <c r="A131" s="269" t="s">
        <v>432</v>
      </c>
      <c r="B131" s="260">
        <f>SUM(B132:B192)</f>
        <v>61</v>
      </c>
      <c r="C131" s="260"/>
      <c r="D131" s="260"/>
      <c r="E131" s="260">
        <f>SUM(E132:E192)</f>
        <v>1493</v>
      </c>
      <c r="F131" s="261"/>
      <c r="G131" s="261"/>
      <c r="H131" s="261">
        <f>SUM(H132:H192)</f>
        <v>15512.240000000003</v>
      </c>
      <c r="I131" s="261">
        <f>SUM(I132:I192)</f>
        <v>19160.240000000005</v>
      </c>
    </row>
    <row r="132" spans="1:9" x14ac:dyDescent="0.25">
      <c r="A132" s="213" t="s">
        <v>72</v>
      </c>
      <c r="B132" s="254">
        <v>1</v>
      </c>
      <c r="C132" s="254">
        <f t="shared" ref="C132:C191" si="7">D132+E132</f>
        <v>214</v>
      </c>
      <c r="D132" s="254">
        <v>168</v>
      </c>
      <c r="E132" s="254">
        <v>46</v>
      </c>
      <c r="F132" s="250">
        <v>880.31999999999994</v>
      </c>
      <c r="G132" s="250">
        <f t="shared" ref="G132:G191" si="8">ROUND(F132/D132,2)</f>
        <v>5.24</v>
      </c>
      <c r="H132" s="250">
        <f t="shared" ref="H132:H191" si="9">ROUND(E132*G132*2,2)</f>
        <v>482.08</v>
      </c>
      <c r="I132" s="250">
        <f t="shared" ref="I132:I191" si="10">ROUND(H132*1.2359,2)</f>
        <v>595.79999999999995</v>
      </c>
    </row>
    <row r="133" spans="1:9" x14ac:dyDescent="0.25">
      <c r="A133" s="213" t="s">
        <v>72</v>
      </c>
      <c r="B133" s="254">
        <v>1</v>
      </c>
      <c r="C133" s="254">
        <f t="shared" si="7"/>
        <v>228</v>
      </c>
      <c r="D133" s="254">
        <v>168</v>
      </c>
      <c r="E133" s="254">
        <v>60</v>
      </c>
      <c r="F133" s="250">
        <v>880.32</v>
      </c>
      <c r="G133" s="250">
        <f t="shared" si="8"/>
        <v>5.24</v>
      </c>
      <c r="H133" s="250">
        <f t="shared" si="9"/>
        <v>628.79999999999995</v>
      </c>
      <c r="I133" s="250">
        <f t="shared" si="10"/>
        <v>777.13</v>
      </c>
    </row>
    <row r="134" spans="1:9" x14ac:dyDescent="0.25">
      <c r="A134" s="213" t="s">
        <v>72</v>
      </c>
      <c r="B134" s="254">
        <v>1</v>
      </c>
      <c r="C134" s="254">
        <f t="shared" si="7"/>
        <v>226</v>
      </c>
      <c r="D134" s="254">
        <v>168</v>
      </c>
      <c r="E134" s="254">
        <v>58</v>
      </c>
      <c r="F134" s="250">
        <v>880.32</v>
      </c>
      <c r="G134" s="250">
        <f t="shared" si="8"/>
        <v>5.24</v>
      </c>
      <c r="H134" s="250">
        <f t="shared" si="9"/>
        <v>607.84</v>
      </c>
      <c r="I134" s="250">
        <f t="shared" si="10"/>
        <v>751.23</v>
      </c>
    </row>
    <row r="135" spans="1:9" x14ac:dyDescent="0.25">
      <c r="A135" s="213" t="s">
        <v>72</v>
      </c>
      <c r="B135" s="254">
        <v>1</v>
      </c>
      <c r="C135" s="254">
        <f t="shared" si="7"/>
        <v>192</v>
      </c>
      <c r="D135" s="254">
        <v>168</v>
      </c>
      <c r="E135" s="254">
        <v>24</v>
      </c>
      <c r="F135" s="250">
        <v>880.32</v>
      </c>
      <c r="G135" s="250">
        <f t="shared" si="8"/>
        <v>5.24</v>
      </c>
      <c r="H135" s="250">
        <f t="shared" si="9"/>
        <v>251.52</v>
      </c>
      <c r="I135" s="250">
        <f t="shared" si="10"/>
        <v>310.85000000000002</v>
      </c>
    </row>
    <row r="136" spans="1:9" x14ac:dyDescent="0.25">
      <c r="A136" s="213" t="s">
        <v>72</v>
      </c>
      <c r="B136" s="254">
        <v>1</v>
      </c>
      <c r="C136" s="254">
        <f t="shared" si="7"/>
        <v>175.5</v>
      </c>
      <c r="D136" s="254">
        <v>168</v>
      </c>
      <c r="E136" s="254">
        <v>7.5</v>
      </c>
      <c r="F136" s="250">
        <v>880.32</v>
      </c>
      <c r="G136" s="250">
        <f t="shared" si="8"/>
        <v>5.24</v>
      </c>
      <c r="H136" s="250">
        <f t="shared" si="9"/>
        <v>78.599999999999994</v>
      </c>
      <c r="I136" s="250">
        <f t="shared" si="10"/>
        <v>97.14</v>
      </c>
    </row>
    <row r="137" spans="1:9" x14ac:dyDescent="0.25">
      <c r="A137" s="213" t="s">
        <v>72</v>
      </c>
      <c r="B137" s="254">
        <v>1</v>
      </c>
      <c r="C137" s="254">
        <f t="shared" si="7"/>
        <v>196.5</v>
      </c>
      <c r="D137" s="254">
        <v>168</v>
      </c>
      <c r="E137" s="254">
        <v>28.5</v>
      </c>
      <c r="F137" s="250">
        <v>880.32</v>
      </c>
      <c r="G137" s="250">
        <f t="shared" si="8"/>
        <v>5.24</v>
      </c>
      <c r="H137" s="250">
        <f t="shared" si="9"/>
        <v>298.68</v>
      </c>
      <c r="I137" s="271">
        <f>ROUND(H137*1.2077,2)</f>
        <v>360.72</v>
      </c>
    </row>
    <row r="138" spans="1:9" x14ac:dyDescent="0.25">
      <c r="A138" s="213" t="s">
        <v>72</v>
      </c>
      <c r="B138" s="254">
        <v>1</v>
      </c>
      <c r="C138" s="254">
        <f t="shared" si="7"/>
        <v>190</v>
      </c>
      <c r="D138" s="254">
        <v>168</v>
      </c>
      <c r="E138" s="254">
        <v>22</v>
      </c>
      <c r="F138" s="250">
        <v>880.32</v>
      </c>
      <c r="G138" s="250">
        <f t="shared" si="8"/>
        <v>5.24</v>
      </c>
      <c r="H138" s="250">
        <f t="shared" si="9"/>
        <v>230.56</v>
      </c>
      <c r="I138" s="250">
        <f t="shared" si="10"/>
        <v>284.95</v>
      </c>
    </row>
    <row r="139" spans="1:9" x14ac:dyDescent="0.25">
      <c r="A139" s="213" t="s">
        <v>72</v>
      </c>
      <c r="B139" s="254">
        <v>1</v>
      </c>
      <c r="C139" s="254">
        <f t="shared" si="7"/>
        <v>202</v>
      </c>
      <c r="D139" s="254">
        <v>168</v>
      </c>
      <c r="E139" s="254">
        <v>34</v>
      </c>
      <c r="F139" s="250">
        <v>880.32</v>
      </c>
      <c r="G139" s="250">
        <f t="shared" si="8"/>
        <v>5.24</v>
      </c>
      <c r="H139" s="250">
        <f t="shared" si="9"/>
        <v>356.32</v>
      </c>
      <c r="I139" s="250">
        <f t="shared" si="10"/>
        <v>440.38</v>
      </c>
    </row>
    <row r="140" spans="1:9" x14ac:dyDescent="0.25">
      <c r="A140" s="213" t="s">
        <v>72</v>
      </c>
      <c r="B140" s="254">
        <v>1</v>
      </c>
      <c r="C140" s="254">
        <f t="shared" si="7"/>
        <v>175</v>
      </c>
      <c r="D140" s="254">
        <v>168</v>
      </c>
      <c r="E140" s="254">
        <v>7</v>
      </c>
      <c r="F140" s="250">
        <v>880.32</v>
      </c>
      <c r="G140" s="250">
        <f t="shared" si="8"/>
        <v>5.24</v>
      </c>
      <c r="H140" s="250">
        <f t="shared" si="9"/>
        <v>73.36</v>
      </c>
      <c r="I140" s="250">
        <f t="shared" si="10"/>
        <v>90.67</v>
      </c>
    </row>
    <row r="141" spans="1:9" x14ac:dyDescent="0.25">
      <c r="A141" s="213" t="s">
        <v>72</v>
      </c>
      <c r="B141" s="254">
        <v>1</v>
      </c>
      <c r="C141" s="254">
        <f t="shared" si="7"/>
        <v>175</v>
      </c>
      <c r="D141" s="254">
        <v>168</v>
      </c>
      <c r="E141" s="254">
        <v>7</v>
      </c>
      <c r="F141" s="250">
        <v>880.32</v>
      </c>
      <c r="G141" s="250">
        <f t="shared" si="8"/>
        <v>5.24</v>
      </c>
      <c r="H141" s="250">
        <f t="shared" si="9"/>
        <v>73.36</v>
      </c>
      <c r="I141" s="250">
        <f t="shared" si="10"/>
        <v>90.67</v>
      </c>
    </row>
    <row r="142" spans="1:9" x14ac:dyDescent="0.25">
      <c r="A142" s="213" t="s">
        <v>72</v>
      </c>
      <c r="B142" s="254">
        <v>1</v>
      </c>
      <c r="C142" s="254">
        <f t="shared" si="7"/>
        <v>170</v>
      </c>
      <c r="D142" s="254">
        <v>168</v>
      </c>
      <c r="E142" s="254">
        <v>2</v>
      </c>
      <c r="F142" s="250">
        <v>880.32</v>
      </c>
      <c r="G142" s="250">
        <f t="shared" si="8"/>
        <v>5.24</v>
      </c>
      <c r="H142" s="250">
        <f t="shared" si="9"/>
        <v>20.96</v>
      </c>
      <c r="I142" s="250">
        <f t="shared" si="10"/>
        <v>25.9</v>
      </c>
    </row>
    <row r="143" spans="1:9" x14ac:dyDescent="0.25">
      <c r="A143" s="213" t="s">
        <v>72</v>
      </c>
      <c r="B143" s="254">
        <v>1</v>
      </c>
      <c r="C143" s="254">
        <f t="shared" si="7"/>
        <v>212</v>
      </c>
      <c r="D143" s="254">
        <v>168</v>
      </c>
      <c r="E143" s="254">
        <v>44</v>
      </c>
      <c r="F143" s="250">
        <v>880.32</v>
      </c>
      <c r="G143" s="250">
        <f t="shared" si="8"/>
        <v>5.24</v>
      </c>
      <c r="H143" s="250">
        <f t="shared" si="9"/>
        <v>461.12</v>
      </c>
      <c r="I143" s="250">
        <f t="shared" si="10"/>
        <v>569.9</v>
      </c>
    </row>
    <row r="144" spans="1:9" x14ac:dyDescent="0.25">
      <c r="A144" s="213" t="s">
        <v>72</v>
      </c>
      <c r="B144" s="254">
        <v>1</v>
      </c>
      <c r="C144" s="254">
        <f t="shared" si="7"/>
        <v>176</v>
      </c>
      <c r="D144" s="254">
        <v>168</v>
      </c>
      <c r="E144" s="254">
        <v>8</v>
      </c>
      <c r="F144" s="250">
        <v>880.32</v>
      </c>
      <c r="G144" s="250">
        <f t="shared" si="8"/>
        <v>5.24</v>
      </c>
      <c r="H144" s="250">
        <f t="shared" si="9"/>
        <v>83.84</v>
      </c>
      <c r="I144" s="250">
        <f t="shared" si="10"/>
        <v>103.62</v>
      </c>
    </row>
    <row r="145" spans="1:9" x14ac:dyDescent="0.25">
      <c r="A145" s="213" t="s">
        <v>72</v>
      </c>
      <c r="B145" s="254">
        <v>1</v>
      </c>
      <c r="C145" s="254">
        <f t="shared" si="7"/>
        <v>216</v>
      </c>
      <c r="D145" s="254">
        <v>168</v>
      </c>
      <c r="E145" s="254">
        <v>48</v>
      </c>
      <c r="F145" s="250">
        <v>880.32</v>
      </c>
      <c r="G145" s="250">
        <f t="shared" si="8"/>
        <v>5.24</v>
      </c>
      <c r="H145" s="250">
        <f t="shared" si="9"/>
        <v>503.04</v>
      </c>
      <c r="I145" s="250">
        <f t="shared" si="10"/>
        <v>621.71</v>
      </c>
    </row>
    <row r="146" spans="1:9" x14ac:dyDescent="0.25">
      <c r="A146" s="213" t="s">
        <v>72</v>
      </c>
      <c r="B146" s="254">
        <v>1</v>
      </c>
      <c r="C146" s="254">
        <f t="shared" si="7"/>
        <v>184</v>
      </c>
      <c r="D146" s="254">
        <v>168</v>
      </c>
      <c r="E146" s="254">
        <v>16</v>
      </c>
      <c r="F146" s="250">
        <v>880.31999999999994</v>
      </c>
      <c r="G146" s="250">
        <f t="shared" si="8"/>
        <v>5.24</v>
      </c>
      <c r="H146" s="250">
        <f t="shared" si="9"/>
        <v>167.68</v>
      </c>
      <c r="I146" s="250">
        <f t="shared" si="10"/>
        <v>207.24</v>
      </c>
    </row>
    <row r="147" spans="1:9" x14ac:dyDescent="0.25">
      <c r="A147" s="213" t="s">
        <v>72</v>
      </c>
      <c r="B147" s="254">
        <v>1</v>
      </c>
      <c r="C147" s="254">
        <f t="shared" si="7"/>
        <v>184</v>
      </c>
      <c r="D147" s="254">
        <v>168</v>
      </c>
      <c r="E147" s="254">
        <v>16</v>
      </c>
      <c r="F147" s="250">
        <v>880.32</v>
      </c>
      <c r="G147" s="250">
        <f t="shared" si="8"/>
        <v>5.24</v>
      </c>
      <c r="H147" s="250">
        <f t="shared" si="9"/>
        <v>167.68</v>
      </c>
      <c r="I147" s="250">
        <f t="shared" si="10"/>
        <v>207.24</v>
      </c>
    </row>
    <row r="148" spans="1:9" x14ac:dyDescent="0.25">
      <c r="A148" s="213" t="s">
        <v>72</v>
      </c>
      <c r="B148" s="254">
        <v>1</v>
      </c>
      <c r="C148" s="254">
        <f t="shared" si="7"/>
        <v>176</v>
      </c>
      <c r="D148" s="254">
        <v>168</v>
      </c>
      <c r="E148" s="254">
        <v>8</v>
      </c>
      <c r="F148" s="250">
        <v>880.32</v>
      </c>
      <c r="G148" s="250">
        <f t="shared" si="8"/>
        <v>5.24</v>
      </c>
      <c r="H148" s="250">
        <f t="shared" si="9"/>
        <v>83.84</v>
      </c>
      <c r="I148" s="250">
        <f t="shared" si="10"/>
        <v>103.62</v>
      </c>
    </row>
    <row r="149" spans="1:9" x14ac:dyDescent="0.25">
      <c r="A149" s="213" t="s">
        <v>72</v>
      </c>
      <c r="B149" s="254">
        <v>1</v>
      </c>
      <c r="C149" s="254">
        <f t="shared" si="7"/>
        <v>176</v>
      </c>
      <c r="D149" s="254">
        <v>168</v>
      </c>
      <c r="E149" s="254">
        <v>8</v>
      </c>
      <c r="F149" s="250">
        <v>880.32</v>
      </c>
      <c r="G149" s="250">
        <f t="shared" si="8"/>
        <v>5.24</v>
      </c>
      <c r="H149" s="250">
        <f t="shared" si="9"/>
        <v>83.84</v>
      </c>
      <c r="I149" s="250">
        <f t="shared" si="10"/>
        <v>103.62</v>
      </c>
    </row>
    <row r="150" spans="1:9" x14ac:dyDescent="0.25">
      <c r="A150" s="213" t="s">
        <v>72</v>
      </c>
      <c r="B150" s="254">
        <v>1</v>
      </c>
      <c r="C150" s="254">
        <f t="shared" si="7"/>
        <v>192</v>
      </c>
      <c r="D150" s="254">
        <v>168</v>
      </c>
      <c r="E150" s="254">
        <v>24</v>
      </c>
      <c r="F150" s="250">
        <v>880.32</v>
      </c>
      <c r="G150" s="250">
        <f t="shared" si="8"/>
        <v>5.24</v>
      </c>
      <c r="H150" s="250">
        <f t="shared" si="9"/>
        <v>251.52</v>
      </c>
      <c r="I150" s="250">
        <f t="shared" si="10"/>
        <v>310.85000000000002</v>
      </c>
    </row>
    <row r="151" spans="1:9" x14ac:dyDescent="0.25">
      <c r="A151" s="213" t="s">
        <v>72</v>
      </c>
      <c r="B151" s="254">
        <v>1</v>
      </c>
      <c r="C151" s="254">
        <f t="shared" si="7"/>
        <v>184</v>
      </c>
      <c r="D151" s="254">
        <v>168</v>
      </c>
      <c r="E151" s="254">
        <v>16</v>
      </c>
      <c r="F151" s="250">
        <v>880.32</v>
      </c>
      <c r="G151" s="250">
        <f t="shared" si="8"/>
        <v>5.24</v>
      </c>
      <c r="H151" s="250">
        <f t="shared" si="9"/>
        <v>167.68</v>
      </c>
      <c r="I151" s="250">
        <f t="shared" si="10"/>
        <v>207.24</v>
      </c>
    </row>
    <row r="152" spans="1:9" x14ac:dyDescent="0.25">
      <c r="A152" s="213" t="s">
        <v>72</v>
      </c>
      <c r="B152" s="254">
        <v>1</v>
      </c>
      <c r="C152" s="254">
        <f t="shared" si="7"/>
        <v>192</v>
      </c>
      <c r="D152" s="254">
        <v>168</v>
      </c>
      <c r="E152" s="254">
        <v>24</v>
      </c>
      <c r="F152" s="250">
        <v>880.31999999999994</v>
      </c>
      <c r="G152" s="250">
        <f t="shared" si="8"/>
        <v>5.24</v>
      </c>
      <c r="H152" s="250">
        <f t="shared" si="9"/>
        <v>251.52</v>
      </c>
      <c r="I152" s="250">
        <f t="shared" si="10"/>
        <v>310.85000000000002</v>
      </c>
    </row>
    <row r="153" spans="1:9" x14ac:dyDescent="0.25">
      <c r="A153" s="213" t="s">
        <v>72</v>
      </c>
      <c r="B153" s="254">
        <v>1</v>
      </c>
      <c r="C153" s="254">
        <f t="shared" si="7"/>
        <v>176</v>
      </c>
      <c r="D153" s="254">
        <v>168</v>
      </c>
      <c r="E153" s="254">
        <v>8</v>
      </c>
      <c r="F153" s="250">
        <v>880.32</v>
      </c>
      <c r="G153" s="250">
        <f t="shared" si="8"/>
        <v>5.24</v>
      </c>
      <c r="H153" s="250">
        <f t="shared" si="9"/>
        <v>83.84</v>
      </c>
      <c r="I153" s="250">
        <f t="shared" si="10"/>
        <v>103.62</v>
      </c>
    </row>
    <row r="154" spans="1:9" x14ac:dyDescent="0.25">
      <c r="A154" s="213" t="s">
        <v>72</v>
      </c>
      <c r="B154" s="254">
        <v>1</v>
      </c>
      <c r="C154" s="254">
        <f t="shared" si="7"/>
        <v>176</v>
      </c>
      <c r="D154" s="254">
        <v>168</v>
      </c>
      <c r="E154" s="254">
        <v>8</v>
      </c>
      <c r="F154" s="250">
        <v>880.32</v>
      </c>
      <c r="G154" s="250">
        <f t="shared" si="8"/>
        <v>5.24</v>
      </c>
      <c r="H154" s="250">
        <f t="shared" si="9"/>
        <v>83.84</v>
      </c>
      <c r="I154" s="250">
        <f t="shared" si="10"/>
        <v>103.62</v>
      </c>
    </row>
    <row r="155" spans="1:9" x14ac:dyDescent="0.25">
      <c r="A155" s="213" t="s">
        <v>72</v>
      </c>
      <c r="B155" s="254">
        <v>1</v>
      </c>
      <c r="C155" s="254">
        <f t="shared" si="7"/>
        <v>208</v>
      </c>
      <c r="D155" s="254">
        <v>168</v>
      </c>
      <c r="E155" s="254">
        <v>40</v>
      </c>
      <c r="F155" s="250">
        <v>880.32</v>
      </c>
      <c r="G155" s="250">
        <f t="shared" si="8"/>
        <v>5.24</v>
      </c>
      <c r="H155" s="250">
        <f t="shared" si="9"/>
        <v>419.2</v>
      </c>
      <c r="I155" s="250">
        <f t="shared" si="10"/>
        <v>518.09</v>
      </c>
    </row>
    <row r="156" spans="1:9" x14ac:dyDescent="0.25">
      <c r="A156" s="213" t="s">
        <v>72</v>
      </c>
      <c r="B156" s="254">
        <v>1</v>
      </c>
      <c r="C156" s="254">
        <f t="shared" si="7"/>
        <v>228</v>
      </c>
      <c r="D156" s="254">
        <v>168</v>
      </c>
      <c r="E156" s="254">
        <v>60</v>
      </c>
      <c r="F156" s="250">
        <v>745.92000000000007</v>
      </c>
      <c r="G156" s="250">
        <f t="shared" si="8"/>
        <v>4.4400000000000004</v>
      </c>
      <c r="H156" s="250">
        <f t="shared" si="9"/>
        <v>532.79999999999995</v>
      </c>
      <c r="I156" s="250">
        <f t="shared" si="10"/>
        <v>658.49</v>
      </c>
    </row>
    <row r="157" spans="1:9" x14ac:dyDescent="0.25">
      <c r="A157" s="213" t="s">
        <v>72</v>
      </c>
      <c r="B157" s="254">
        <v>1</v>
      </c>
      <c r="C157" s="254">
        <f t="shared" si="7"/>
        <v>208</v>
      </c>
      <c r="D157" s="254">
        <v>168</v>
      </c>
      <c r="E157" s="254">
        <v>40</v>
      </c>
      <c r="F157" s="250">
        <v>880.32</v>
      </c>
      <c r="G157" s="250">
        <f t="shared" si="8"/>
        <v>5.24</v>
      </c>
      <c r="H157" s="250">
        <f t="shared" si="9"/>
        <v>419.2</v>
      </c>
      <c r="I157" s="250">
        <f t="shared" si="10"/>
        <v>518.09</v>
      </c>
    </row>
    <row r="158" spans="1:9" x14ac:dyDescent="0.25">
      <c r="A158" s="213" t="s">
        <v>72</v>
      </c>
      <c r="B158" s="254">
        <v>1</v>
      </c>
      <c r="C158" s="254">
        <f t="shared" si="7"/>
        <v>180</v>
      </c>
      <c r="D158" s="254">
        <v>168</v>
      </c>
      <c r="E158" s="254">
        <v>12</v>
      </c>
      <c r="F158" s="250">
        <v>880.32</v>
      </c>
      <c r="G158" s="250">
        <f t="shared" si="8"/>
        <v>5.24</v>
      </c>
      <c r="H158" s="250">
        <f t="shared" si="9"/>
        <v>125.76</v>
      </c>
      <c r="I158" s="250">
        <f t="shared" si="10"/>
        <v>155.43</v>
      </c>
    </row>
    <row r="159" spans="1:9" x14ac:dyDescent="0.25">
      <c r="A159" s="213" t="s">
        <v>72</v>
      </c>
      <c r="B159" s="254">
        <v>1</v>
      </c>
      <c r="C159" s="254">
        <f t="shared" si="7"/>
        <v>180</v>
      </c>
      <c r="D159" s="254">
        <v>168</v>
      </c>
      <c r="E159" s="254">
        <v>12</v>
      </c>
      <c r="F159" s="250">
        <v>880.32</v>
      </c>
      <c r="G159" s="250">
        <f t="shared" si="8"/>
        <v>5.24</v>
      </c>
      <c r="H159" s="250">
        <f t="shared" si="9"/>
        <v>125.76</v>
      </c>
      <c r="I159" s="250">
        <f t="shared" si="10"/>
        <v>155.43</v>
      </c>
    </row>
    <row r="160" spans="1:9" x14ac:dyDescent="0.25">
      <c r="A160" s="213" t="s">
        <v>72</v>
      </c>
      <c r="B160" s="254">
        <v>1</v>
      </c>
      <c r="C160" s="254">
        <f t="shared" si="7"/>
        <v>204</v>
      </c>
      <c r="D160" s="254">
        <v>168</v>
      </c>
      <c r="E160" s="254">
        <v>36</v>
      </c>
      <c r="F160" s="250">
        <v>880.32</v>
      </c>
      <c r="G160" s="250">
        <f t="shared" si="8"/>
        <v>5.24</v>
      </c>
      <c r="H160" s="250">
        <f t="shared" si="9"/>
        <v>377.28</v>
      </c>
      <c r="I160" s="250">
        <f t="shared" si="10"/>
        <v>466.28</v>
      </c>
    </row>
    <row r="161" spans="1:9" x14ac:dyDescent="0.25">
      <c r="A161" s="213" t="s">
        <v>72</v>
      </c>
      <c r="B161" s="254">
        <v>1</v>
      </c>
      <c r="C161" s="254">
        <f t="shared" si="7"/>
        <v>206</v>
      </c>
      <c r="D161" s="254">
        <v>168</v>
      </c>
      <c r="E161" s="254">
        <v>38</v>
      </c>
      <c r="F161" s="250">
        <v>880.32</v>
      </c>
      <c r="G161" s="250">
        <f t="shared" si="8"/>
        <v>5.24</v>
      </c>
      <c r="H161" s="250">
        <f t="shared" si="9"/>
        <v>398.24</v>
      </c>
      <c r="I161" s="250">
        <f t="shared" si="10"/>
        <v>492.18</v>
      </c>
    </row>
    <row r="162" spans="1:9" x14ac:dyDescent="0.25">
      <c r="A162" s="213" t="s">
        <v>72</v>
      </c>
      <c r="B162" s="254">
        <v>1</v>
      </c>
      <c r="C162" s="254">
        <f t="shared" si="7"/>
        <v>188</v>
      </c>
      <c r="D162" s="254">
        <v>168</v>
      </c>
      <c r="E162" s="254">
        <v>20</v>
      </c>
      <c r="F162" s="250">
        <v>880.32</v>
      </c>
      <c r="G162" s="250">
        <f t="shared" si="8"/>
        <v>5.24</v>
      </c>
      <c r="H162" s="250">
        <f t="shared" si="9"/>
        <v>209.6</v>
      </c>
      <c r="I162" s="250">
        <f t="shared" si="10"/>
        <v>259.04000000000002</v>
      </c>
    </row>
    <row r="163" spans="1:9" x14ac:dyDescent="0.25">
      <c r="A163" s="213" t="s">
        <v>72</v>
      </c>
      <c r="B163" s="254">
        <v>1</v>
      </c>
      <c r="C163" s="254">
        <f t="shared" si="7"/>
        <v>190</v>
      </c>
      <c r="D163" s="254">
        <v>168</v>
      </c>
      <c r="E163" s="254">
        <v>22</v>
      </c>
      <c r="F163" s="250">
        <v>880.32</v>
      </c>
      <c r="G163" s="250">
        <f t="shared" si="8"/>
        <v>5.24</v>
      </c>
      <c r="H163" s="250">
        <f t="shared" si="9"/>
        <v>230.56</v>
      </c>
      <c r="I163" s="250">
        <f t="shared" si="10"/>
        <v>284.95</v>
      </c>
    </row>
    <row r="164" spans="1:9" x14ac:dyDescent="0.25">
      <c r="A164" s="213" t="s">
        <v>72</v>
      </c>
      <c r="B164" s="254">
        <v>1</v>
      </c>
      <c r="C164" s="254">
        <f t="shared" si="7"/>
        <v>190</v>
      </c>
      <c r="D164" s="254">
        <v>168</v>
      </c>
      <c r="E164" s="254">
        <v>22</v>
      </c>
      <c r="F164" s="250">
        <v>880.32</v>
      </c>
      <c r="G164" s="250">
        <f t="shared" si="8"/>
        <v>5.24</v>
      </c>
      <c r="H164" s="250">
        <f t="shared" si="9"/>
        <v>230.56</v>
      </c>
      <c r="I164" s="250">
        <f t="shared" si="10"/>
        <v>284.95</v>
      </c>
    </row>
    <row r="165" spans="1:9" x14ac:dyDescent="0.25">
      <c r="A165" s="213" t="s">
        <v>72</v>
      </c>
      <c r="B165" s="254">
        <v>1</v>
      </c>
      <c r="C165" s="254">
        <f t="shared" si="7"/>
        <v>192</v>
      </c>
      <c r="D165" s="254">
        <v>168</v>
      </c>
      <c r="E165" s="254">
        <v>24</v>
      </c>
      <c r="F165" s="250">
        <v>880.32</v>
      </c>
      <c r="G165" s="250">
        <f t="shared" si="8"/>
        <v>5.24</v>
      </c>
      <c r="H165" s="250">
        <f t="shared" si="9"/>
        <v>251.52</v>
      </c>
      <c r="I165" s="250">
        <f t="shared" si="10"/>
        <v>310.85000000000002</v>
      </c>
    </row>
    <row r="166" spans="1:9" x14ac:dyDescent="0.25">
      <c r="A166" s="213" t="s">
        <v>72</v>
      </c>
      <c r="B166" s="254">
        <v>1</v>
      </c>
      <c r="C166" s="254">
        <f t="shared" si="7"/>
        <v>212</v>
      </c>
      <c r="D166" s="254">
        <v>168</v>
      </c>
      <c r="E166" s="254">
        <v>44</v>
      </c>
      <c r="F166" s="250">
        <v>880.32</v>
      </c>
      <c r="G166" s="250">
        <f t="shared" si="8"/>
        <v>5.24</v>
      </c>
      <c r="H166" s="250">
        <f t="shared" si="9"/>
        <v>461.12</v>
      </c>
      <c r="I166" s="250">
        <f t="shared" si="10"/>
        <v>569.9</v>
      </c>
    </row>
    <row r="167" spans="1:9" x14ac:dyDescent="0.25">
      <c r="A167" s="213" t="s">
        <v>72</v>
      </c>
      <c r="B167" s="254">
        <v>1</v>
      </c>
      <c r="C167" s="254">
        <f t="shared" si="7"/>
        <v>198</v>
      </c>
      <c r="D167" s="254">
        <v>168</v>
      </c>
      <c r="E167" s="254">
        <v>30</v>
      </c>
      <c r="F167" s="250">
        <v>880.32</v>
      </c>
      <c r="G167" s="250">
        <f t="shared" si="8"/>
        <v>5.24</v>
      </c>
      <c r="H167" s="250">
        <f t="shared" si="9"/>
        <v>314.39999999999998</v>
      </c>
      <c r="I167" s="250">
        <f t="shared" si="10"/>
        <v>388.57</v>
      </c>
    </row>
    <row r="168" spans="1:9" x14ac:dyDescent="0.25">
      <c r="A168" s="213" t="s">
        <v>72</v>
      </c>
      <c r="B168" s="254">
        <v>1</v>
      </c>
      <c r="C168" s="254">
        <f t="shared" si="7"/>
        <v>200</v>
      </c>
      <c r="D168" s="254">
        <v>168</v>
      </c>
      <c r="E168" s="254">
        <v>32</v>
      </c>
      <c r="F168" s="250">
        <v>880.31999999999994</v>
      </c>
      <c r="G168" s="250">
        <f t="shared" si="8"/>
        <v>5.24</v>
      </c>
      <c r="H168" s="250">
        <f t="shared" si="9"/>
        <v>335.36</v>
      </c>
      <c r="I168" s="250">
        <f t="shared" si="10"/>
        <v>414.47</v>
      </c>
    </row>
    <row r="169" spans="1:9" x14ac:dyDescent="0.25">
      <c r="A169" s="213" t="s">
        <v>72</v>
      </c>
      <c r="B169" s="254">
        <v>1</v>
      </c>
      <c r="C169" s="254">
        <f t="shared" si="7"/>
        <v>176</v>
      </c>
      <c r="D169" s="254">
        <v>168</v>
      </c>
      <c r="E169" s="254">
        <v>8</v>
      </c>
      <c r="F169" s="250">
        <v>880.32</v>
      </c>
      <c r="G169" s="250">
        <f t="shared" si="8"/>
        <v>5.24</v>
      </c>
      <c r="H169" s="250">
        <f t="shared" si="9"/>
        <v>83.84</v>
      </c>
      <c r="I169" s="250">
        <f t="shared" si="10"/>
        <v>103.62</v>
      </c>
    </row>
    <row r="170" spans="1:9" x14ac:dyDescent="0.25">
      <c r="A170" s="213" t="s">
        <v>72</v>
      </c>
      <c r="B170" s="254">
        <v>1</v>
      </c>
      <c r="C170" s="254">
        <f t="shared" si="7"/>
        <v>184</v>
      </c>
      <c r="D170" s="254">
        <v>168</v>
      </c>
      <c r="E170" s="254">
        <v>16</v>
      </c>
      <c r="F170" s="250">
        <v>880.32</v>
      </c>
      <c r="G170" s="250">
        <f t="shared" si="8"/>
        <v>5.24</v>
      </c>
      <c r="H170" s="250">
        <f t="shared" si="9"/>
        <v>167.68</v>
      </c>
      <c r="I170" s="250">
        <f t="shared" si="10"/>
        <v>207.24</v>
      </c>
    </row>
    <row r="171" spans="1:9" x14ac:dyDescent="0.25">
      <c r="A171" s="213" t="s">
        <v>72</v>
      </c>
      <c r="B171" s="254">
        <v>1</v>
      </c>
      <c r="C171" s="254">
        <f t="shared" si="7"/>
        <v>178</v>
      </c>
      <c r="D171" s="254">
        <v>168</v>
      </c>
      <c r="E171" s="254">
        <v>10</v>
      </c>
      <c r="F171" s="250">
        <v>880.31999999999994</v>
      </c>
      <c r="G171" s="250">
        <f t="shared" si="8"/>
        <v>5.24</v>
      </c>
      <c r="H171" s="250">
        <f t="shared" si="9"/>
        <v>104.8</v>
      </c>
      <c r="I171" s="271">
        <f>ROUND(H171*1.2077,2)</f>
        <v>126.57</v>
      </c>
    </row>
    <row r="172" spans="1:9" x14ac:dyDescent="0.25">
      <c r="A172" s="213" t="s">
        <v>72</v>
      </c>
      <c r="B172" s="254">
        <v>1</v>
      </c>
      <c r="C172" s="254">
        <f t="shared" si="7"/>
        <v>209</v>
      </c>
      <c r="D172" s="254">
        <v>168</v>
      </c>
      <c r="E172" s="254">
        <v>41</v>
      </c>
      <c r="F172" s="250">
        <v>880.32</v>
      </c>
      <c r="G172" s="250">
        <f t="shared" si="8"/>
        <v>5.24</v>
      </c>
      <c r="H172" s="250">
        <f t="shared" si="9"/>
        <v>429.68</v>
      </c>
      <c r="I172" s="250">
        <f t="shared" si="10"/>
        <v>531.04</v>
      </c>
    </row>
    <row r="173" spans="1:9" x14ac:dyDescent="0.25">
      <c r="A173" s="213" t="s">
        <v>72</v>
      </c>
      <c r="B173" s="254">
        <v>1</v>
      </c>
      <c r="C173" s="254">
        <f t="shared" si="7"/>
        <v>174</v>
      </c>
      <c r="D173" s="254">
        <v>168</v>
      </c>
      <c r="E173" s="254">
        <v>6</v>
      </c>
      <c r="F173" s="250">
        <v>880.32</v>
      </c>
      <c r="G173" s="250">
        <f t="shared" si="8"/>
        <v>5.24</v>
      </c>
      <c r="H173" s="250">
        <f t="shared" si="9"/>
        <v>62.88</v>
      </c>
      <c r="I173" s="250">
        <f t="shared" si="10"/>
        <v>77.709999999999994</v>
      </c>
    </row>
    <row r="174" spans="1:9" x14ac:dyDescent="0.25">
      <c r="A174" s="213" t="s">
        <v>72</v>
      </c>
      <c r="B174" s="254">
        <v>1</v>
      </c>
      <c r="C174" s="254">
        <f t="shared" si="7"/>
        <v>202</v>
      </c>
      <c r="D174" s="254">
        <v>168</v>
      </c>
      <c r="E174" s="254">
        <v>34</v>
      </c>
      <c r="F174" s="250">
        <v>880.32</v>
      </c>
      <c r="G174" s="250">
        <f t="shared" si="8"/>
        <v>5.24</v>
      </c>
      <c r="H174" s="250">
        <f t="shared" si="9"/>
        <v>356.32</v>
      </c>
      <c r="I174" s="250">
        <f t="shared" si="10"/>
        <v>440.38</v>
      </c>
    </row>
    <row r="175" spans="1:9" x14ac:dyDescent="0.25">
      <c r="A175" s="213" t="s">
        <v>72</v>
      </c>
      <c r="B175" s="254">
        <v>1</v>
      </c>
      <c r="C175" s="254">
        <f t="shared" si="7"/>
        <v>208</v>
      </c>
      <c r="D175" s="254">
        <v>168</v>
      </c>
      <c r="E175" s="254">
        <v>40</v>
      </c>
      <c r="F175" s="250">
        <v>880.32</v>
      </c>
      <c r="G175" s="250">
        <f t="shared" si="8"/>
        <v>5.24</v>
      </c>
      <c r="H175" s="250">
        <f t="shared" si="9"/>
        <v>419.2</v>
      </c>
      <c r="I175" s="250">
        <f t="shared" si="10"/>
        <v>518.09</v>
      </c>
    </row>
    <row r="176" spans="1:9" x14ac:dyDescent="0.25">
      <c r="A176" s="213" t="s">
        <v>72</v>
      </c>
      <c r="B176" s="254">
        <v>1</v>
      </c>
      <c r="C176" s="254">
        <f t="shared" si="7"/>
        <v>192</v>
      </c>
      <c r="D176" s="254">
        <v>168</v>
      </c>
      <c r="E176" s="254">
        <v>24</v>
      </c>
      <c r="F176" s="250">
        <v>880.32</v>
      </c>
      <c r="G176" s="250">
        <f t="shared" si="8"/>
        <v>5.24</v>
      </c>
      <c r="H176" s="250">
        <f t="shared" si="9"/>
        <v>251.52</v>
      </c>
      <c r="I176" s="250">
        <f t="shared" si="10"/>
        <v>310.85000000000002</v>
      </c>
    </row>
    <row r="177" spans="1:9" x14ac:dyDescent="0.25">
      <c r="A177" s="213" t="s">
        <v>72</v>
      </c>
      <c r="B177" s="254">
        <v>1</v>
      </c>
      <c r="C177" s="254">
        <f t="shared" si="7"/>
        <v>176</v>
      </c>
      <c r="D177" s="254">
        <v>168</v>
      </c>
      <c r="E177" s="254">
        <v>8</v>
      </c>
      <c r="F177" s="250">
        <v>880.32</v>
      </c>
      <c r="G177" s="250">
        <f t="shared" si="8"/>
        <v>5.24</v>
      </c>
      <c r="H177" s="250">
        <f t="shared" si="9"/>
        <v>83.84</v>
      </c>
      <c r="I177" s="250">
        <f t="shared" si="10"/>
        <v>103.62</v>
      </c>
    </row>
    <row r="178" spans="1:9" x14ac:dyDescent="0.25">
      <c r="A178" s="213" t="s">
        <v>72</v>
      </c>
      <c r="B178" s="254">
        <v>1</v>
      </c>
      <c r="C178" s="254">
        <f t="shared" si="7"/>
        <v>179</v>
      </c>
      <c r="D178" s="254">
        <v>168</v>
      </c>
      <c r="E178" s="254">
        <v>11</v>
      </c>
      <c r="F178" s="250">
        <v>880.32</v>
      </c>
      <c r="G178" s="250">
        <f t="shared" si="8"/>
        <v>5.24</v>
      </c>
      <c r="H178" s="250">
        <f t="shared" si="9"/>
        <v>115.28</v>
      </c>
      <c r="I178" s="250">
        <f t="shared" si="10"/>
        <v>142.47</v>
      </c>
    </row>
    <row r="179" spans="1:9" x14ac:dyDescent="0.25">
      <c r="A179" s="213" t="s">
        <v>72</v>
      </c>
      <c r="B179" s="254">
        <v>1</v>
      </c>
      <c r="C179" s="254">
        <f t="shared" si="7"/>
        <v>180</v>
      </c>
      <c r="D179" s="254">
        <v>168</v>
      </c>
      <c r="E179" s="254">
        <v>12</v>
      </c>
      <c r="F179" s="250">
        <v>880.32</v>
      </c>
      <c r="G179" s="250">
        <f t="shared" si="8"/>
        <v>5.24</v>
      </c>
      <c r="H179" s="250">
        <f t="shared" si="9"/>
        <v>125.76</v>
      </c>
      <c r="I179" s="250">
        <f t="shared" si="10"/>
        <v>155.43</v>
      </c>
    </row>
    <row r="180" spans="1:9" x14ac:dyDescent="0.25">
      <c r="A180" s="213" t="s">
        <v>72</v>
      </c>
      <c r="B180" s="254">
        <v>1</v>
      </c>
      <c r="C180" s="254">
        <f t="shared" si="7"/>
        <v>174</v>
      </c>
      <c r="D180" s="254">
        <v>168</v>
      </c>
      <c r="E180" s="254">
        <v>6</v>
      </c>
      <c r="F180" s="250">
        <v>880.32</v>
      </c>
      <c r="G180" s="250">
        <f t="shared" si="8"/>
        <v>5.24</v>
      </c>
      <c r="H180" s="250">
        <f t="shared" si="9"/>
        <v>62.88</v>
      </c>
      <c r="I180" s="250">
        <f t="shared" si="10"/>
        <v>77.709999999999994</v>
      </c>
    </row>
    <row r="181" spans="1:9" x14ac:dyDescent="0.25">
      <c r="A181" s="213" t="s">
        <v>72</v>
      </c>
      <c r="B181" s="254">
        <v>1</v>
      </c>
      <c r="C181" s="254">
        <f t="shared" si="7"/>
        <v>192</v>
      </c>
      <c r="D181" s="254">
        <v>168</v>
      </c>
      <c r="E181" s="254">
        <v>24</v>
      </c>
      <c r="F181" s="250">
        <v>880.32</v>
      </c>
      <c r="G181" s="250">
        <f t="shared" si="8"/>
        <v>5.24</v>
      </c>
      <c r="H181" s="250">
        <f t="shared" si="9"/>
        <v>251.52</v>
      </c>
      <c r="I181" s="250">
        <f t="shared" si="10"/>
        <v>310.85000000000002</v>
      </c>
    </row>
    <row r="182" spans="1:9" x14ac:dyDescent="0.25">
      <c r="A182" s="213" t="s">
        <v>72</v>
      </c>
      <c r="B182" s="254">
        <v>1</v>
      </c>
      <c r="C182" s="254">
        <f t="shared" si="7"/>
        <v>177</v>
      </c>
      <c r="D182" s="254">
        <v>168</v>
      </c>
      <c r="E182" s="254">
        <v>9</v>
      </c>
      <c r="F182" s="250">
        <v>880.32</v>
      </c>
      <c r="G182" s="250">
        <f t="shared" si="8"/>
        <v>5.24</v>
      </c>
      <c r="H182" s="250">
        <f t="shared" si="9"/>
        <v>94.32</v>
      </c>
      <c r="I182" s="250">
        <f t="shared" si="10"/>
        <v>116.57</v>
      </c>
    </row>
    <row r="183" spans="1:9" x14ac:dyDescent="0.25">
      <c r="A183" s="213" t="s">
        <v>72</v>
      </c>
      <c r="B183" s="254">
        <v>1</v>
      </c>
      <c r="C183" s="254">
        <f t="shared" si="7"/>
        <v>202</v>
      </c>
      <c r="D183" s="254">
        <v>168</v>
      </c>
      <c r="E183" s="254">
        <v>34</v>
      </c>
      <c r="F183" s="250">
        <v>880.31999999999994</v>
      </c>
      <c r="G183" s="250">
        <f t="shared" si="8"/>
        <v>5.24</v>
      </c>
      <c r="H183" s="250">
        <f t="shared" si="9"/>
        <v>356.32</v>
      </c>
      <c r="I183" s="250">
        <f t="shared" si="10"/>
        <v>440.38</v>
      </c>
    </row>
    <row r="184" spans="1:9" x14ac:dyDescent="0.25">
      <c r="A184" s="213" t="s">
        <v>72</v>
      </c>
      <c r="B184" s="254">
        <v>1</v>
      </c>
      <c r="C184" s="254">
        <f t="shared" si="7"/>
        <v>176</v>
      </c>
      <c r="D184" s="254">
        <v>168</v>
      </c>
      <c r="E184" s="254">
        <v>8</v>
      </c>
      <c r="F184" s="250">
        <v>880.32</v>
      </c>
      <c r="G184" s="250">
        <f t="shared" si="8"/>
        <v>5.24</v>
      </c>
      <c r="H184" s="250">
        <f t="shared" si="9"/>
        <v>83.84</v>
      </c>
      <c r="I184" s="250">
        <f t="shared" si="10"/>
        <v>103.62</v>
      </c>
    </row>
    <row r="185" spans="1:9" x14ac:dyDescent="0.25">
      <c r="A185" s="213" t="s">
        <v>72</v>
      </c>
      <c r="B185" s="254">
        <v>1</v>
      </c>
      <c r="C185" s="254">
        <f t="shared" si="7"/>
        <v>182</v>
      </c>
      <c r="D185" s="254">
        <v>168</v>
      </c>
      <c r="E185" s="254">
        <v>14</v>
      </c>
      <c r="F185" s="250">
        <v>880.31999999999994</v>
      </c>
      <c r="G185" s="250">
        <f t="shared" si="8"/>
        <v>5.24</v>
      </c>
      <c r="H185" s="250">
        <f t="shared" si="9"/>
        <v>146.72</v>
      </c>
      <c r="I185" s="250">
        <f t="shared" si="10"/>
        <v>181.33</v>
      </c>
    </row>
    <row r="186" spans="1:9" x14ac:dyDescent="0.25">
      <c r="A186" s="213" t="s">
        <v>72</v>
      </c>
      <c r="B186" s="254">
        <v>1</v>
      </c>
      <c r="C186" s="254">
        <f t="shared" si="7"/>
        <v>192</v>
      </c>
      <c r="D186" s="254">
        <v>168</v>
      </c>
      <c r="E186" s="254">
        <v>24</v>
      </c>
      <c r="F186" s="250">
        <v>745.92000000000007</v>
      </c>
      <c r="G186" s="250">
        <f t="shared" si="8"/>
        <v>4.4400000000000004</v>
      </c>
      <c r="H186" s="250">
        <f t="shared" si="9"/>
        <v>213.12</v>
      </c>
      <c r="I186" s="250">
        <f t="shared" si="10"/>
        <v>263.39999999999998</v>
      </c>
    </row>
    <row r="187" spans="1:9" x14ac:dyDescent="0.25">
      <c r="A187" s="213" t="s">
        <v>72</v>
      </c>
      <c r="B187" s="254">
        <v>1</v>
      </c>
      <c r="C187" s="254">
        <f t="shared" si="7"/>
        <v>211</v>
      </c>
      <c r="D187" s="254">
        <v>168</v>
      </c>
      <c r="E187" s="254">
        <v>43</v>
      </c>
      <c r="F187" s="250">
        <v>880.32</v>
      </c>
      <c r="G187" s="250">
        <f t="shared" si="8"/>
        <v>5.24</v>
      </c>
      <c r="H187" s="250">
        <f t="shared" si="9"/>
        <v>450.64</v>
      </c>
      <c r="I187" s="250">
        <f t="shared" si="10"/>
        <v>556.95000000000005</v>
      </c>
    </row>
    <row r="188" spans="1:9" x14ac:dyDescent="0.25">
      <c r="A188" s="213" t="s">
        <v>72</v>
      </c>
      <c r="B188" s="254">
        <v>1</v>
      </c>
      <c r="C188" s="254">
        <f t="shared" si="7"/>
        <v>210</v>
      </c>
      <c r="D188" s="254">
        <v>168</v>
      </c>
      <c r="E188" s="254">
        <v>42</v>
      </c>
      <c r="F188" s="250">
        <v>880.32</v>
      </c>
      <c r="G188" s="250">
        <f t="shared" si="8"/>
        <v>5.24</v>
      </c>
      <c r="H188" s="250">
        <f t="shared" si="9"/>
        <v>440.16</v>
      </c>
      <c r="I188" s="250">
        <f t="shared" si="10"/>
        <v>543.99</v>
      </c>
    </row>
    <row r="189" spans="1:9" x14ac:dyDescent="0.25">
      <c r="A189" s="213" t="s">
        <v>72</v>
      </c>
      <c r="B189" s="254">
        <v>1</v>
      </c>
      <c r="C189" s="254">
        <f t="shared" si="7"/>
        <v>180</v>
      </c>
      <c r="D189" s="254">
        <v>168</v>
      </c>
      <c r="E189" s="254">
        <v>12</v>
      </c>
      <c r="F189" s="250">
        <v>880.32</v>
      </c>
      <c r="G189" s="250">
        <f t="shared" si="8"/>
        <v>5.24</v>
      </c>
      <c r="H189" s="250">
        <f t="shared" si="9"/>
        <v>125.76</v>
      </c>
      <c r="I189" s="250">
        <f t="shared" si="10"/>
        <v>155.43</v>
      </c>
    </row>
    <row r="190" spans="1:9" x14ac:dyDescent="0.25">
      <c r="A190" s="213" t="s">
        <v>72</v>
      </c>
      <c r="B190" s="254">
        <v>1</v>
      </c>
      <c r="C190" s="254">
        <f t="shared" si="7"/>
        <v>172</v>
      </c>
      <c r="D190" s="254">
        <v>168</v>
      </c>
      <c r="E190" s="254">
        <v>4</v>
      </c>
      <c r="F190" s="250">
        <v>880.32</v>
      </c>
      <c r="G190" s="250">
        <f t="shared" si="8"/>
        <v>5.24</v>
      </c>
      <c r="H190" s="250">
        <f t="shared" si="9"/>
        <v>41.92</v>
      </c>
      <c r="I190" s="250">
        <f t="shared" si="10"/>
        <v>51.81</v>
      </c>
    </row>
    <row r="191" spans="1:9" x14ac:dyDescent="0.25">
      <c r="A191" s="213" t="s">
        <v>72</v>
      </c>
      <c r="B191" s="254">
        <v>1</v>
      </c>
      <c r="C191" s="254">
        <f t="shared" si="7"/>
        <v>192</v>
      </c>
      <c r="D191" s="254">
        <v>168</v>
      </c>
      <c r="E191" s="254">
        <v>24</v>
      </c>
      <c r="F191" s="250">
        <v>880.32</v>
      </c>
      <c r="G191" s="250">
        <f t="shared" si="8"/>
        <v>5.24</v>
      </c>
      <c r="H191" s="250">
        <f t="shared" si="9"/>
        <v>251.52</v>
      </c>
      <c r="I191" s="250">
        <f t="shared" si="10"/>
        <v>310.85000000000002</v>
      </c>
    </row>
    <row r="192" spans="1:9" x14ac:dyDescent="0.25">
      <c r="A192" s="213" t="s">
        <v>72</v>
      </c>
      <c r="B192" s="254">
        <v>1</v>
      </c>
      <c r="C192" s="254">
        <f>D192+E192</f>
        <v>251</v>
      </c>
      <c r="D192" s="254">
        <v>168</v>
      </c>
      <c r="E192" s="254">
        <v>83</v>
      </c>
      <c r="F192" s="250">
        <v>880.32</v>
      </c>
      <c r="G192" s="250">
        <f>ROUND(F192/D192,2)</f>
        <v>5.24</v>
      </c>
      <c r="H192" s="250">
        <f>ROUND(E192*G192*2,2)</f>
        <v>869.84</v>
      </c>
      <c r="I192" s="250">
        <f>ROUND(H192*1.2359,2)</f>
        <v>1075.04</v>
      </c>
    </row>
    <row r="193" spans="1:9" s="257" customFormat="1" ht="33" x14ac:dyDescent="0.25">
      <c r="A193" s="269" t="s">
        <v>431</v>
      </c>
      <c r="B193" s="273">
        <f>SUM(B194:B220)</f>
        <v>27</v>
      </c>
      <c r="C193" s="273"/>
      <c r="D193" s="273"/>
      <c r="E193" s="273">
        <f t="shared" ref="E193:I193" si="11">SUM(E194:E220)</f>
        <v>345.5</v>
      </c>
      <c r="F193" s="270"/>
      <c r="G193" s="270"/>
      <c r="H193" s="270">
        <f t="shared" si="11"/>
        <v>3165.8499999999995</v>
      </c>
      <c r="I193" s="270">
        <f t="shared" si="11"/>
        <v>3888.94</v>
      </c>
    </row>
    <row r="194" spans="1:9" s="257" customFormat="1" x14ac:dyDescent="0.25">
      <c r="A194" s="213" t="s">
        <v>73</v>
      </c>
      <c r="B194" s="255">
        <v>1</v>
      </c>
      <c r="C194" s="255">
        <f>D194+E194</f>
        <v>176</v>
      </c>
      <c r="D194" s="255">
        <v>168</v>
      </c>
      <c r="E194" s="255">
        <v>8</v>
      </c>
      <c r="F194" s="265">
        <v>949.19999999999993</v>
      </c>
      <c r="G194" s="265">
        <f>ROUND(F194/D194,2)</f>
        <v>5.65</v>
      </c>
      <c r="H194" s="265">
        <f>ROUND(E194*G194*2,2)</f>
        <v>90.4</v>
      </c>
      <c r="I194" s="265">
        <f>ROUND(H194*1.2359,2)</f>
        <v>111.73</v>
      </c>
    </row>
    <row r="195" spans="1:9" s="257" customFormat="1" x14ac:dyDescent="0.25">
      <c r="A195" s="213" t="s">
        <v>73</v>
      </c>
      <c r="B195" s="255">
        <v>1</v>
      </c>
      <c r="C195" s="255">
        <f t="shared" ref="C195:C220" si="12">D195+E195</f>
        <v>176</v>
      </c>
      <c r="D195" s="255">
        <v>168</v>
      </c>
      <c r="E195" s="255">
        <v>8</v>
      </c>
      <c r="F195" s="265">
        <v>949.2</v>
      </c>
      <c r="G195" s="265">
        <f t="shared" ref="G195:G220" si="13">ROUND(F195/D195,2)</f>
        <v>5.65</v>
      </c>
      <c r="H195" s="265">
        <f t="shared" ref="H195:H220" si="14">ROUND(E195*G195*2,2)</f>
        <v>90.4</v>
      </c>
      <c r="I195" s="265">
        <f t="shared" ref="I195:I220" si="15">ROUND(H195*1.2359,2)</f>
        <v>111.73</v>
      </c>
    </row>
    <row r="196" spans="1:9" s="257" customFormat="1" x14ac:dyDescent="0.25">
      <c r="A196" s="213" t="s">
        <v>73</v>
      </c>
      <c r="B196" s="255">
        <v>1</v>
      </c>
      <c r="C196" s="255">
        <f t="shared" si="12"/>
        <v>176</v>
      </c>
      <c r="D196" s="255">
        <v>168</v>
      </c>
      <c r="E196" s="255">
        <v>8</v>
      </c>
      <c r="F196" s="265">
        <v>949.2</v>
      </c>
      <c r="G196" s="265">
        <f t="shared" si="13"/>
        <v>5.65</v>
      </c>
      <c r="H196" s="265">
        <f t="shared" si="14"/>
        <v>90.4</v>
      </c>
      <c r="I196" s="265">
        <f t="shared" si="15"/>
        <v>111.73</v>
      </c>
    </row>
    <row r="197" spans="1:9" s="257" customFormat="1" x14ac:dyDescent="0.25">
      <c r="A197" s="213" t="s">
        <v>74</v>
      </c>
      <c r="B197" s="255">
        <v>1</v>
      </c>
      <c r="C197" s="255">
        <f t="shared" si="12"/>
        <v>172</v>
      </c>
      <c r="D197" s="255">
        <v>168</v>
      </c>
      <c r="E197" s="255">
        <v>4</v>
      </c>
      <c r="F197" s="265">
        <v>1300.32</v>
      </c>
      <c r="G197" s="265">
        <f t="shared" si="13"/>
        <v>7.74</v>
      </c>
      <c r="H197" s="265">
        <f t="shared" si="14"/>
        <v>61.92</v>
      </c>
      <c r="I197" s="265">
        <f t="shared" si="15"/>
        <v>76.53</v>
      </c>
    </row>
    <row r="198" spans="1:9" s="257" customFormat="1" x14ac:dyDescent="0.25">
      <c r="A198" s="213" t="s">
        <v>75</v>
      </c>
      <c r="B198" s="255">
        <v>1</v>
      </c>
      <c r="C198" s="255">
        <f t="shared" si="12"/>
        <v>172</v>
      </c>
      <c r="D198" s="255">
        <v>168</v>
      </c>
      <c r="E198" s="255">
        <v>4</v>
      </c>
      <c r="F198" s="265">
        <v>831.6</v>
      </c>
      <c r="G198" s="265">
        <f t="shared" si="13"/>
        <v>4.95</v>
      </c>
      <c r="H198" s="265">
        <f t="shared" si="14"/>
        <v>39.6</v>
      </c>
      <c r="I198" s="265">
        <f t="shared" si="15"/>
        <v>48.94</v>
      </c>
    </row>
    <row r="199" spans="1:9" s="257" customFormat="1" x14ac:dyDescent="0.25">
      <c r="A199" s="213" t="s">
        <v>76</v>
      </c>
      <c r="B199" s="255">
        <v>1</v>
      </c>
      <c r="C199" s="255">
        <f t="shared" si="12"/>
        <v>192</v>
      </c>
      <c r="D199" s="255">
        <v>168</v>
      </c>
      <c r="E199" s="255">
        <v>24</v>
      </c>
      <c r="F199" s="265">
        <v>949.19999999999993</v>
      </c>
      <c r="G199" s="265">
        <f t="shared" si="13"/>
        <v>5.65</v>
      </c>
      <c r="H199" s="265">
        <f t="shared" si="14"/>
        <v>271.2</v>
      </c>
      <c r="I199" s="265">
        <f t="shared" si="15"/>
        <v>335.18</v>
      </c>
    </row>
    <row r="200" spans="1:9" s="257" customFormat="1" x14ac:dyDescent="0.25">
      <c r="A200" s="213" t="s">
        <v>77</v>
      </c>
      <c r="B200" s="255">
        <v>1</v>
      </c>
      <c r="C200" s="255">
        <f t="shared" si="12"/>
        <v>176</v>
      </c>
      <c r="D200" s="255">
        <v>168</v>
      </c>
      <c r="E200" s="255">
        <v>8</v>
      </c>
      <c r="F200" s="265">
        <v>683.76</v>
      </c>
      <c r="G200" s="265">
        <f t="shared" si="13"/>
        <v>4.07</v>
      </c>
      <c r="H200" s="265">
        <f t="shared" si="14"/>
        <v>65.12</v>
      </c>
      <c r="I200" s="265">
        <f t="shared" si="15"/>
        <v>80.48</v>
      </c>
    </row>
    <row r="201" spans="1:9" s="257" customFormat="1" x14ac:dyDescent="0.25">
      <c r="A201" s="213" t="s">
        <v>77</v>
      </c>
      <c r="B201" s="255">
        <v>1</v>
      </c>
      <c r="C201" s="255">
        <f t="shared" si="12"/>
        <v>190</v>
      </c>
      <c r="D201" s="255">
        <v>168</v>
      </c>
      <c r="E201" s="255">
        <v>22</v>
      </c>
      <c r="F201" s="265">
        <v>683.76</v>
      </c>
      <c r="G201" s="265">
        <f t="shared" si="13"/>
        <v>4.07</v>
      </c>
      <c r="H201" s="265">
        <f t="shared" si="14"/>
        <v>179.08</v>
      </c>
      <c r="I201" s="265">
        <f t="shared" si="15"/>
        <v>221.32</v>
      </c>
    </row>
    <row r="202" spans="1:9" s="257" customFormat="1" x14ac:dyDescent="0.25">
      <c r="A202" s="213" t="s">
        <v>77</v>
      </c>
      <c r="B202" s="255">
        <v>1</v>
      </c>
      <c r="C202" s="255">
        <f t="shared" si="12"/>
        <v>175</v>
      </c>
      <c r="D202" s="255">
        <v>168</v>
      </c>
      <c r="E202" s="255">
        <v>7</v>
      </c>
      <c r="F202" s="265">
        <v>683.76</v>
      </c>
      <c r="G202" s="265">
        <f t="shared" si="13"/>
        <v>4.07</v>
      </c>
      <c r="H202" s="265">
        <f t="shared" si="14"/>
        <v>56.98</v>
      </c>
      <c r="I202" s="265">
        <f t="shared" si="15"/>
        <v>70.42</v>
      </c>
    </row>
    <row r="203" spans="1:9" s="257" customFormat="1" x14ac:dyDescent="0.25">
      <c r="A203" s="213" t="s">
        <v>77</v>
      </c>
      <c r="B203" s="255">
        <v>1</v>
      </c>
      <c r="C203" s="255">
        <f t="shared" si="12"/>
        <v>176</v>
      </c>
      <c r="D203" s="255">
        <v>168</v>
      </c>
      <c r="E203" s="255">
        <v>8</v>
      </c>
      <c r="F203" s="265">
        <v>683.76</v>
      </c>
      <c r="G203" s="265">
        <f t="shared" si="13"/>
        <v>4.07</v>
      </c>
      <c r="H203" s="265">
        <f t="shared" si="14"/>
        <v>65.12</v>
      </c>
      <c r="I203" s="265">
        <f t="shared" si="15"/>
        <v>80.48</v>
      </c>
    </row>
    <row r="204" spans="1:9" s="257" customFormat="1" x14ac:dyDescent="0.25">
      <c r="A204" s="213" t="s">
        <v>77</v>
      </c>
      <c r="B204" s="255">
        <v>1</v>
      </c>
      <c r="C204" s="255">
        <f t="shared" si="12"/>
        <v>176</v>
      </c>
      <c r="D204" s="255">
        <v>168</v>
      </c>
      <c r="E204" s="255">
        <v>8</v>
      </c>
      <c r="F204" s="265">
        <v>683.76</v>
      </c>
      <c r="G204" s="265">
        <f t="shared" si="13"/>
        <v>4.07</v>
      </c>
      <c r="H204" s="265">
        <f t="shared" si="14"/>
        <v>65.12</v>
      </c>
      <c r="I204" s="272">
        <f>ROUND(H204*1.2077,2)</f>
        <v>78.650000000000006</v>
      </c>
    </row>
    <row r="205" spans="1:9" s="257" customFormat="1" x14ac:dyDescent="0.25">
      <c r="A205" s="213" t="s">
        <v>77</v>
      </c>
      <c r="B205" s="255">
        <v>1</v>
      </c>
      <c r="C205" s="255">
        <f t="shared" si="12"/>
        <v>175</v>
      </c>
      <c r="D205" s="255">
        <v>168</v>
      </c>
      <c r="E205" s="255">
        <v>7</v>
      </c>
      <c r="F205" s="265">
        <v>683.76</v>
      </c>
      <c r="G205" s="265">
        <f t="shared" si="13"/>
        <v>4.07</v>
      </c>
      <c r="H205" s="265">
        <f t="shared" si="14"/>
        <v>56.98</v>
      </c>
      <c r="I205" s="265">
        <f t="shared" si="15"/>
        <v>70.42</v>
      </c>
    </row>
    <row r="206" spans="1:9" s="257" customFormat="1" x14ac:dyDescent="0.25">
      <c r="A206" s="213" t="s">
        <v>77</v>
      </c>
      <c r="B206" s="255">
        <v>1</v>
      </c>
      <c r="C206" s="255">
        <f t="shared" si="12"/>
        <v>176</v>
      </c>
      <c r="D206" s="255">
        <v>168</v>
      </c>
      <c r="E206" s="255">
        <v>8</v>
      </c>
      <c r="F206" s="265">
        <v>683.76</v>
      </c>
      <c r="G206" s="265">
        <f t="shared" si="13"/>
        <v>4.07</v>
      </c>
      <c r="H206" s="265">
        <f t="shared" si="14"/>
        <v>65.12</v>
      </c>
      <c r="I206" s="265">
        <f t="shared" si="15"/>
        <v>80.48</v>
      </c>
    </row>
    <row r="207" spans="1:9" s="257" customFormat="1" x14ac:dyDescent="0.25">
      <c r="A207" s="213" t="s">
        <v>77</v>
      </c>
      <c r="B207" s="255">
        <v>1</v>
      </c>
      <c r="C207" s="255">
        <f t="shared" si="12"/>
        <v>172</v>
      </c>
      <c r="D207" s="255">
        <v>168</v>
      </c>
      <c r="E207" s="255">
        <v>4</v>
      </c>
      <c r="F207" s="265">
        <v>683.76</v>
      </c>
      <c r="G207" s="265">
        <f t="shared" si="13"/>
        <v>4.07</v>
      </c>
      <c r="H207" s="265">
        <f t="shared" si="14"/>
        <v>32.56</v>
      </c>
      <c r="I207" s="265">
        <f t="shared" si="15"/>
        <v>40.24</v>
      </c>
    </row>
    <row r="208" spans="1:9" s="257" customFormat="1" x14ac:dyDescent="0.25">
      <c r="A208" s="213" t="s">
        <v>78</v>
      </c>
      <c r="B208" s="255">
        <v>1</v>
      </c>
      <c r="C208" s="255">
        <f t="shared" si="12"/>
        <v>206</v>
      </c>
      <c r="D208" s="255">
        <v>168</v>
      </c>
      <c r="E208" s="255">
        <v>38</v>
      </c>
      <c r="F208" s="265">
        <v>683.75999999999988</v>
      </c>
      <c r="G208" s="265">
        <f t="shared" si="13"/>
        <v>4.07</v>
      </c>
      <c r="H208" s="265">
        <f t="shared" si="14"/>
        <v>309.32</v>
      </c>
      <c r="I208" s="272">
        <f>ROUND(H208*1.2077,2)</f>
        <v>373.57</v>
      </c>
    </row>
    <row r="209" spans="1:9" s="257" customFormat="1" x14ac:dyDescent="0.25">
      <c r="A209" s="213" t="s">
        <v>78</v>
      </c>
      <c r="B209" s="255">
        <v>1</v>
      </c>
      <c r="C209" s="255">
        <f t="shared" si="12"/>
        <v>181</v>
      </c>
      <c r="D209" s="255">
        <v>168</v>
      </c>
      <c r="E209" s="255">
        <v>13</v>
      </c>
      <c r="F209" s="265">
        <v>683.75999999999988</v>
      </c>
      <c r="G209" s="265">
        <f t="shared" si="13"/>
        <v>4.07</v>
      </c>
      <c r="H209" s="265">
        <f t="shared" si="14"/>
        <v>105.82</v>
      </c>
      <c r="I209" s="265">
        <f t="shared" si="15"/>
        <v>130.78</v>
      </c>
    </row>
    <row r="210" spans="1:9" s="257" customFormat="1" x14ac:dyDescent="0.25">
      <c r="A210" s="213" t="s">
        <v>78</v>
      </c>
      <c r="B210" s="255">
        <v>1</v>
      </c>
      <c r="C210" s="255">
        <f t="shared" si="12"/>
        <v>180</v>
      </c>
      <c r="D210" s="255">
        <v>168</v>
      </c>
      <c r="E210" s="255">
        <v>12</v>
      </c>
      <c r="F210" s="265">
        <v>683.76</v>
      </c>
      <c r="G210" s="265">
        <f t="shared" si="13"/>
        <v>4.07</v>
      </c>
      <c r="H210" s="265">
        <f t="shared" si="14"/>
        <v>97.68</v>
      </c>
      <c r="I210" s="272">
        <f>ROUND(H210*1.2077,2)</f>
        <v>117.97</v>
      </c>
    </row>
    <row r="211" spans="1:9" s="257" customFormat="1" x14ac:dyDescent="0.25">
      <c r="A211" s="213" t="s">
        <v>78</v>
      </c>
      <c r="B211" s="255">
        <v>1</v>
      </c>
      <c r="C211" s="255">
        <f t="shared" si="12"/>
        <v>194</v>
      </c>
      <c r="D211" s="255">
        <v>168</v>
      </c>
      <c r="E211" s="255">
        <v>26</v>
      </c>
      <c r="F211" s="265">
        <v>683.75999999999988</v>
      </c>
      <c r="G211" s="265">
        <f t="shared" si="13"/>
        <v>4.07</v>
      </c>
      <c r="H211" s="265">
        <f t="shared" si="14"/>
        <v>211.64</v>
      </c>
      <c r="I211" s="265">
        <f t="shared" si="15"/>
        <v>261.57</v>
      </c>
    </row>
    <row r="212" spans="1:9" s="257" customFormat="1" x14ac:dyDescent="0.25">
      <c r="A212" s="213" t="s">
        <v>79</v>
      </c>
      <c r="B212" s="255">
        <v>1</v>
      </c>
      <c r="C212" s="255">
        <f t="shared" si="12"/>
        <v>187</v>
      </c>
      <c r="D212" s="255">
        <v>168</v>
      </c>
      <c r="E212" s="255">
        <v>19</v>
      </c>
      <c r="F212" s="265">
        <v>949.19999999999993</v>
      </c>
      <c r="G212" s="265">
        <f t="shared" si="13"/>
        <v>5.65</v>
      </c>
      <c r="H212" s="265">
        <f t="shared" si="14"/>
        <v>214.7</v>
      </c>
      <c r="I212" s="265">
        <f t="shared" si="15"/>
        <v>265.35000000000002</v>
      </c>
    </row>
    <row r="213" spans="1:9" s="257" customFormat="1" x14ac:dyDescent="0.25">
      <c r="A213" s="213" t="s">
        <v>80</v>
      </c>
      <c r="B213" s="255">
        <v>1</v>
      </c>
      <c r="C213" s="255">
        <f t="shared" si="12"/>
        <v>186</v>
      </c>
      <c r="D213" s="255">
        <v>168</v>
      </c>
      <c r="E213" s="255">
        <v>18</v>
      </c>
      <c r="F213" s="265">
        <v>856.80000000000007</v>
      </c>
      <c r="G213" s="265">
        <f t="shared" si="13"/>
        <v>5.0999999999999996</v>
      </c>
      <c r="H213" s="265">
        <f t="shared" si="14"/>
        <v>183.6</v>
      </c>
      <c r="I213" s="265">
        <f t="shared" si="15"/>
        <v>226.91</v>
      </c>
    </row>
    <row r="214" spans="1:9" s="257" customFormat="1" x14ac:dyDescent="0.25">
      <c r="A214" s="213" t="s">
        <v>79</v>
      </c>
      <c r="B214" s="255">
        <v>1</v>
      </c>
      <c r="C214" s="255">
        <f t="shared" si="12"/>
        <v>187</v>
      </c>
      <c r="D214" s="255">
        <v>168</v>
      </c>
      <c r="E214" s="255">
        <v>19</v>
      </c>
      <c r="F214" s="265">
        <v>949.2</v>
      </c>
      <c r="G214" s="265">
        <f t="shared" si="13"/>
        <v>5.65</v>
      </c>
      <c r="H214" s="265">
        <f t="shared" si="14"/>
        <v>214.7</v>
      </c>
      <c r="I214" s="272">
        <f>ROUND(H214*1.2077,2)</f>
        <v>259.29000000000002</v>
      </c>
    </row>
    <row r="215" spans="1:9" s="257" customFormat="1" x14ac:dyDescent="0.25">
      <c r="A215" s="213" t="s">
        <v>78</v>
      </c>
      <c r="B215" s="255">
        <v>1</v>
      </c>
      <c r="C215" s="255">
        <f t="shared" si="12"/>
        <v>178.5</v>
      </c>
      <c r="D215" s="255">
        <v>168</v>
      </c>
      <c r="E215" s="255">
        <v>10.5</v>
      </c>
      <c r="F215" s="265">
        <v>683.76</v>
      </c>
      <c r="G215" s="265">
        <f t="shared" si="13"/>
        <v>4.07</v>
      </c>
      <c r="H215" s="265">
        <f t="shared" si="14"/>
        <v>85.47</v>
      </c>
      <c r="I215" s="265">
        <f t="shared" si="15"/>
        <v>105.63</v>
      </c>
    </row>
    <row r="216" spans="1:9" s="257" customFormat="1" x14ac:dyDescent="0.25">
      <c r="A216" s="213" t="s">
        <v>78</v>
      </c>
      <c r="B216" s="255">
        <v>1</v>
      </c>
      <c r="C216" s="255">
        <f t="shared" si="12"/>
        <v>187</v>
      </c>
      <c r="D216" s="255">
        <v>168</v>
      </c>
      <c r="E216" s="255">
        <v>19</v>
      </c>
      <c r="F216" s="265">
        <v>683.76</v>
      </c>
      <c r="G216" s="265">
        <f t="shared" si="13"/>
        <v>4.07</v>
      </c>
      <c r="H216" s="265">
        <f t="shared" si="14"/>
        <v>154.66</v>
      </c>
      <c r="I216" s="272">
        <f>ROUND(H216*1.2077,2)</f>
        <v>186.78</v>
      </c>
    </row>
    <row r="217" spans="1:9" s="257" customFormat="1" x14ac:dyDescent="0.25">
      <c r="A217" s="213" t="s">
        <v>78</v>
      </c>
      <c r="B217" s="255">
        <v>1</v>
      </c>
      <c r="C217" s="255">
        <f t="shared" si="12"/>
        <v>180</v>
      </c>
      <c r="D217" s="255">
        <v>168</v>
      </c>
      <c r="E217" s="255">
        <v>12</v>
      </c>
      <c r="F217" s="265">
        <v>683.76</v>
      </c>
      <c r="G217" s="265">
        <f t="shared" si="13"/>
        <v>4.07</v>
      </c>
      <c r="H217" s="265">
        <f t="shared" si="14"/>
        <v>97.68</v>
      </c>
      <c r="I217" s="265">
        <f t="shared" si="15"/>
        <v>120.72</v>
      </c>
    </row>
    <row r="218" spans="1:9" s="257" customFormat="1" x14ac:dyDescent="0.25">
      <c r="A218" s="213" t="s">
        <v>78</v>
      </c>
      <c r="B218" s="255">
        <v>1</v>
      </c>
      <c r="C218" s="255">
        <f t="shared" si="12"/>
        <v>184</v>
      </c>
      <c r="D218" s="255">
        <v>168</v>
      </c>
      <c r="E218" s="255">
        <v>16</v>
      </c>
      <c r="F218" s="265">
        <v>683.76</v>
      </c>
      <c r="G218" s="265">
        <f t="shared" si="13"/>
        <v>4.07</v>
      </c>
      <c r="H218" s="265">
        <f t="shared" si="14"/>
        <v>130.24</v>
      </c>
      <c r="I218" s="265">
        <f t="shared" si="15"/>
        <v>160.96</v>
      </c>
    </row>
    <row r="219" spans="1:9" s="257" customFormat="1" x14ac:dyDescent="0.25">
      <c r="A219" s="213" t="s">
        <v>78</v>
      </c>
      <c r="B219" s="255">
        <v>1</v>
      </c>
      <c r="C219" s="255">
        <f t="shared" si="12"/>
        <v>179</v>
      </c>
      <c r="D219" s="255">
        <v>168</v>
      </c>
      <c r="E219" s="255">
        <v>11</v>
      </c>
      <c r="F219" s="265">
        <v>683.76</v>
      </c>
      <c r="G219" s="265">
        <f t="shared" si="13"/>
        <v>4.07</v>
      </c>
      <c r="H219" s="265">
        <f t="shared" si="14"/>
        <v>89.54</v>
      </c>
      <c r="I219" s="265">
        <f t="shared" si="15"/>
        <v>110.66</v>
      </c>
    </row>
    <row r="220" spans="1:9" s="257" customFormat="1" x14ac:dyDescent="0.25">
      <c r="A220" s="213" t="s">
        <v>78</v>
      </c>
      <c r="B220" s="255">
        <v>1</v>
      </c>
      <c r="C220" s="255">
        <f t="shared" si="12"/>
        <v>172</v>
      </c>
      <c r="D220" s="255">
        <v>168</v>
      </c>
      <c r="E220" s="255">
        <v>4</v>
      </c>
      <c r="F220" s="265">
        <v>856.80000000000007</v>
      </c>
      <c r="G220" s="265">
        <f t="shared" si="13"/>
        <v>5.0999999999999996</v>
      </c>
      <c r="H220" s="265">
        <f t="shared" si="14"/>
        <v>40.799999999999997</v>
      </c>
      <c r="I220" s="265">
        <f t="shared" si="15"/>
        <v>50.42</v>
      </c>
    </row>
    <row r="222" spans="1:9" x14ac:dyDescent="0.25">
      <c r="A222" s="495" t="s">
        <v>773</v>
      </c>
      <c r="B222" s="495"/>
    </row>
  </sheetData>
  <mergeCells count="13">
    <mergeCell ref="A222:B22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70F49-80F5-4E07-B2E0-35CBC2D1C35B}">
  <sheetPr>
    <tabColor theme="9" tint="0.59999389629810485"/>
  </sheetPr>
  <dimension ref="A1:I230"/>
  <sheetViews>
    <sheetView zoomScale="80" zoomScaleNormal="80" workbookViewId="0">
      <selection activeCell="O14" sqref="O14"/>
    </sheetView>
  </sheetViews>
  <sheetFormatPr defaultRowHeight="16.5" x14ac:dyDescent="0.25"/>
  <cols>
    <col min="1" max="1" width="69.5703125" style="205" customWidth="1"/>
    <col min="2" max="2" width="14.140625" style="205" customWidth="1"/>
    <col min="3" max="3" width="13.85546875" style="205" customWidth="1"/>
    <col min="4" max="4" width="12.5703125" style="205" customWidth="1"/>
    <col min="5" max="5" width="17.85546875" style="205" customWidth="1"/>
    <col min="6" max="6" width="15.42578125" style="205" customWidth="1"/>
    <col min="7" max="7" width="14.5703125" style="205" customWidth="1"/>
    <col min="8" max="8" width="17.7109375" style="205" customWidth="1"/>
    <col min="9" max="9" width="18.28515625" style="205" customWidth="1"/>
    <col min="10" max="16384" width="9.140625" style="205"/>
  </cols>
  <sheetData>
    <row r="1" spans="1:9" x14ac:dyDescent="0.25">
      <c r="H1" s="401" t="s">
        <v>798</v>
      </c>
      <c r="I1" s="401"/>
    </row>
    <row r="2" spans="1:9" s="208" customFormat="1" ht="39.75" customHeight="1" x14ac:dyDescent="0.25">
      <c r="A2" s="402" t="s">
        <v>427</v>
      </c>
      <c r="B2" s="402"/>
      <c r="C2" s="402"/>
      <c r="D2" s="402"/>
      <c r="E2" s="402"/>
      <c r="F2" s="402"/>
      <c r="G2" s="402"/>
      <c r="H2" s="402"/>
      <c r="I2" s="402"/>
    </row>
    <row r="4" spans="1:9" x14ac:dyDescent="0.25">
      <c r="A4" s="205" t="s">
        <v>688</v>
      </c>
    </row>
    <row r="5" spans="1:9" x14ac:dyDescent="0.25">
      <c r="A5" s="205" t="s">
        <v>690</v>
      </c>
    </row>
    <row r="6" spans="1:9" x14ac:dyDescent="0.25">
      <c r="E6" s="251"/>
      <c r="H6" s="210"/>
    </row>
    <row r="7" spans="1:9" ht="26.2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48"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B12+B50+B140+B204</f>
        <v>213</v>
      </c>
      <c r="C11" s="252"/>
      <c r="D11" s="252"/>
      <c r="E11" s="252">
        <f>E12+E50+E140+E204</f>
        <v>4981.3</v>
      </c>
      <c r="F11" s="253"/>
      <c r="G11" s="253"/>
      <c r="H11" s="253">
        <f>H12+H50+H140+H204</f>
        <v>74214.410000000018</v>
      </c>
      <c r="I11" s="253">
        <f>I12+I50+I140+I204</f>
        <v>91672.000000000029</v>
      </c>
    </row>
    <row r="12" spans="1:9" x14ac:dyDescent="0.25">
      <c r="A12" s="269" t="s">
        <v>434</v>
      </c>
      <c r="B12" s="260">
        <f>SUM(B13:B49)</f>
        <v>37</v>
      </c>
      <c r="C12" s="260"/>
      <c r="D12" s="260"/>
      <c r="E12" s="260">
        <f>SUM(E13:E49)</f>
        <v>1249</v>
      </c>
      <c r="F12" s="261"/>
      <c r="G12" s="261"/>
      <c r="H12" s="261">
        <f>SUM(H13:H49)</f>
        <v>25948.800000000003</v>
      </c>
      <c r="I12" s="261">
        <f>SUM(I13:I49)</f>
        <v>32047.170000000002</v>
      </c>
    </row>
    <row r="13" spans="1:9" x14ac:dyDescent="0.25">
      <c r="A13" s="213" t="s">
        <v>35</v>
      </c>
      <c r="B13" s="254">
        <v>1</v>
      </c>
      <c r="C13" s="254">
        <f>D13+E13</f>
        <v>174</v>
      </c>
      <c r="D13" s="254">
        <v>160</v>
      </c>
      <c r="E13" s="254">
        <v>14</v>
      </c>
      <c r="F13" s="250">
        <v>1760</v>
      </c>
      <c r="G13" s="250">
        <f>ROUND(F13/D13,2)</f>
        <v>11</v>
      </c>
      <c r="H13" s="250">
        <f>ROUND(E13*G13*2,2)</f>
        <v>308</v>
      </c>
      <c r="I13" s="250">
        <f>ROUND(H13*1.2359,2)</f>
        <v>380.66</v>
      </c>
    </row>
    <row r="14" spans="1:9" x14ac:dyDescent="0.25">
      <c r="A14" s="213" t="s">
        <v>36</v>
      </c>
      <c r="B14" s="254">
        <v>1</v>
      </c>
      <c r="C14" s="254">
        <f t="shared" ref="C14:C49" si="0">D14+E14</f>
        <v>188</v>
      </c>
      <c r="D14" s="254">
        <v>160</v>
      </c>
      <c r="E14" s="254">
        <v>28</v>
      </c>
      <c r="F14" s="250">
        <v>1558.4</v>
      </c>
      <c r="G14" s="250">
        <f t="shared" ref="G14:G49" si="1">ROUND(F14/D14,2)</f>
        <v>9.74</v>
      </c>
      <c r="H14" s="250">
        <f t="shared" ref="H14:H49" si="2">ROUND(E14*G14*2,2)</f>
        <v>545.44000000000005</v>
      </c>
      <c r="I14" s="250">
        <f t="shared" ref="I14:I49" si="3">ROUND(H14*1.2359,2)</f>
        <v>674.11</v>
      </c>
    </row>
    <row r="15" spans="1:9" x14ac:dyDescent="0.25">
      <c r="A15" s="213" t="s">
        <v>36</v>
      </c>
      <c r="B15" s="254">
        <v>1</v>
      </c>
      <c r="C15" s="254">
        <f t="shared" si="0"/>
        <v>188</v>
      </c>
      <c r="D15" s="254">
        <v>160</v>
      </c>
      <c r="E15" s="254">
        <v>28</v>
      </c>
      <c r="F15" s="250">
        <v>1558.4</v>
      </c>
      <c r="G15" s="250">
        <f t="shared" si="1"/>
        <v>9.74</v>
      </c>
      <c r="H15" s="250">
        <f t="shared" si="2"/>
        <v>545.44000000000005</v>
      </c>
      <c r="I15" s="250">
        <f t="shared" si="3"/>
        <v>674.11</v>
      </c>
    </row>
    <row r="16" spans="1:9" x14ac:dyDescent="0.25">
      <c r="A16" s="213" t="s">
        <v>38</v>
      </c>
      <c r="B16" s="254">
        <v>1</v>
      </c>
      <c r="C16" s="254">
        <f t="shared" si="0"/>
        <v>213</v>
      </c>
      <c r="D16" s="254">
        <v>160</v>
      </c>
      <c r="E16" s="254">
        <v>53</v>
      </c>
      <c r="F16" s="250">
        <v>1760</v>
      </c>
      <c r="G16" s="250">
        <f t="shared" si="1"/>
        <v>11</v>
      </c>
      <c r="H16" s="250">
        <f t="shared" si="2"/>
        <v>1166</v>
      </c>
      <c r="I16" s="250">
        <f t="shared" si="3"/>
        <v>1441.06</v>
      </c>
    </row>
    <row r="17" spans="1:9" x14ac:dyDescent="0.25">
      <c r="A17" s="213" t="s">
        <v>39</v>
      </c>
      <c r="B17" s="254">
        <v>1</v>
      </c>
      <c r="C17" s="254">
        <f t="shared" si="0"/>
        <v>181</v>
      </c>
      <c r="D17" s="254">
        <v>160</v>
      </c>
      <c r="E17" s="254">
        <v>21</v>
      </c>
      <c r="F17" s="250">
        <v>1558.4</v>
      </c>
      <c r="G17" s="250">
        <f t="shared" si="1"/>
        <v>9.74</v>
      </c>
      <c r="H17" s="250">
        <f t="shared" si="2"/>
        <v>409.08</v>
      </c>
      <c r="I17" s="250">
        <f t="shared" si="3"/>
        <v>505.58</v>
      </c>
    </row>
    <row r="18" spans="1:9" x14ac:dyDescent="0.25">
      <c r="A18" s="213" t="s">
        <v>37</v>
      </c>
      <c r="B18" s="254">
        <v>1</v>
      </c>
      <c r="C18" s="254">
        <f t="shared" si="0"/>
        <v>176</v>
      </c>
      <c r="D18" s="254">
        <v>160</v>
      </c>
      <c r="E18" s="254">
        <v>16</v>
      </c>
      <c r="F18" s="250">
        <v>1760</v>
      </c>
      <c r="G18" s="250">
        <f t="shared" si="1"/>
        <v>11</v>
      </c>
      <c r="H18" s="250">
        <f t="shared" si="2"/>
        <v>352</v>
      </c>
      <c r="I18" s="250">
        <f t="shared" si="3"/>
        <v>435.04</v>
      </c>
    </row>
    <row r="19" spans="1:9" x14ac:dyDescent="0.25">
      <c r="A19" s="213" t="s">
        <v>37</v>
      </c>
      <c r="B19" s="254">
        <v>1</v>
      </c>
      <c r="C19" s="254">
        <f t="shared" si="0"/>
        <v>216</v>
      </c>
      <c r="D19" s="254">
        <v>160</v>
      </c>
      <c r="E19" s="254">
        <v>56</v>
      </c>
      <c r="F19" s="250">
        <v>1760</v>
      </c>
      <c r="G19" s="250">
        <f t="shared" si="1"/>
        <v>11</v>
      </c>
      <c r="H19" s="250">
        <f t="shared" si="2"/>
        <v>1232</v>
      </c>
      <c r="I19" s="250">
        <f t="shared" si="3"/>
        <v>1522.63</v>
      </c>
    </row>
    <row r="20" spans="1:9" x14ac:dyDescent="0.25">
      <c r="A20" s="213" t="s">
        <v>41</v>
      </c>
      <c r="B20" s="254">
        <v>1</v>
      </c>
      <c r="C20" s="254">
        <f t="shared" si="0"/>
        <v>176</v>
      </c>
      <c r="D20" s="254">
        <v>160</v>
      </c>
      <c r="E20" s="254">
        <v>16</v>
      </c>
      <c r="F20" s="250">
        <v>1760</v>
      </c>
      <c r="G20" s="250">
        <f t="shared" si="1"/>
        <v>11</v>
      </c>
      <c r="H20" s="250">
        <f t="shared" si="2"/>
        <v>352</v>
      </c>
      <c r="I20" s="250">
        <f t="shared" si="3"/>
        <v>435.04</v>
      </c>
    </row>
    <row r="21" spans="1:9" x14ac:dyDescent="0.25">
      <c r="A21" s="213" t="s">
        <v>41</v>
      </c>
      <c r="B21" s="254">
        <v>1</v>
      </c>
      <c r="C21" s="254">
        <f t="shared" si="0"/>
        <v>187</v>
      </c>
      <c r="D21" s="254">
        <v>160</v>
      </c>
      <c r="E21" s="254">
        <v>27</v>
      </c>
      <c r="F21" s="250">
        <v>1760</v>
      </c>
      <c r="G21" s="250">
        <f t="shared" si="1"/>
        <v>11</v>
      </c>
      <c r="H21" s="250">
        <f t="shared" si="2"/>
        <v>594</v>
      </c>
      <c r="I21" s="250">
        <f t="shared" si="3"/>
        <v>734.12</v>
      </c>
    </row>
    <row r="22" spans="1:9" x14ac:dyDescent="0.25">
      <c r="A22" s="213" t="s">
        <v>41</v>
      </c>
      <c r="B22" s="254">
        <v>1</v>
      </c>
      <c r="C22" s="254">
        <f t="shared" si="0"/>
        <v>191</v>
      </c>
      <c r="D22" s="254">
        <v>160</v>
      </c>
      <c r="E22" s="254">
        <v>31</v>
      </c>
      <c r="F22" s="250">
        <v>1760</v>
      </c>
      <c r="G22" s="250">
        <f t="shared" si="1"/>
        <v>11</v>
      </c>
      <c r="H22" s="250">
        <f t="shared" si="2"/>
        <v>682</v>
      </c>
      <c r="I22" s="250">
        <f t="shared" si="3"/>
        <v>842.88</v>
      </c>
    </row>
    <row r="23" spans="1:9" x14ac:dyDescent="0.25">
      <c r="A23" s="213" t="s">
        <v>202</v>
      </c>
      <c r="B23" s="254">
        <v>1</v>
      </c>
      <c r="C23" s="254">
        <f t="shared" si="0"/>
        <v>171</v>
      </c>
      <c r="D23" s="254">
        <v>160</v>
      </c>
      <c r="E23" s="254">
        <v>11</v>
      </c>
      <c r="F23" s="250">
        <v>1760</v>
      </c>
      <c r="G23" s="250">
        <f t="shared" si="1"/>
        <v>11</v>
      </c>
      <c r="H23" s="250">
        <f t="shared" si="2"/>
        <v>242</v>
      </c>
      <c r="I23" s="250">
        <f t="shared" si="3"/>
        <v>299.08999999999997</v>
      </c>
    </row>
    <row r="24" spans="1:9" x14ac:dyDescent="0.25">
      <c r="A24" s="213" t="s">
        <v>41</v>
      </c>
      <c r="B24" s="254">
        <v>1</v>
      </c>
      <c r="C24" s="254">
        <f t="shared" si="0"/>
        <v>166</v>
      </c>
      <c r="D24" s="254">
        <v>160</v>
      </c>
      <c r="E24" s="254">
        <v>6</v>
      </c>
      <c r="F24" s="250">
        <v>1760</v>
      </c>
      <c r="G24" s="250">
        <f t="shared" si="1"/>
        <v>11</v>
      </c>
      <c r="H24" s="250">
        <f t="shared" si="2"/>
        <v>132</v>
      </c>
      <c r="I24" s="250">
        <f t="shared" si="3"/>
        <v>163.13999999999999</v>
      </c>
    </row>
    <row r="25" spans="1:9" x14ac:dyDescent="0.25">
      <c r="A25" s="213" t="s">
        <v>42</v>
      </c>
      <c r="B25" s="254">
        <v>1</v>
      </c>
      <c r="C25" s="254">
        <f t="shared" si="0"/>
        <v>183</v>
      </c>
      <c r="D25" s="254">
        <v>160</v>
      </c>
      <c r="E25" s="254">
        <v>23</v>
      </c>
      <c r="F25" s="250">
        <v>1760</v>
      </c>
      <c r="G25" s="250">
        <f t="shared" si="1"/>
        <v>11</v>
      </c>
      <c r="H25" s="250">
        <f t="shared" si="2"/>
        <v>506</v>
      </c>
      <c r="I25" s="250">
        <f t="shared" si="3"/>
        <v>625.37</v>
      </c>
    </row>
    <row r="26" spans="1:9" x14ac:dyDescent="0.25">
      <c r="A26" s="213" t="s">
        <v>42</v>
      </c>
      <c r="B26" s="254">
        <v>1</v>
      </c>
      <c r="C26" s="254">
        <f t="shared" si="0"/>
        <v>168</v>
      </c>
      <c r="D26" s="254">
        <v>160</v>
      </c>
      <c r="E26" s="254">
        <v>8</v>
      </c>
      <c r="F26" s="250">
        <v>1760</v>
      </c>
      <c r="G26" s="250">
        <f t="shared" si="1"/>
        <v>11</v>
      </c>
      <c r="H26" s="250">
        <f t="shared" si="2"/>
        <v>176</v>
      </c>
      <c r="I26" s="250">
        <f t="shared" si="3"/>
        <v>217.52</v>
      </c>
    </row>
    <row r="27" spans="1:9" x14ac:dyDescent="0.25">
      <c r="A27" s="213" t="s">
        <v>42</v>
      </c>
      <c r="B27" s="254">
        <v>1</v>
      </c>
      <c r="C27" s="254">
        <f t="shared" si="0"/>
        <v>220</v>
      </c>
      <c r="D27" s="254">
        <v>160</v>
      </c>
      <c r="E27" s="254">
        <v>60</v>
      </c>
      <c r="F27" s="250">
        <v>1760</v>
      </c>
      <c r="G27" s="250">
        <f t="shared" si="1"/>
        <v>11</v>
      </c>
      <c r="H27" s="250">
        <f t="shared" si="2"/>
        <v>1320</v>
      </c>
      <c r="I27" s="250">
        <f t="shared" si="3"/>
        <v>1631.39</v>
      </c>
    </row>
    <row r="28" spans="1:9" x14ac:dyDescent="0.25">
      <c r="A28" s="213" t="s">
        <v>43</v>
      </c>
      <c r="B28" s="254">
        <v>1</v>
      </c>
      <c r="C28" s="254">
        <f t="shared" si="0"/>
        <v>208</v>
      </c>
      <c r="D28" s="254">
        <v>160</v>
      </c>
      <c r="E28" s="254">
        <v>48</v>
      </c>
      <c r="F28" s="250">
        <v>1558.4</v>
      </c>
      <c r="G28" s="250">
        <f t="shared" si="1"/>
        <v>9.74</v>
      </c>
      <c r="H28" s="250">
        <f t="shared" si="2"/>
        <v>935.04</v>
      </c>
      <c r="I28" s="250">
        <f t="shared" si="3"/>
        <v>1155.6199999999999</v>
      </c>
    </row>
    <row r="29" spans="1:9" x14ac:dyDescent="0.25">
      <c r="A29" s="213" t="s">
        <v>44</v>
      </c>
      <c r="B29" s="254">
        <v>1</v>
      </c>
      <c r="C29" s="254">
        <f t="shared" si="0"/>
        <v>192</v>
      </c>
      <c r="D29" s="254">
        <v>160</v>
      </c>
      <c r="E29" s="254">
        <v>32</v>
      </c>
      <c r="F29" s="250">
        <v>1558.4</v>
      </c>
      <c r="G29" s="250">
        <f t="shared" si="1"/>
        <v>9.74</v>
      </c>
      <c r="H29" s="250">
        <f t="shared" si="2"/>
        <v>623.36</v>
      </c>
      <c r="I29" s="250">
        <f t="shared" si="3"/>
        <v>770.41</v>
      </c>
    </row>
    <row r="30" spans="1:9" x14ac:dyDescent="0.25">
      <c r="A30" s="213" t="s">
        <v>40</v>
      </c>
      <c r="B30" s="254">
        <v>1</v>
      </c>
      <c r="C30" s="254">
        <f t="shared" si="0"/>
        <v>189</v>
      </c>
      <c r="D30" s="254">
        <v>160</v>
      </c>
      <c r="E30" s="254">
        <v>29</v>
      </c>
      <c r="F30" s="250">
        <v>1760</v>
      </c>
      <c r="G30" s="250">
        <f t="shared" si="1"/>
        <v>11</v>
      </c>
      <c r="H30" s="250">
        <f t="shared" si="2"/>
        <v>638</v>
      </c>
      <c r="I30" s="250">
        <f t="shared" si="3"/>
        <v>788.5</v>
      </c>
    </row>
    <row r="31" spans="1:9" x14ac:dyDescent="0.25">
      <c r="A31" s="213" t="s">
        <v>45</v>
      </c>
      <c r="B31" s="254">
        <v>1</v>
      </c>
      <c r="C31" s="254">
        <f t="shared" si="0"/>
        <v>184</v>
      </c>
      <c r="D31" s="254">
        <v>160</v>
      </c>
      <c r="E31" s="254">
        <v>24</v>
      </c>
      <c r="F31" s="250">
        <v>1558.4</v>
      </c>
      <c r="G31" s="250">
        <f t="shared" si="1"/>
        <v>9.74</v>
      </c>
      <c r="H31" s="250">
        <f t="shared" si="2"/>
        <v>467.52</v>
      </c>
      <c r="I31" s="250">
        <f t="shared" si="3"/>
        <v>577.80999999999995</v>
      </c>
    </row>
    <row r="32" spans="1:9" x14ac:dyDescent="0.25">
      <c r="A32" s="213" t="s">
        <v>46</v>
      </c>
      <c r="B32" s="254">
        <v>1</v>
      </c>
      <c r="C32" s="254">
        <f t="shared" si="0"/>
        <v>176</v>
      </c>
      <c r="D32" s="254">
        <v>160</v>
      </c>
      <c r="E32" s="254">
        <v>16</v>
      </c>
      <c r="F32" s="250">
        <v>1760</v>
      </c>
      <c r="G32" s="250">
        <f t="shared" si="1"/>
        <v>11</v>
      </c>
      <c r="H32" s="250">
        <f t="shared" si="2"/>
        <v>352</v>
      </c>
      <c r="I32" s="250">
        <f t="shared" si="3"/>
        <v>435.04</v>
      </c>
    </row>
    <row r="33" spans="1:9" x14ac:dyDescent="0.25">
      <c r="A33" s="213" t="s">
        <v>46</v>
      </c>
      <c r="B33" s="254">
        <v>1</v>
      </c>
      <c r="C33" s="254">
        <f t="shared" si="0"/>
        <v>244</v>
      </c>
      <c r="D33" s="254">
        <v>160</v>
      </c>
      <c r="E33" s="254">
        <v>84</v>
      </c>
      <c r="F33" s="250">
        <v>1760</v>
      </c>
      <c r="G33" s="250">
        <f t="shared" si="1"/>
        <v>11</v>
      </c>
      <c r="H33" s="250">
        <f t="shared" si="2"/>
        <v>1848</v>
      </c>
      <c r="I33" s="250">
        <f t="shared" si="3"/>
        <v>2283.94</v>
      </c>
    </row>
    <row r="34" spans="1:9" x14ac:dyDescent="0.25">
      <c r="A34" s="213" t="s">
        <v>47</v>
      </c>
      <c r="B34" s="254">
        <v>1</v>
      </c>
      <c r="C34" s="254">
        <f t="shared" si="0"/>
        <v>194</v>
      </c>
      <c r="D34" s="254">
        <v>160</v>
      </c>
      <c r="E34" s="254">
        <v>34</v>
      </c>
      <c r="F34" s="250">
        <v>1558.4</v>
      </c>
      <c r="G34" s="250">
        <f t="shared" si="1"/>
        <v>9.74</v>
      </c>
      <c r="H34" s="250">
        <f t="shared" si="2"/>
        <v>662.32</v>
      </c>
      <c r="I34" s="250">
        <f t="shared" si="3"/>
        <v>818.56</v>
      </c>
    </row>
    <row r="35" spans="1:9" x14ac:dyDescent="0.25">
      <c r="A35" s="213" t="s">
        <v>49</v>
      </c>
      <c r="B35" s="254">
        <v>1</v>
      </c>
      <c r="C35" s="254">
        <f t="shared" si="0"/>
        <v>201</v>
      </c>
      <c r="D35" s="254">
        <v>160</v>
      </c>
      <c r="E35" s="254">
        <v>41</v>
      </c>
      <c r="F35" s="250">
        <v>1760</v>
      </c>
      <c r="G35" s="250">
        <f t="shared" si="1"/>
        <v>11</v>
      </c>
      <c r="H35" s="250">
        <f t="shared" si="2"/>
        <v>902</v>
      </c>
      <c r="I35" s="250">
        <f t="shared" si="3"/>
        <v>1114.78</v>
      </c>
    </row>
    <row r="36" spans="1:9" x14ac:dyDescent="0.25">
      <c r="A36" s="213" t="s">
        <v>49</v>
      </c>
      <c r="B36" s="254">
        <v>1</v>
      </c>
      <c r="C36" s="254">
        <f t="shared" si="0"/>
        <v>183</v>
      </c>
      <c r="D36" s="254">
        <v>160</v>
      </c>
      <c r="E36" s="254">
        <v>23</v>
      </c>
      <c r="F36" s="250">
        <v>1760</v>
      </c>
      <c r="G36" s="250">
        <f t="shared" si="1"/>
        <v>11</v>
      </c>
      <c r="H36" s="250">
        <f t="shared" si="2"/>
        <v>506</v>
      </c>
      <c r="I36" s="250">
        <f t="shared" si="3"/>
        <v>625.37</v>
      </c>
    </row>
    <row r="37" spans="1:9" x14ac:dyDescent="0.25">
      <c r="A37" s="213" t="s">
        <v>49</v>
      </c>
      <c r="B37" s="254">
        <v>1</v>
      </c>
      <c r="C37" s="254">
        <f t="shared" si="0"/>
        <v>192</v>
      </c>
      <c r="D37" s="254">
        <v>160</v>
      </c>
      <c r="E37" s="254">
        <v>32</v>
      </c>
      <c r="F37" s="250">
        <v>1760</v>
      </c>
      <c r="G37" s="250">
        <f t="shared" si="1"/>
        <v>11</v>
      </c>
      <c r="H37" s="250">
        <f t="shared" si="2"/>
        <v>704</v>
      </c>
      <c r="I37" s="250">
        <f t="shared" si="3"/>
        <v>870.07</v>
      </c>
    </row>
    <row r="38" spans="1:9" x14ac:dyDescent="0.25">
      <c r="A38" s="213" t="s">
        <v>49</v>
      </c>
      <c r="B38" s="254">
        <v>1</v>
      </c>
      <c r="C38" s="254">
        <f t="shared" si="0"/>
        <v>200</v>
      </c>
      <c r="D38" s="254">
        <v>160</v>
      </c>
      <c r="E38" s="254">
        <v>40</v>
      </c>
      <c r="F38" s="250">
        <v>1760</v>
      </c>
      <c r="G38" s="250">
        <f t="shared" si="1"/>
        <v>11</v>
      </c>
      <c r="H38" s="250">
        <f t="shared" si="2"/>
        <v>880</v>
      </c>
      <c r="I38" s="250">
        <f t="shared" si="3"/>
        <v>1087.5899999999999</v>
      </c>
    </row>
    <row r="39" spans="1:9" x14ac:dyDescent="0.25">
      <c r="A39" s="213" t="s">
        <v>49</v>
      </c>
      <c r="B39" s="254">
        <v>1</v>
      </c>
      <c r="C39" s="254">
        <f t="shared" si="0"/>
        <v>184</v>
      </c>
      <c r="D39" s="254">
        <v>160</v>
      </c>
      <c r="E39" s="254">
        <v>24</v>
      </c>
      <c r="F39" s="250">
        <v>1558.4</v>
      </c>
      <c r="G39" s="250">
        <f t="shared" si="1"/>
        <v>9.74</v>
      </c>
      <c r="H39" s="250">
        <f t="shared" si="2"/>
        <v>467.52</v>
      </c>
      <c r="I39" s="250">
        <f t="shared" si="3"/>
        <v>577.80999999999995</v>
      </c>
    </row>
    <row r="40" spans="1:9" x14ac:dyDescent="0.25">
      <c r="A40" s="213" t="s">
        <v>48</v>
      </c>
      <c r="B40" s="254">
        <v>1</v>
      </c>
      <c r="C40" s="254">
        <f t="shared" si="0"/>
        <v>202</v>
      </c>
      <c r="D40" s="254">
        <v>160</v>
      </c>
      <c r="E40" s="254">
        <v>42</v>
      </c>
      <c r="F40" s="250">
        <v>1558.4</v>
      </c>
      <c r="G40" s="250">
        <f t="shared" si="1"/>
        <v>9.74</v>
      </c>
      <c r="H40" s="250">
        <f t="shared" si="2"/>
        <v>818.16</v>
      </c>
      <c r="I40" s="250">
        <f t="shared" si="3"/>
        <v>1011.16</v>
      </c>
    </row>
    <row r="41" spans="1:9" x14ac:dyDescent="0.25">
      <c r="A41" s="213" t="s">
        <v>48</v>
      </c>
      <c r="B41" s="254">
        <v>1</v>
      </c>
      <c r="C41" s="254">
        <f t="shared" si="0"/>
        <v>216</v>
      </c>
      <c r="D41" s="254">
        <v>160</v>
      </c>
      <c r="E41" s="254">
        <v>56</v>
      </c>
      <c r="F41" s="250">
        <v>1558.4</v>
      </c>
      <c r="G41" s="250">
        <f t="shared" si="1"/>
        <v>9.74</v>
      </c>
      <c r="H41" s="250">
        <f t="shared" si="2"/>
        <v>1090.8800000000001</v>
      </c>
      <c r="I41" s="250">
        <f t="shared" si="3"/>
        <v>1348.22</v>
      </c>
    </row>
    <row r="42" spans="1:9" x14ac:dyDescent="0.25">
      <c r="A42" s="213" t="s">
        <v>149</v>
      </c>
      <c r="B42" s="254">
        <v>1</v>
      </c>
      <c r="C42" s="254">
        <f t="shared" si="0"/>
        <v>168.5</v>
      </c>
      <c r="D42" s="254">
        <v>160</v>
      </c>
      <c r="E42" s="254">
        <v>8.5</v>
      </c>
      <c r="F42" s="250">
        <v>1438.4</v>
      </c>
      <c r="G42" s="250">
        <f t="shared" si="1"/>
        <v>8.99</v>
      </c>
      <c r="H42" s="250">
        <f t="shared" si="2"/>
        <v>152.83000000000001</v>
      </c>
      <c r="I42" s="250">
        <f t="shared" si="3"/>
        <v>188.88</v>
      </c>
    </row>
    <row r="43" spans="1:9" x14ac:dyDescent="0.25">
      <c r="A43" s="213" t="s">
        <v>203</v>
      </c>
      <c r="B43" s="254">
        <v>1</v>
      </c>
      <c r="C43" s="254">
        <f t="shared" si="0"/>
        <v>169.5</v>
      </c>
      <c r="D43" s="254">
        <v>160</v>
      </c>
      <c r="E43" s="254">
        <v>9.5</v>
      </c>
      <c r="F43" s="250">
        <v>1438.4</v>
      </c>
      <c r="G43" s="250">
        <f t="shared" si="1"/>
        <v>8.99</v>
      </c>
      <c r="H43" s="250">
        <f t="shared" si="2"/>
        <v>170.81</v>
      </c>
      <c r="I43" s="250">
        <f t="shared" si="3"/>
        <v>211.1</v>
      </c>
    </row>
    <row r="44" spans="1:9" x14ac:dyDescent="0.25">
      <c r="A44" s="213" t="s">
        <v>40</v>
      </c>
      <c r="B44" s="254">
        <v>1</v>
      </c>
      <c r="C44" s="254">
        <f t="shared" si="0"/>
        <v>204</v>
      </c>
      <c r="D44" s="254">
        <v>160</v>
      </c>
      <c r="E44" s="254">
        <v>44</v>
      </c>
      <c r="F44" s="250">
        <v>1480</v>
      </c>
      <c r="G44" s="250">
        <f t="shared" si="1"/>
        <v>9.25</v>
      </c>
      <c r="H44" s="250">
        <f t="shared" si="2"/>
        <v>814</v>
      </c>
      <c r="I44" s="271">
        <f>ROUND(H44*1.2077,2)</f>
        <v>983.07</v>
      </c>
    </row>
    <row r="45" spans="1:9" x14ac:dyDescent="0.25">
      <c r="A45" s="213" t="s">
        <v>40</v>
      </c>
      <c r="B45" s="254">
        <v>1</v>
      </c>
      <c r="C45" s="254">
        <f t="shared" si="0"/>
        <v>192</v>
      </c>
      <c r="D45" s="254">
        <v>160</v>
      </c>
      <c r="E45" s="254">
        <v>32</v>
      </c>
      <c r="F45" s="250">
        <v>1760</v>
      </c>
      <c r="G45" s="250">
        <f t="shared" si="1"/>
        <v>11</v>
      </c>
      <c r="H45" s="250">
        <f t="shared" si="2"/>
        <v>704</v>
      </c>
      <c r="I45" s="250">
        <f t="shared" si="3"/>
        <v>870.07</v>
      </c>
    </row>
    <row r="46" spans="1:9" x14ac:dyDescent="0.25">
      <c r="A46" s="213" t="s">
        <v>50</v>
      </c>
      <c r="B46" s="254">
        <v>1</v>
      </c>
      <c r="C46" s="254">
        <f t="shared" si="0"/>
        <v>247</v>
      </c>
      <c r="D46" s="254">
        <v>160</v>
      </c>
      <c r="E46" s="254">
        <v>87</v>
      </c>
      <c r="F46" s="250">
        <v>1558.4</v>
      </c>
      <c r="G46" s="250">
        <f t="shared" si="1"/>
        <v>9.74</v>
      </c>
      <c r="H46" s="250">
        <f t="shared" si="2"/>
        <v>1694.76</v>
      </c>
      <c r="I46" s="250">
        <f t="shared" si="3"/>
        <v>2094.5500000000002</v>
      </c>
    </row>
    <row r="47" spans="1:9" x14ac:dyDescent="0.25">
      <c r="A47" s="213" t="s">
        <v>50</v>
      </c>
      <c r="B47" s="254">
        <v>1</v>
      </c>
      <c r="C47" s="254">
        <f t="shared" si="0"/>
        <v>253</v>
      </c>
      <c r="D47" s="254">
        <v>160</v>
      </c>
      <c r="E47" s="254">
        <v>93</v>
      </c>
      <c r="F47" s="250">
        <v>1558.4</v>
      </c>
      <c r="G47" s="250">
        <f t="shared" si="1"/>
        <v>9.74</v>
      </c>
      <c r="H47" s="250">
        <f t="shared" si="2"/>
        <v>1811.64</v>
      </c>
      <c r="I47" s="250">
        <f t="shared" si="3"/>
        <v>2239.0100000000002</v>
      </c>
    </row>
    <row r="48" spans="1:9" x14ac:dyDescent="0.25">
      <c r="A48" s="213" t="s">
        <v>204</v>
      </c>
      <c r="B48" s="254">
        <v>1</v>
      </c>
      <c r="C48" s="254">
        <f t="shared" si="0"/>
        <v>206</v>
      </c>
      <c r="D48" s="254">
        <v>160</v>
      </c>
      <c r="E48" s="254">
        <v>46</v>
      </c>
      <c r="F48" s="250">
        <v>1760</v>
      </c>
      <c r="G48" s="250">
        <f t="shared" si="1"/>
        <v>11</v>
      </c>
      <c r="H48" s="250">
        <f t="shared" si="2"/>
        <v>1012</v>
      </c>
      <c r="I48" s="250">
        <f t="shared" si="3"/>
        <v>1250.73</v>
      </c>
    </row>
    <row r="49" spans="1:9" x14ac:dyDescent="0.25">
      <c r="A49" s="213" t="s">
        <v>204</v>
      </c>
      <c r="B49" s="254">
        <v>1</v>
      </c>
      <c r="C49" s="254">
        <f t="shared" si="0"/>
        <v>166</v>
      </c>
      <c r="D49" s="254">
        <v>160</v>
      </c>
      <c r="E49" s="254">
        <v>6</v>
      </c>
      <c r="F49" s="250">
        <v>1760</v>
      </c>
      <c r="G49" s="250">
        <f t="shared" si="1"/>
        <v>11</v>
      </c>
      <c r="H49" s="250">
        <f t="shared" si="2"/>
        <v>132</v>
      </c>
      <c r="I49" s="250">
        <f t="shared" si="3"/>
        <v>163.13999999999999</v>
      </c>
    </row>
    <row r="50" spans="1:9" ht="33" x14ac:dyDescent="0.25">
      <c r="A50" s="269" t="s">
        <v>433</v>
      </c>
      <c r="B50" s="260">
        <f>SUM(B51:B139)</f>
        <v>89</v>
      </c>
      <c r="C50" s="260"/>
      <c r="D50" s="260"/>
      <c r="E50" s="260">
        <f>SUM(E51:E139)</f>
        <v>2109.3000000000002</v>
      </c>
      <c r="F50" s="261"/>
      <c r="G50" s="261"/>
      <c r="H50" s="261">
        <f>SUM(H51:H139)</f>
        <v>31707.590000000011</v>
      </c>
      <c r="I50" s="261">
        <f>SUM(I51:I139)</f>
        <v>39182.080000000016</v>
      </c>
    </row>
    <row r="51" spans="1:9" x14ac:dyDescent="0.25">
      <c r="A51" s="213" t="s">
        <v>51</v>
      </c>
      <c r="B51" s="254">
        <v>1</v>
      </c>
      <c r="C51" s="254">
        <f>D51+E51</f>
        <v>171</v>
      </c>
      <c r="D51" s="254">
        <v>160</v>
      </c>
      <c r="E51" s="254">
        <v>11</v>
      </c>
      <c r="F51" s="250">
        <v>1198.4000000000001</v>
      </c>
      <c r="G51" s="250">
        <f t="shared" ref="G51:G139" si="4">ROUND(F51/D51,2)</f>
        <v>7.49</v>
      </c>
      <c r="H51" s="250">
        <f t="shared" ref="H51:H139" si="5">ROUND(E51*G51*2,2)</f>
        <v>164.78</v>
      </c>
      <c r="I51" s="250">
        <f t="shared" ref="I51:I139" si="6">ROUND(H51*1.2359,2)</f>
        <v>203.65</v>
      </c>
    </row>
    <row r="52" spans="1:9" x14ac:dyDescent="0.25">
      <c r="A52" s="213" t="s">
        <v>51</v>
      </c>
      <c r="B52" s="254">
        <v>1</v>
      </c>
      <c r="C52" s="254">
        <f t="shared" ref="C52:C139" si="7">D52+E52</f>
        <v>176</v>
      </c>
      <c r="D52" s="254">
        <v>160</v>
      </c>
      <c r="E52" s="254">
        <v>16</v>
      </c>
      <c r="F52" s="250">
        <v>1198.4000000000001</v>
      </c>
      <c r="G52" s="250">
        <f t="shared" si="4"/>
        <v>7.49</v>
      </c>
      <c r="H52" s="250">
        <f t="shared" si="5"/>
        <v>239.68</v>
      </c>
      <c r="I52" s="250">
        <f t="shared" si="6"/>
        <v>296.22000000000003</v>
      </c>
    </row>
    <row r="53" spans="1:9" x14ac:dyDescent="0.25">
      <c r="A53" s="213" t="s">
        <v>51</v>
      </c>
      <c r="B53" s="254">
        <v>1</v>
      </c>
      <c r="C53" s="254">
        <f t="shared" si="7"/>
        <v>192</v>
      </c>
      <c r="D53" s="254">
        <v>160</v>
      </c>
      <c r="E53" s="254">
        <v>32</v>
      </c>
      <c r="F53" s="250">
        <v>1198.4000000000001</v>
      </c>
      <c r="G53" s="250">
        <f t="shared" si="4"/>
        <v>7.49</v>
      </c>
      <c r="H53" s="250">
        <f t="shared" si="5"/>
        <v>479.36</v>
      </c>
      <c r="I53" s="250">
        <f t="shared" si="6"/>
        <v>592.44000000000005</v>
      </c>
    </row>
    <row r="54" spans="1:9" x14ac:dyDescent="0.25">
      <c r="A54" s="213" t="s">
        <v>61</v>
      </c>
      <c r="B54" s="254">
        <v>1</v>
      </c>
      <c r="C54" s="254">
        <f t="shared" si="7"/>
        <v>168</v>
      </c>
      <c r="D54" s="254">
        <v>160</v>
      </c>
      <c r="E54" s="254">
        <v>8</v>
      </c>
      <c r="F54" s="250">
        <v>976</v>
      </c>
      <c r="G54" s="250">
        <f t="shared" si="4"/>
        <v>6.1</v>
      </c>
      <c r="H54" s="250">
        <f t="shared" si="5"/>
        <v>97.6</v>
      </c>
      <c r="I54" s="250">
        <f t="shared" si="6"/>
        <v>120.62</v>
      </c>
    </row>
    <row r="55" spans="1:9" x14ac:dyDescent="0.25">
      <c r="A55" s="213" t="s">
        <v>51</v>
      </c>
      <c r="B55" s="254">
        <v>1</v>
      </c>
      <c r="C55" s="254">
        <f t="shared" si="7"/>
        <v>173</v>
      </c>
      <c r="D55" s="254">
        <v>160</v>
      </c>
      <c r="E55" s="254">
        <v>13</v>
      </c>
      <c r="F55" s="250">
        <v>1198.4000000000001</v>
      </c>
      <c r="G55" s="250">
        <f t="shared" si="4"/>
        <v>7.49</v>
      </c>
      <c r="H55" s="250">
        <f t="shared" si="5"/>
        <v>194.74</v>
      </c>
      <c r="I55" s="250">
        <f t="shared" si="6"/>
        <v>240.68</v>
      </c>
    </row>
    <row r="56" spans="1:9" x14ac:dyDescent="0.25">
      <c r="A56" s="213" t="s">
        <v>52</v>
      </c>
      <c r="B56" s="254">
        <v>1</v>
      </c>
      <c r="C56" s="254">
        <f t="shared" si="7"/>
        <v>194</v>
      </c>
      <c r="D56" s="254">
        <v>160</v>
      </c>
      <c r="E56" s="254">
        <v>34</v>
      </c>
      <c r="F56" s="250">
        <v>1198.4000000000001</v>
      </c>
      <c r="G56" s="250">
        <f t="shared" si="4"/>
        <v>7.49</v>
      </c>
      <c r="H56" s="250">
        <f t="shared" si="5"/>
        <v>509.32</v>
      </c>
      <c r="I56" s="250">
        <f t="shared" si="6"/>
        <v>629.47</v>
      </c>
    </row>
    <row r="57" spans="1:9" x14ac:dyDescent="0.25">
      <c r="A57" s="213" t="s">
        <v>53</v>
      </c>
      <c r="B57" s="254">
        <v>1</v>
      </c>
      <c r="C57" s="254">
        <f t="shared" si="7"/>
        <v>180</v>
      </c>
      <c r="D57" s="254">
        <v>160</v>
      </c>
      <c r="E57" s="254">
        <v>20</v>
      </c>
      <c r="F57" s="250">
        <v>1198.4000000000001</v>
      </c>
      <c r="G57" s="250">
        <f t="shared" si="4"/>
        <v>7.49</v>
      </c>
      <c r="H57" s="250">
        <f t="shared" si="5"/>
        <v>299.60000000000002</v>
      </c>
      <c r="I57" s="250">
        <f t="shared" si="6"/>
        <v>370.28</v>
      </c>
    </row>
    <row r="58" spans="1:9" x14ac:dyDescent="0.25">
      <c r="A58" s="213" t="s">
        <v>54</v>
      </c>
      <c r="B58" s="254">
        <v>1</v>
      </c>
      <c r="C58" s="254">
        <f t="shared" si="7"/>
        <v>196</v>
      </c>
      <c r="D58" s="254">
        <v>160</v>
      </c>
      <c r="E58" s="254">
        <v>36</v>
      </c>
      <c r="F58" s="250">
        <v>1504</v>
      </c>
      <c r="G58" s="250">
        <f t="shared" si="4"/>
        <v>9.4</v>
      </c>
      <c r="H58" s="250">
        <f t="shared" si="5"/>
        <v>676.8</v>
      </c>
      <c r="I58" s="250">
        <f t="shared" si="6"/>
        <v>836.46</v>
      </c>
    </row>
    <row r="59" spans="1:9" x14ac:dyDescent="0.25">
      <c r="A59" s="213" t="s">
        <v>55</v>
      </c>
      <c r="B59" s="254">
        <v>1</v>
      </c>
      <c r="C59" s="254">
        <f t="shared" si="7"/>
        <v>185</v>
      </c>
      <c r="D59" s="254">
        <v>160</v>
      </c>
      <c r="E59" s="254">
        <v>25</v>
      </c>
      <c r="F59" s="250">
        <v>1339.1999999999998</v>
      </c>
      <c r="G59" s="250">
        <f t="shared" si="4"/>
        <v>8.3699999999999992</v>
      </c>
      <c r="H59" s="250">
        <f t="shared" si="5"/>
        <v>418.5</v>
      </c>
      <c r="I59" s="250">
        <f t="shared" si="6"/>
        <v>517.22</v>
      </c>
    </row>
    <row r="60" spans="1:9" x14ac:dyDescent="0.25">
      <c r="A60" s="213" t="s">
        <v>56</v>
      </c>
      <c r="B60" s="254">
        <v>1</v>
      </c>
      <c r="C60" s="254">
        <f t="shared" si="7"/>
        <v>232</v>
      </c>
      <c r="D60" s="254">
        <v>160</v>
      </c>
      <c r="E60" s="254">
        <v>72</v>
      </c>
      <c r="F60" s="250">
        <v>1339.1999999999998</v>
      </c>
      <c r="G60" s="250">
        <f t="shared" si="4"/>
        <v>8.3699999999999992</v>
      </c>
      <c r="H60" s="250">
        <f t="shared" si="5"/>
        <v>1205.28</v>
      </c>
      <c r="I60" s="250">
        <f t="shared" si="6"/>
        <v>1489.61</v>
      </c>
    </row>
    <row r="61" spans="1:9" x14ac:dyDescent="0.25">
      <c r="A61" s="213" t="s">
        <v>55</v>
      </c>
      <c r="B61" s="254">
        <v>1</v>
      </c>
      <c r="C61" s="254">
        <f t="shared" si="7"/>
        <v>176</v>
      </c>
      <c r="D61" s="254">
        <v>160</v>
      </c>
      <c r="E61" s="254">
        <v>16</v>
      </c>
      <c r="F61" s="250">
        <v>1164.8</v>
      </c>
      <c r="G61" s="250">
        <f t="shared" si="4"/>
        <v>7.28</v>
      </c>
      <c r="H61" s="250">
        <f t="shared" si="5"/>
        <v>232.96</v>
      </c>
      <c r="I61" s="250">
        <f t="shared" si="6"/>
        <v>287.92</v>
      </c>
    </row>
    <row r="62" spans="1:9" x14ac:dyDescent="0.25">
      <c r="A62" s="213" t="s">
        <v>55</v>
      </c>
      <c r="B62" s="254">
        <v>1</v>
      </c>
      <c r="C62" s="254">
        <f t="shared" si="7"/>
        <v>176</v>
      </c>
      <c r="D62" s="254">
        <v>160</v>
      </c>
      <c r="E62" s="254">
        <v>16</v>
      </c>
      <c r="F62" s="250">
        <v>976</v>
      </c>
      <c r="G62" s="250">
        <f t="shared" si="4"/>
        <v>6.1</v>
      </c>
      <c r="H62" s="250">
        <f t="shared" si="5"/>
        <v>195.2</v>
      </c>
      <c r="I62" s="250">
        <f t="shared" si="6"/>
        <v>241.25</v>
      </c>
    </row>
    <row r="63" spans="1:9" x14ac:dyDescent="0.25">
      <c r="A63" s="213" t="s">
        <v>57</v>
      </c>
      <c r="B63" s="254">
        <v>1</v>
      </c>
      <c r="C63" s="254">
        <f t="shared" si="7"/>
        <v>168</v>
      </c>
      <c r="D63" s="254">
        <v>160</v>
      </c>
      <c r="E63" s="254">
        <v>8</v>
      </c>
      <c r="F63" s="250">
        <v>1232</v>
      </c>
      <c r="G63" s="250">
        <f t="shared" si="4"/>
        <v>7.7</v>
      </c>
      <c r="H63" s="250">
        <f t="shared" si="5"/>
        <v>123.2</v>
      </c>
      <c r="I63" s="250">
        <f t="shared" si="6"/>
        <v>152.26</v>
      </c>
    </row>
    <row r="64" spans="1:9" x14ac:dyDescent="0.25">
      <c r="A64" s="213" t="s">
        <v>57</v>
      </c>
      <c r="B64" s="254">
        <v>1</v>
      </c>
      <c r="C64" s="254">
        <f t="shared" si="7"/>
        <v>167.8</v>
      </c>
      <c r="D64" s="254">
        <v>160</v>
      </c>
      <c r="E64" s="254">
        <v>7.7999999999999972</v>
      </c>
      <c r="F64" s="250">
        <v>1232</v>
      </c>
      <c r="G64" s="250">
        <f t="shared" si="4"/>
        <v>7.7</v>
      </c>
      <c r="H64" s="250">
        <f t="shared" si="5"/>
        <v>120.12</v>
      </c>
      <c r="I64" s="250">
        <f t="shared" si="6"/>
        <v>148.46</v>
      </c>
    </row>
    <row r="65" spans="1:9" x14ac:dyDescent="0.25">
      <c r="A65" s="213" t="s">
        <v>57</v>
      </c>
      <c r="B65" s="254">
        <v>1</v>
      </c>
      <c r="C65" s="254">
        <f t="shared" si="7"/>
        <v>192</v>
      </c>
      <c r="D65" s="254">
        <v>160</v>
      </c>
      <c r="E65" s="254">
        <v>32</v>
      </c>
      <c r="F65" s="250">
        <v>1232</v>
      </c>
      <c r="G65" s="250">
        <f t="shared" si="4"/>
        <v>7.7</v>
      </c>
      <c r="H65" s="250">
        <f t="shared" si="5"/>
        <v>492.8</v>
      </c>
      <c r="I65" s="250">
        <f t="shared" si="6"/>
        <v>609.04999999999995</v>
      </c>
    </row>
    <row r="66" spans="1:9" x14ac:dyDescent="0.25">
      <c r="A66" s="213" t="s">
        <v>205</v>
      </c>
      <c r="B66" s="254">
        <v>1</v>
      </c>
      <c r="C66" s="254">
        <f t="shared" si="7"/>
        <v>168</v>
      </c>
      <c r="D66" s="254">
        <v>160</v>
      </c>
      <c r="E66" s="254">
        <v>8</v>
      </c>
      <c r="F66" s="250">
        <v>1198.4000000000001</v>
      </c>
      <c r="G66" s="250">
        <f t="shared" si="4"/>
        <v>7.49</v>
      </c>
      <c r="H66" s="250">
        <f t="shared" si="5"/>
        <v>119.84</v>
      </c>
      <c r="I66" s="271">
        <f>ROUND(H66*1.2077,2)</f>
        <v>144.72999999999999</v>
      </c>
    </row>
    <row r="67" spans="1:9" x14ac:dyDescent="0.25">
      <c r="A67" s="213" t="s">
        <v>57</v>
      </c>
      <c r="B67" s="254">
        <v>1</v>
      </c>
      <c r="C67" s="254">
        <f t="shared" si="7"/>
        <v>168</v>
      </c>
      <c r="D67" s="254">
        <v>160</v>
      </c>
      <c r="E67" s="254">
        <v>8</v>
      </c>
      <c r="F67" s="250">
        <v>1232</v>
      </c>
      <c r="G67" s="250">
        <f t="shared" si="4"/>
        <v>7.7</v>
      </c>
      <c r="H67" s="250">
        <f t="shared" si="5"/>
        <v>123.2</v>
      </c>
      <c r="I67" s="250">
        <f t="shared" si="6"/>
        <v>152.26</v>
      </c>
    </row>
    <row r="68" spans="1:9" ht="15.75" customHeight="1" x14ac:dyDescent="0.25">
      <c r="A68" s="213" t="s">
        <v>57</v>
      </c>
      <c r="B68" s="254">
        <v>1</v>
      </c>
      <c r="C68" s="254">
        <f t="shared" si="7"/>
        <v>168</v>
      </c>
      <c r="D68" s="254">
        <v>160</v>
      </c>
      <c r="E68" s="254">
        <v>8</v>
      </c>
      <c r="F68" s="250">
        <v>1232</v>
      </c>
      <c r="G68" s="250">
        <f t="shared" si="4"/>
        <v>7.7</v>
      </c>
      <c r="H68" s="250">
        <f t="shared" si="5"/>
        <v>123.2</v>
      </c>
      <c r="I68" s="250">
        <f t="shared" si="6"/>
        <v>152.26</v>
      </c>
    </row>
    <row r="69" spans="1:9" x14ac:dyDescent="0.25">
      <c r="A69" s="213" t="s">
        <v>57</v>
      </c>
      <c r="B69" s="254">
        <v>1</v>
      </c>
      <c r="C69" s="254">
        <f t="shared" si="7"/>
        <v>162</v>
      </c>
      <c r="D69" s="254">
        <v>160</v>
      </c>
      <c r="E69" s="254">
        <v>2</v>
      </c>
      <c r="F69" s="250">
        <v>1232</v>
      </c>
      <c r="G69" s="250">
        <f t="shared" si="4"/>
        <v>7.7</v>
      </c>
      <c r="H69" s="250">
        <f t="shared" si="5"/>
        <v>30.8</v>
      </c>
      <c r="I69" s="250">
        <f t="shared" si="6"/>
        <v>38.07</v>
      </c>
    </row>
    <row r="70" spans="1:9" x14ac:dyDescent="0.25">
      <c r="A70" s="213" t="s">
        <v>57</v>
      </c>
      <c r="B70" s="254">
        <v>1</v>
      </c>
      <c r="C70" s="254">
        <f t="shared" si="7"/>
        <v>176</v>
      </c>
      <c r="D70" s="254">
        <v>160</v>
      </c>
      <c r="E70" s="254">
        <v>16</v>
      </c>
      <c r="F70" s="250">
        <v>1232</v>
      </c>
      <c r="G70" s="250">
        <f t="shared" si="4"/>
        <v>7.7</v>
      </c>
      <c r="H70" s="250">
        <f t="shared" si="5"/>
        <v>246.4</v>
      </c>
      <c r="I70" s="250">
        <f t="shared" si="6"/>
        <v>304.52999999999997</v>
      </c>
    </row>
    <row r="71" spans="1:9" x14ac:dyDescent="0.25">
      <c r="A71" s="213" t="s">
        <v>53</v>
      </c>
      <c r="B71" s="254">
        <v>1</v>
      </c>
      <c r="C71" s="254">
        <f t="shared" si="7"/>
        <v>170</v>
      </c>
      <c r="D71" s="254">
        <v>160</v>
      </c>
      <c r="E71" s="254">
        <v>10</v>
      </c>
      <c r="F71" s="250">
        <v>1198.4000000000001</v>
      </c>
      <c r="G71" s="250">
        <f t="shared" si="4"/>
        <v>7.49</v>
      </c>
      <c r="H71" s="250">
        <f t="shared" si="5"/>
        <v>149.80000000000001</v>
      </c>
      <c r="I71" s="250">
        <f t="shared" si="6"/>
        <v>185.14</v>
      </c>
    </row>
    <row r="72" spans="1:9" x14ac:dyDescent="0.25">
      <c r="A72" s="213" t="s">
        <v>53</v>
      </c>
      <c r="B72" s="254">
        <v>1</v>
      </c>
      <c r="C72" s="254">
        <f t="shared" si="7"/>
        <v>166</v>
      </c>
      <c r="D72" s="254">
        <v>160</v>
      </c>
      <c r="E72" s="254">
        <v>6</v>
      </c>
      <c r="F72" s="250">
        <v>1198.4000000000001</v>
      </c>
      <c r="G72" s="250">
        <f t="shared" si="4"/>
        <v>7.49</v>
      </c>
      <c r="H72" s="250">
        <f t="shared" si="5"/>
        <v>89.88</v>
      </c>
      <c r="I72" s="250">
        <f t="shared" si="6"/>
        <v>111.08</v>
      </c>
    </row>
    <row r="73" spans="1:9" x14ac:dyDescent="0.25">
      <c r="A73" s="213" t="s">
        <v>59</v>
      </c>
      <c r="B73" s="254">
        <v>1</v>
      </c>
      <c r="C73" s="254">
        <f t="shared" si="7"/>
        <v>177</v>
      </c>
      <c r="D73" s="254">
        <v>160</v>
      </c>
      <c r="E73" s="254">
        <v>17</v>
      </c>
      <c r="F73" s="250">
        <v>1504</v>
      </c>
      <c r="G73" s="250">
        <f t="shared" si="4"/>
        <v>9.4</v>
      </c>
      <c r="H73" s="250">
        <f t="shared" si="5"/>
        <v>319.60000000000002</v>
      </c>
      <c r="I73" s="250">
        <f t="shared" si="6"/>
        <v>394.99</v>
      </c>
    </row>
    <row r="74" spans="1:9" x14ac:dyDescent="0.25">
      <c r="A74" s="213" t="s">
        <v>60</v>
      </c>
      <c r="B74" s="254">
        <v>1</v>
      </c>
      <c r="C74" s="254">
        <f t="shared" si="7"/>
        <v>247</v>
      </c>
      <c r="D74" s="254">
        <v>160</v>
      </c>
      <c r="E74" s="254">
        <v>87</v>
      </c>
      <c r="F74" s="250">
        <v>1198.4000000000001</v>
      </c>
      <c r="G74" s="250">
        <f t="shared" si="4"/>
        <v>7.49</v>
      </c>
      <c r="H74" s="250">
        <f t="shared" si="5"/>
        <v>1303.26</v>
      </c>
      <c r="I74" s="250">
        <f t="shared" si="6"/>
        <v>1610.7</v>
      </c>
    </row>
    <row r="75" spans="1:9" x14ac:dyDescent="0.25">
      <c r="A75" s="213" t="s">
        <v>60</v>
      </c>
      <c r="B75" s="254">
        <v>1</v>
      </c>
      <c r="C75" s="254">
        <f t="shared" si="7"/>
        <v>168</v>
      </c>
      <c r="D75" s="254">
        <v>160</v>
      </c>
      <c r="E75" s="254">
        <v>8</v>
      </c>
      <c r="F75" s="250">
        <v>1198.4000000000001</v>
      </c>
      <c r="G75" s="250">
        <f t="shared" si="4"/>
        <v>7.49</v>
      </c>
      <c r="H75" s="250">
        <f t="shared" si="5"/>
        <v>119.84</v>
      </c>
      <c r="I75" s="250">
        <f t="shared" si="6"/>
        <v>148.11000000000001</v>
      </c>
    </row>
    <row r="76" spans="1:9" x14ac:dyDescent="0.25">
      <c r="A76" s="213" t="s">
        <v>60</v>
      </c>
      <c r="B76" s="254">
        <v>1</v>
      </c>
      <c r="C76" s="254">
        <f t="shared" si="7"/>
        <v>175</v>
      </c>
      <c r="D76" s="254">
        <v>160</v>
      </c>
      <c r="E76" s="254">
        <v>15</v>
      </c>
      <c r="F76" s="250">
        <v>1198.4000000000001</v>
      </c>
      <c r="G76" s="250">
        <f t="shared" si="4"/>
        <v>7.49</v>
      </c>
      <c r="H76" s="250">
        <f t="shared" si="5"/>
        <v>224.7</v>
      </c>
      <c r="I76" s="250">
        <f t="shared" si="6"/>
        <v>277.70999999999998</v>
      </c>
    </row>
    <row r="77" spans="1:9" x14ac:dyDescent="0.25">
      <c r="A77" s="213" t="s">
        <v>59</v>
      </c>
      <c r="B77" s="254">
        <v>1</v>
      </c>
      <c r="C77" s="254">
        <f t="shared" si="7"/>
        <v>172</v>
      </c>
      <c r="D77" s="254">
        <v>160</v>
      </c>
      <c r="E77" s="254">
        <v>12</v>
      </c>
      <c r="F77" s="250">
        <v>1504</v>
      </c>
      <c r="G77" s="250">
        <f t="shared" si="4"/>
        <v>9.4</v>
      </c>
      <c r="H77" s="250">
        <f t="shared" si="5"/>
        <v>225.6</v>
      </c>
      <c r="I77" s="250">
        <f t="shared" si="6"/>
        <v>278.82</v>
      </c>
    </row>
    <row r="78" spans="1:9" x14ac:dyDescent="0.25">
      <c r="A78" s="213" t="s">
        <v>52</v>
      </c>
      <c r="B78" s="254">
        <v>1</v>
      </c>
      <c r="C78" s="254">
        <f t="shared" si="7"/>
        <v>182</v>
      </c>
      <c r="D78" s="254">
        <v>160</v>
      </c>
      <c r="E78" s="254">
        <v>22</v>
      </c>
      <c r="F78" s="250">
        <v>1198.4000000000001</v>
      </c>
      <c r="G78" s="250">
        <f t="shared" si="4"/>
        <v>7.49</v>
      </c>
      <c r="H78" s="250">
        <f t="shared" si="5"/>
        <v>329.56</v>
      </c>
      <c r="I78" s="250">
        <f t="shared" si="6"/>
        <v>407.3</v>
      </c>
    </row>
    <row r="79" spans="1:9" x14ac:dyDescent="0.25">
      <c r="A79" s="213" t="s">
        <v>52</v>
      </c>
      <c r="B79" s="254">
        <v>1</v>
      </c>
      <c r="C79" s="254">
        <f t="shared" si="7"/>
        <v>164</v>
      </c>
      <c r="D79" s="254">
        <v>160</v>
      </c>
      <c r="E79" s="254">
        <v>4</v>
      </c>
      <c r="F79" s="250">
        <v>1198.4000000000001</v>
      </c>
      <c r="G79" s="250">
        <f t="shared" si="4"/>
        <v>7.49</v>
      </c>
      <c r="H79" s="250">
        <f t="shared" si="5"/>
        <v>59.92</v>
      </c>
      <c r="I79" s="250">
        <f t="shared" si="6"/>
        <v>74.06</v>
      </c>
    </row>
    <row r="80" spans="1:9" x14ac:dyDescent="0.25">
      <c r="A80" s="213" t="s">
        <v>64</v>
      </c>
      <c r="B80" s="254">
        <v>1</v>
      </c>
      <c r="C80" s="254">
        <f t="shared" si="7"/>
        <v>176</v>
      </c>
      <c r="D80" s="254">
        <v>160</v>
      </c>
      <c r="E80" s="254">
        <v>16</v>
      </c>
      <c r="F80" s="250">
        <v>1198.4000000000001</v>
      </c>
      <c r="G80" s="250">
        <f t="shared" si="4"/>
        <v>7.49</v>
      </c>
      <c r="H80" s="250">
        <f t="shared" si="5"/>
        <v>239.68</v>
      </c>
      <c r="I80" s="250">
        <f t="shared" si="6"/>
        <v>296.22000000000003</v>
      </c>
    </row>
    <row r="81" spans="1:9" x14ac:dyDescent="0.25">
      <c r="A81" s="213" t="s">
        <v>62</v>
      </c>
      <c r="B81" s="254">
        <v>1</v>
      </c>
      <c r="C81" s="254">
        <f t="shared" si="7"/>
        <v>168</v>
      </c>
      <c r="D81" s="254">
        <v>160</v>
      </c>
      <c r="E81" s="254">
        <v>8</v>
      </c>
      <c r="F81" s="250">
        <v>1198.4000000000001</v>
      </c>
      <c r="G81" s="250">
        <f t="shared" si="4"/>
        <v>7.49</v>
      </c>
      <c r="H81" s="250">
        <f t="shared" si="5"/>
        <v>119.84</v>
      </c>
      <c r="I81" s="250">
        <f t="shared" si="6"/>
        <v>148.11000000000001</v>
      </c>
    </row>
    <row r="82" spans="1:9" x14ac:dyDescent="0.25">
      <c r="A82" s="213" t="s">
        <v>62</v>
      </c>
      <c r="B82" s="254">
        <v>1</v>
      </c>
      <c r="C82" s="254">
        <f t="shared" si="7"/>
        <v>204</v>
      </c>
      <c r="D82" s="254">
        <v>160</v>
      </c>
      <c r="E82" s="254">
        <v>44</v>
      </c>
      <c r="F82" s="250">
        <v>1198.4000000000001</v>
      </c>
      <c r="G82" s="250">
        <f t="shared" si="4"/>
        <v>7.49</v>
      </c>
      <c r="H82" s="250">
        <f t="shared" si="5"/>
        <v>659.12</v>
      </c>
      <c r="I82" s="250">
        <f t="shared" si="6"/>
        <v>814.61</v>
      </c>
    </row>
    <row r="83" spans="1:9" x14ac:dyDescent="0.25">
      <c r="A83" s="213" t="s">
        <v>62</v>
      </c>
      <c r="B83" s="254">
        <v>1</v>
      </c>
      <c r="C83" s="254">
        <f t="shared" si="7"/>
        <v>172</v>
      </c>
      <c r="D83" s="254">
        <v>160</v>
      </c>
      <c r="E83" s="254">
        <v>12</v>
      </c>
      <c r="F83" s="250">
        <v>1198.4000000000001</v>
      </c>
      <c r="G83" s="250">
        <f t="shared" si="4"/>
        <v>7.49</v>
      </c>
      <c r="H83" s="250">
        <f t="shared" si="5"/>
        <v>179.76</v>
      </c>
      <c r="I83" s="250">
        <f t="shared" si="6"/>
        <v>222.17</v>
      </c>
    </row>
    <row r="84" spans="1:9" x14ac:dyDescent="0.25">
      <c r="A84" s="213" t="s">
        <v>53</v>
      </c>
      <c r="B84" s="254">
        <v>1</v>
      </c>
      <c r="C84" s="254">
        <f t="shared" si="7"/>
        <v>176</v>
      </c>
      <c r="D84" s="254">
        <v>160</v>
      </c>
      <c r="E84" s="254">
        <v>16</v>
      </c>
      <c r="F84" s="250">
        <v>1198.4000000000001</v>
      </c>
      <c r="G84" s="250">
        <f t="shared" si="4"/>
        <v>7.49</v>
      </c>
      <c r="H84" s="250">
        <f t="shared" si="5"/>
        <v>239.68</v>
      </c>
      <c r="I84" s="250">
        <f t="shared" si="6"/>
        <v>296.22000000000003</v>
      </c>
    </row>
    <row r="85" spans="1:9" x14ac:dyDescent="0.25">
      <c r="A85" s="213" t="s">
        <v>62</v>
      </c>
      <c r="B85" s="254">
        <v>1</v>
      </c>
      <c r="C85" s="254">
        <f t="shared" si="7"/>
        <v>168</v>
      </c>
      <c r="D85" s="254">
        <v>160</v>
      </c>
      <c r="E85" s="254">
        <v>8</v>
      </c>
      <c r="F85" s="250">
        <v>1198.4000000000001</v>
      </c>
      <c r="G85" s="250">
        <f t="shared" si="4"/>
        <v>7.49</v>
      </c>
      <c r="H85" s="250">
        <f t="shared" si="5"/>
        <v>119.84</v>
      </c>
      <c r="I85" s="271">
        <f>ROUND(H85*1.2194,2)</f>
        <v>146.13</v>
      </c>
    </row>
    <row r="86" spans="1:9" x14ac:dyDescent="0.25">
      <c r="A86" s="213" t="s">
        <v>62</v>
      </c>
      <c r="B86" s="254">
        <v>1</v>
      </c>
      <c r="C86" s="254">
        <f t="shared" si="7"/>
        <v>212</v>
      </c>
      <c r="D86" s="254">
        <v>160</v>
      </c>
      <c r="E86" s="254">
        <v>52</v>
      </c>
      <c r="F86" s="250">
        <v>1198.4000000000001</v>
      </c>
      <c r="G86" s="250">
        <f t="shared" si="4"/>
        <v>7.49</v>
      </c>
      <c r="H86" s="250">
        <f t="shared" si="5"/>
        <v>778.96</v>
      </c>
      <c r="I86" s="250">
        <f t="shared" si="6"/>
        <v>962.72</v>
      </c>
    </row>
    <row r="87" spans="1:9" x14ac:dyDescent="0.25">
      <c r="A87" s="213" t="s">
        <v>60</v>
      </c>
      <c r="B87" s="254">
        <v>1</v>
      </c>
      <c r="C87" s="254">
        <f t="shared" si="7"/>
        <v>176</v>
      </c>
      <c r="D87" s="254">
        <v>160</v>
      </c>
      <c r="E87" s="254">
        <v>16</v>
      </c>
      <c r="F87" s="250">
        <v>1198.4000000000001</v>
      </c>
      <c r="G87" s="250">
        <f t="shared" si="4"/>
        <v>7.49</v>
      </c>
      <c r="H87" s="250">
        <f t="shared" si="5"/>
        <v>239.68</v>
      </c>
      <c r="I87" s="250">
        <f t="shared" si="6"/>
        <v>296.22000000000003</v>
      </c>
    </row>
    <row r="88" spans="1:9" x14ac:dyDescent="0.25">
      <c r="A88" s="213" t="s">
        <v>60</v>
      </c>
      <c r="B88" s="254">
        <v>1</v>
      </c>
      <c r="C88" s="254">
        <f t="shared" si="7"/>
        <v>183</v>
      </c>
      <c r="D88" s="254">
        <v>160</v>
      </c>
      <c r="E88" s="254">
        <v>23</v>
      </c>
      <c r="F88" s="250">
        <v>1198.4000000000001</v>
      </c>
      <c r="G88" s="250">
        <f t="shared" si="4"/>
        <v>7.49</v>
      </c>
      <c r="H88" s="250">
        <f t="shared" si="5"/>
        <v>344.54</v>
      </c>
      <c r="I88" s="250">
        <f t="shared" si="6"/>
        <v>425.82</v>
      </c>
    </row>
    <row r="89" spans="1:9" x14ac:dyDescent="0.25">
      <c r="A89" s="213" t="s">
        <v>61</v>
      </c>
      <c r="B89" s="254">
        <v>1</v>
      </c>
      <c r="C89" s="254">
        <f t="shared" si="7"/>
        <v>191</v>
      </c>
      <c r="D89" s="254">
        <v>160</v>
      </c>
      <c r="E89" s="254">
        <v>31</v>
      </c>
      <c r="F89" s="250">
        <v>976</v>
      </c>
      <c r="G89" s="250">
        <f t="shared" si="4"/>
        <v>6.1</v>
      </c>
      <c r="H89" s="250">
        <f t="shared" si="5"/>
        <v>378.2</v>
      </c>
      <c r="I89" s="250">
        <f t="shared" si="6"/>
        <v>467.42</v>
      </c>
    </row>
    <row r="90" spans="1:9" x14ac:dyDescent="0.25">
      <c r="A90" s="213" t="s">
        <v>64</v>
      </c>
      <c r="B90" s="254">
        <v>1</v>
      </c>
      <c r="C90" s="254">
        <f t="shared" si="7"/>
        <v>186</v>
      </c>
      <c r="D90" s="254">
        <v>160</v>
      </c>
      <c r="E90" s="254">
        <v>26</v>
      </c>
      <c r="F90" s="250">
        <v>1198.4000000000001</v>
      </c>
      <c r="G90" s="250">
        <f t="shared" si="4"/>
        <v>7.49</v>
      </c>
      <c r="H90" s="250">
        <f t="shared" si="5"/>
        <v>389.48</v>
      </c>
      <c r="I90" s="250">
        <f t="shared" si="6"/>
        <v>481.36</v>
      </c>
    </row>
    <row r="91" spans="1:9" x14ac:dyDescent="0.25">
      <c r="A91" s="213" t="s">
        <v>53</v>
      </c>
      <c r="B91" s="254">
        <v>1</v>
      </c>
      <c r="C91" s="254">
        <f t="shared" si="7"/>
        <v>176</v>
      </c>
      <c r="D91" s="254">
        <v>160</v>
      </c>
      <c r="E91" s="254">
        <v>16</v>
      </c>
      <c r="F91" s="250">
        <v>1198.4000000000001</v>
      </c>
      <c r="G91" s="250">
        <f t="shared" si="4"/>
        <v>7.49</v>
      </c>
      <c r="H91" s="250">
        <f t="shared" si="5"/>
        <v>239.68</v>
      </c>
      <c r="I91" s="250">
        <f t="shared" si="6"/>
        <v>296.22000000000003</v>
      </c>
    </row>
    <row r="92" spans="1:9" x14ac:dyDescent="0.25">
      <c r="A92" s="213" t="s">
        <v>66</v>
      </c>
      <c r="B92" s="254">
        <v>1</v>
      </c>
      <c r="C92" s="254">
        <f t="shared" si="7"/>
        <v>180</v>
      </c>
      <c r="D92" s="254">
        <v>160</v>
      </c>
      <c r="E92" s="254">
        <v>20</v>
      </c>
      <c r="F92" s="250">
        <v>1198.4000000000001</v>
      </c>
      <c r="G92" s="250">
        <f t="shared" si="4"/>
        <v>7.49</v>
      </c>
      <c r="H92" s="250">
        <f t="shared" si="5"/>
        <v>299.60000000000002</v>
      </c>
      <c r="I92" s="250">
        <f t="shared" si="6"/>
        <v>370.28</v>
      </c>
    </row>
    <row r="93" spans="1:9" x14ac:dyDescent="0.25">
      <c r="A93" s="213" t="s">
        <v>65</v>
      </c>
      <c r="B93" s="254">
        <v>1</v>
      </c>
      <c r="C93" s="254">
        <f t="shared" si="7"/>
        <v>172</v>
      </c>
      <c r="D93" s="254">
        <v>160</v>
      </c>
      <c r="E93" s="254">
        <v>12</v>
      </c>
      <c r="F93" s="250">
        <v>1198.4000000000001</v>
      </c>
      <c r="G93" s="250">
        <f t="shared" si="4"/>
        <v>7.49</v>
      </c>
      <c r="H93" s="250">
        <f t="shared" si="5"/>
        <v>179.76</v>
      </c>
      <c r="I93" s="250">
        <f t="shared" si="6"/>
        <v>222.17</v>
      </c>
    </row>
    <row r="94" spans="1:9" x14ac:dyDescent="0.25">
      <c r="A94" s="213" t="s">
        <v>64</v>
      </c>
      <c r="B94" s="254">
        <v>1</v>
      </c>
      <c r="C94" s="254">
        <f t="shared" si="7"/>
        <v>184</v>
      </c>
      <c r="D94" s="254">
        <v>160</v>
      </c>
      <c r="E94" s="254">
        <v>24</v>
      </c>
      <c r="F94" s="250">
        <v>1198.4000000000001</v>
      </c>
      <c r="G94" s="250">
        <f t="shared" si="4"/>
        <v>7.49</v>
      </c>
      <c r="H94" s="250">
        <f t="shared" si="5"/>
        <v>359.52</v>
      </c>
      <c r="I94" s="250">
        <f t="shared" si="6"/>
        <v>444.33</v>
      </c>
    </row>
    <row r="95" spans="1:9" x14ac:dyDescent="0.25">
      <c r="A95" s="213" t="s">
        <v>66</v>
      </c>
      <c r="B95" s="254">
        <v>1</v>
      </c>
      <c r="C95" s="254">
        <f t="shared" si="7"/>
        <v>214</v>
      </c>
      <c r="D95" s="254">
        <v>160</v>
      </c>
      <c r="E95" s="254">
        <v>54</v>
      </c>
      <c r="F95" s="250">
        <v>1198.4000000000001</v>
      </c>
      <c r="G95" s="250">
        <f t="shared" si="4"/>
        <v>7.49</v>
      </c>
      <c r="H95" s="250">
        <f t="shared" si="5"/>
        <v>808.92</v>
      </c>
      <c r="I95" s="250">
        <f t="shared" si="6"/>
        <v>999.74</v>
      </c>
    </row>
    <row r="96" spans="1:9" x14ac:dyDescent="0.25">
      <c r="A96" s="213" t="s">
        <v>66</v>
      </c>
      <c r="B96" s="254">
        <v>1</v>
      </c>
      <c r="C96" s="254">
        <f t="shared" si="7"/>
        <v>168</v>
      </c>
      <c r="D96" s="254">
        <v>160</v>
      </c>
      <c r="E96" s="254">
        <v>8</v>
      </c>
      <c r="F96" s="250">
        <v>1198.4000000000001</v>
      </c>
      <c r="G96" s="250">
        <f t="shared" si="4"/>
        <v>7.49</v>
      </c>
      <c r="H96" s="250">
        <f t="shared" si="5"/>
        <v>119.84</v>
      </c>
      <c r="I96" s="250">
        <f t="shared" si="6"/>
        <v>148.11000000000001</v>
      </c>
    </row>
    <row r="97" spans="1:9" x14ac:dyDescent="0.25">
      <c r="A97" s="213" t="s">
        <v>66</v>
      </c>
      <c r="B97" s="254">
        <v>1</v>
      </c>
      <c r="C97" s="254">
        <f t="shared" si="7"/>
        <v>184</v>
      </c>
      <c r="D97" s="254">
        <v>160</v>
      </c>
      <c r="E97" s="254">
        <v>24</v>
      </c>
      <c r="F97" s="250">
        <v>1198.4000000000001</v>
      </c>
      <c r="G97" s="250">
        <f t="shared" si="4"/>
        <v>7.49</v>
      </c>
      <c r="H97" s="250">
        <f t="shared" si="5"/>
        <v>359.52</v>
      </c>
      <c r="I97" s="250">
        <f t="shared" si="6"/>
        <v>444.33</v>
      </c>
    </row>
    <row r="98" spans="1:9" x14ac:dyDescent="0.25">
      <c r="A98" s="213" t="s">
        <v>66</v>
      </c>
      <c r="B98" s="254">
        <v>1</v>
      </c>
      <c r="C98" s="254">
        <f t="shared" si="7"/>
        <v>184</v>
      </c>
      <c r="D98" s="254">
        <v>160</v>
      </c>
      <c r="E98" s="254">
        <v>24</v>
      </c>
      <c r="F98" s="250">
        <v>1198.4000000000001</v>
      </c>
      <c r="G98" s="250">
        <f t="shared" si="4"/>
        <v>7.49</v>
      </c>
      <c r="H98" s="250">
        <f t="shared" si="5"/>
        <v>359.52</v>
      </c>
      <c r="I98" s="250">
        <f t="shared" si="6"/>
        <v>444.33</v>
      </c>
    </row>
    <row r="99" spans="1:9" x14ac:dyDescent="0.25">
      <c r="A99" s="213" t="s">
        <v>65</v>
      </c>
      <c r="B99" s="254">
        <v>1</v>
      </c>
      <c r="C99" s="254">
        <f t="shared" si="7"/>
        <v>172</v>
      </c>
      <c r="D99" s="254">
        <v>160</v>
      </c>
      <c r="E99" s="254">
        <v>12</v>
      </c>
      <c r="F99" s="250">
        <v>1198.4000000000001</v>
      </c>
      <c r="G99" s="250">
        <f t="shared" si="4"/>
        <v>7.49</v>
      </c>
      <c r="H99" s="250">
        <f t="shared" si="5"/>
        <v>179.76</v>
      </c>
      <c r="I99" s="250">
        <f t="shared" si="6"/>
        <v>222.17</v>
      </c>
    </row>
    <row r="100" spans="1:9" x14ac:dyDescent="0.25">
      <c r="A100" s="213" t="s">
        <v>65</v>
      </c>
      <c r="B100" s="254">
        <v>1</v>
      </c>
      <c r="C100" s="254">
        <f t="shared" si="7"/>
        <v>164</v>
      </c>
      <c r="D100" s="254">
        <v>160</v>
      </c>
      <c r="E100" s="254">
        <v>4</v>
      </c>
      <c r="F100" s="250">
        <v>1198.4000000000001</v>
      </c>
      <c r="G100" s="250">
        <f t="shared" si="4"/>
        <v>7.49</v>
      </c>
      <c r="H100" s="250">
        <f t="shared" si="5"/>
        <v>59.92</v>
      </c>
      <c r="I100" s="250">
        <f t="shared" si="6"/>
        <v>74.06</v>
      </c>
    </row>
    <row r="101" spans="1:9" x14ac:dyDescent="0.25">
      <c r="A101" s="213" t="s">
        <v>65</v>
      </c>
      <c r="B101" s="254">
        <v>1</v>
      </c>
      <c r="C101" s="254">
        <f t="shared" si="7"/>
        <v>164</v>
      </c>
      <c r="D101" s="254">
        <v>160</v>
      </c>
      <c r="E101" s="254">
        <v>4</v>
      </c>
      <c r="F101" s="250">
        <v>1198.4000000000001</v>
      </c>
      <c r="G101" s="250">
        <f t="shared" si="4"/>
        <v>7.49</v>
      </c>
      <c r="H101" s="250">
        <f t="shared" si="5"/>
        <v>59.92</v>
      </c>
      <c r="I101" s="250">
        <f t="shared" si="6"/>
        <v>74.06</v>
      </c>
    </row>
    <row r="102" spans="1:9" x14ac:dyDescent="0.25">
      <c r="A102" s="213" t="s">
        <v>53</v>
      </c>
      <c r="B102" s="254">
        <v>1</v>
      </c>
      <c r="C102" s="254">
        <f t="shared" si="7"/>
        <v>172</v>
      </c>
      <c r="D102" s="254">
        <v>160</v>
      </c>
      <c r="E102" s="254">
        <v>12</v>
      </c>
      <c r="F102" s="250">
        <v>1198.4000000000001</v>
      </c>
      <c r="G102" s="250">
        <f t="shared" si="4"/>
        <v>7.49</v>
      </c>
      <c r="H102" s="250">
        <f t="shared" si="5"/>
        <v>179.76</v>
      </c>
      <c r="I102" s="250">
        <f t="shared" si="6"/>
        <v>222.17</v>
      </c>
    </row>
    <row r="103" spans="1:9" x14ac:dyDescent="0.25">
      <c r="A103" s="213" t="s">
        <v>67</v>
      </c>
      <c r="B103" s="254">
        <v>1</v>
      </c>
      <c r="C103" s="254">
        <f t="shared" si="7"/>
        <v>186</v>
      </c>
      <c r="D103" s="254">
        <v>160</v>
      </c>
      <c r="E103" s="254">
        <v>26</v>
      </c>
      <c r="F103" s="250">
        <v>1198.4000000000001</v>
      </c>
      <c r="G103" s="250">
        <f t="shared" si="4"/>
        <v>7.49</v>
      </c>
      <c r="H103" s="250">
        <f t="shared" si="5"/>
        <v>389.48</v>
      </c>
      <c r="I103" s="250">
        <f t="shared" si="6"/>
        <v>481.36</v>
      </c>
    </row>
    <row r="104" spans="1:9" x14ac:dyDescent="0.25">
      <c r="A104" s="213" t="s">
        <v>67</v>
      </c>
      <c r="B104" s="254">
        <v>1</v>
      </c>
      <c r="C104" s="254">
        <f t="shared" si="7"/>
        <v>213.5</v>
      </c>
      <c r="D104" s="254">
        <v>160</v>
      </c>
      <c r="E104" s="254">
        <v>53.5</v>
      </c>
      <c r="F104" s="250">
        <v>1198.4000000000001</v>
      </c>
      <c r="G104" s="250">
        <f t="shared" si="4"/>
        <v>7.49</v>
      </c>
      <c r="H104" s="250">
        <f t="shared" si="5"/>
        <v>801.43</v>
      </c>
      <c r="I104" s="250">
        <f t="shared" si="6"/>
        <v>990.49</v>
      </c>
    </row>
    <row r="105" spans="1:9" x14ac:dyDescent="0.25">
      <c r="A105" s="213" t="s">
        <v>67</v>
      </c>
      <c r="B105" s="254">
        <v>1</v>
      </c>
      <c r="C105" s="254">
        <f t="shared" si="7"/>
        <v>182</v>
      </c>
      <c r="D105" s="254">
        <v>160</v>
      </c>
      <c r="E105" s="254">
        <v>22</v>
      </c>
      <c r="F105" s="250">
        <v>1198.4000000000001</v>
      </c>
      <c r="G105" s="250">
        <f t="shared" si="4"/>
        <v>7.49</v>
      </c>
      <c r="H105" s="250">
        <f t="shared" si="5"/>
        <v>329.56</v>
      </c>
      <c r="I105" s="250">
        <f t="shared" si="6"/>
        <v>407.3</v>
      </c>
    </row>
    <row r="106" spans="1:9" x14ac:dyDescent="0.25">
      <c r="A106" s="213" t="s">
        <v>51</v>
      </c>
      <c r="B106" s="254">
        <v>1</v>
      </c>
      <c r="C106" s="254">
        <f t="shared" si="7"/>
        <v>216</v>
      </c>
      <c r="D106" s="254">
        <v>160</v>
      </c>
      <c r="E106" s="254">
        <v>56</v>
      </c>
      <c r="F106" s="250">
        <v>1198.4000000000001</v>
      </c>
      <c r="G106" s="250">
        <f t="shared" si="4"/>
        <v>7.49</v>
      </c>
      <c r="H106" s="250">
        <f t="shared" si="5"/>
        <v>838.88</v>
      </c>
      <c r="I106" s="250">
        <f t="shared" si="6"/>
        <v>1036.77</v>
      </c>
    </row>
    <row r="107" spans="1:9" x14ac:dyDescent="0.25">
      <c r="A107" s="213" t="s">
        <v>51</v>
      </c>
      <c r="B107" s="254">
        <v>1</v>
      </c>
      <c r="C107" s="254">
        <f t="shared" si="7"/>
        <v>192</v>
      </c>
      <c r="D107" s="254">
        <v>160</v>
      </c>
      <c r="E107" s="254">
        <v>32</v>
      </c>
      <c r="F107" s="250">
        <v>1198.4000000000001</v>
      </c>
      <c r="G107" s="250">
        <f t="shared" si="4"/>
        <v>7.49</v>
      </c>
      <c r="H107" s="250">
        <f t="shared" si="5"/>
        <v>479.36</v>
      </c>
      <c r="I107" s="250">
        <f t="shared" si="6"/>
        <v>592.44000000000005</v>
      </c>
    </row>
    <row r="108" spans="1:9" x14ac:dyDescent="0.25">
      <c r="A108" s="213" t="s">
        <v>51</v>
      </c>
      <c r="B108" s="254">
        <v>1</v>
      </c>
      <c r="C108" s="254">
        <f t="shared" si="7"/>
        <v>232</v>
      </c>
      <c r="D108" s="254">
        <v>160</v>
      </c>
      <c r="E108" s="254">
        <v>72</v>
      </c>
      <c r="F108" s="250">
        <v>1198.4000000000001</v>
      </c>
      <c r="G108" s="250">
        <f t="shared" si="4"/>
        <v>7.49</v>
      </c>
      <c r="H108" s="250">
        <f t="shared" si="5"/>
        <v>1078.56</v>
      </c>
      <c r="I108" s="250">
        <f t="shared" si="6"/>
        <v>1332.99</v>
      </c>
    </row>
    <row r="109" spans="1:9" x14ac:dyDescent="0.25">
      <c r="A109" s="213" t="s">
        <v>51</v>
      </c>
      <c r="B109" s="254">
        <v>1</v>
      </c>
      <c r="C109" s="254">
        <f t="shared" si="7"/>
        <v>216</v>
      </c>
      <c r="D109" s="254">
        <v>160</v>
      </c>
      <c r="E109" s="254">
        <v>56</v>
      </c>
      <c r="F109" s="250">
        <v>1198.4000000000001</v>
      </c>
      <c r="G109" s="250">
        <f t="shared" si="4"/>
        <v>7.49</v>
      </c>
      <c r="H109" s="250">
        <f t="shared" si="5"/>
        <v>838.88</v>
      </c>
      <c r="I109" s="250">
        <f t="shared" si="6"/>
        <v>1036.77</v>
      </c>
    </row>
    <row r="110" spans="1:9" x14ac:dyDescent="0.25">
      <c r="A110" s="213" t="s">
        <v>51</v>
      </c>
      <c r="B110" s="254">
        <v>1</v>
      </c>
      <c r="C110" s="254">
        <f t="shared" si="7"/>
        <v>184</v>
      </c>
      <c r="D110" s="254">
        <v>160</v>
      </c>
      <c r="E110" s="254">
        <v>24</v>
      </c>
      <c r="F110" s="250">
        <v>1198.4000000000001</v>
      </c>
      <c r="G110" s="250">
        <f t="shared" si="4"/>
        <v>7.49</v>
      </c>
      <c r="H110" s="250">
        <f t="shared" si="5"/>
        <v>359.52</v>
      </c>
      <c r="I110" s="250">
        <f t="shared" si="6"/>
        <v>444.33</v>
      </c>
    </row>
    <row r="111" spans="1:9" x14ac:dyDescent="0.25">
      <c r="A111" s="213" t="s">
        <v>61</v>
      </c>
      <c r="B111" s="254">
        <v>1</v>
      </c>
      <c r="C111" s="254">
        <f t="shared" si="7"/>
        <v>166</v>
      </c>
      <c r="D111" s="254">
        <v>160</v>
      </c>
      <c r="E111" s="254">
        <v>6</v>
      </c>
      <c r="F111" s="250">
        <v>976</v>
      </c>
      <c r="G111" s="250">
        <f t="shared" si="4"/>
        <v>6.1</v>
      </c>
      <c r="H111" s="250">
        <f t="shared" si="5"/>
        <v>73.2</v>
      </c>
      <c r="I111" s="250">
        <f t="shared" si="6"/>
        <v>90.47</v>
      </c>
    </row>
    <row r="112" spans="1:9" x14ac:dyDescent="0.25">
      <c r="A112" s="213" t="s">
        <v>53</v>
      </c>
      <c r="B112" s="254">
        <v>1</v>
      </c>
      <c r="C112" s="254">
        <f t="shared" si="7"/>
        <v>208</v>
      </c>
      <c r="D112" s="254">
        <v>160</v>
      </c>
      <c r="E112" s="254">
        <v>48</v>
      </c>
      <c r="F112" s="250">
        <v>1198.4000000000001</v>
      </c>
      <c r="G112" s="250">
        <f t="shared" si="4"/>
        <v>7.49</v>
      </c>
      <c r="H112" s="250">
        <f t="shared" si="5"/>
        <v>719.04</v>
      </c>
      <c r="I112" s="250">
        <f t="shared" si="6"/>
        <v>888.66</v>
      </c>
    </row>
    <row r="113" spans="1:9" x14ac:dyDescent="0.25">
      <c r="A113" s="213" t="s">
        <v>53</v>
      </c>
      <c r="B113" s="254">
        <v>1</v>
      </c>
      <c r="C113" s="254">
        <f t="shared" si="7"/>
        <v>174</v>
      </c>
      <c r="D113" s="254">
        <v>160</v>
      </c>
      <c r="E113" s="254">
        <v>14</v>
      </c>
      <c r="F113" s="250">
        <v>1198.4000000000001</v>
      </c>
      <c r="G113" s="250">
        <f t="shared" si="4"/>
        <v>7.49</v>
      </c>
      <c r="H113" s="250">
        <f t="shared" si="5"/>
        <v>209.72</v>
      </c>
      <c r="I113" s="250">
        <f t="shared" si="6"/>
        <v>259.19</v>
      </c>
    </row>
    <row r="114" spans="1:9" x14ac:dyDescent="0.25">
      <c r="A114" s="213" t="s">
        <v>53</v>
      </c>
      <c r="B114" s="254">
        <v>1</v>
      </c>
      <c r="C114" s="254">
        <f t="shared" si="7"/>
        <v>163</v>
      </c>
      <c r="D114" s="254">
        <v>160</v>
      </c>
      <c r="E114" s="254">
        <v>3</v>
      </c>
      <c r="F114" s="250">
        <v>1198.4000000000001</v>
      </c>
      <c r="G114" s="250">
        <f t="shared" si="4"/>
        <v>7.49</v>
      </c>
      <c r="H114" s="250">
        <f t="shared" si="5"/>
        <v>44.94</v>
      </c>
      <c r="I114" s="250">
        <f t="shared" si="6"/>
        <v>55.54</v>
      </c>
    </row>
    <row r="115" spans="1:9" x14ac:dyDescent="0.25">
      <c r="A115" s="213" t="s">
        <v>53</v>
      </c>
      <c r="B115" s="254">
        <v>1</v>
      </c>
      <c r="C115" s="254">
        <f t="shared" si="7"/>
        <v>194</v>
      </c>
      <c r="D115" s="254">
        <v>160</v>
      </c>
      <c r="E115" s="254">
        <v>34</v>
      </c>
      <c r="F115" s="250">
        <v>1198.4000000000001</v>
      </c>
      <c r="G115" s="250">
        <f t="shared" si="4"/>
        <v>7.49</v>
      </c>
      <c r="H115" s="250">
        <f t="shared" si="5"/>
        <v>509.32</v>
      </c>
      <c r="I115" s="250">
        <f t="shared" si="6"/>
        <v>629.47</v>
      </c>
    </row>
    <row r="116" spans="1:9" x14ac:dyDescent="0.25">
      <c r="A116" s="213" t="s">
        <v>206</v>
      </c>
      <c r="B116" s="254">
        <v>1</v>
      </c>
      <c r="C116" s="254">
        <f t="shared" si="7"/>
        <v>184</v>
      </c>
      <c r="D116" s="254">
        <v>160</v>
      </c>
      <c r="E116" s="254">
        <v>24</v>
      </c>
      <c r="F116" s="250">
        <v>1198.4000000000001</v>
      </c>
      <c r="G116" s="250">
        <f t="shared" si="4"/>
        <v>7.49</v>
      </c>
      <c r="H116" s="250">
        <f t="shared" si="5"/>
        <v>359.52</v>
      </c>
      <c r="I116" s="250">
        <f t="shared" si="6"/>
        <v>444.33</v>
      </c>
    </row>
    <row r="117" spans="1:9" x14ac:dyDescent="0.25">
      <c r="A117" s="213" t="s">
        <v>68</v>
      </c>
      <c r="B117" s="254">
        <v>1</v>
      </c>
      <c r="C117" s="254">
        <f t="shared" si="7"/>
        <v>180</v>
      </c>
      <c r="D117" s="254">
        <v>160</v>
      </c>
      <c r="E117" s="254">
        <v>20</v>
      </c>
      <c r="F117" s="250">
        <v>1198.4000000000001</v>
      </c>
      <c r="G117" s="250">
        <f t="shared" si="4"/>
        <v>7.49</v>
      </c>
      <c r="H117" s="250">
        <f t="shared" si="5"/>
        <v>299.60000000000002</v>
      </c>
      <c r="I117" s="250">
        <f t="shared" si="6"/>
        <v>370.28</v>
      </c>
    </row>
    <row r="118" spans="1:9" x14ac:dyDescent="0.25">
      <c r="A118" s="213" t="s">
        <v>68</v>
      </c>
      <c r="B118" s="254">
        <v>1</v>
      </c>
      <c r="C118" s="254">
        <f t="shared" si="7"/>
        <v>163</v>
      </c>
      <c r="D118" s="254">
        <v>160</v>
      </c>
      <c r="E118" s="254">
        <v>3</v>
      </c>
      <c r="F118" s="250">
        <v>1198.4000000000001</v>
      </c>
      <c r="G118" s="250">
        <f t="shared" si="4"/>
        <v>7.49</v>
      </c>
      <c r="H118" s="250">
        <f t="shared" si="5"/>
        <v>44.94</v>
      </c>
      <c r="I118" s="250">
        <f t="shared" si="6"/>
        <v>55.54</v>
      </c>
    </row>
    <row r="119" spans="1:9" x14ac:dyDescent="0.25">
      <c r="A119" s="213" t="s">
        <v>68</v>
      </c>
      <c r="B119" s="254">
        <v>1</v>
      </c>
      <c r="C119" s="254">
        <f t="shared" si="7"/>
        <v>170</v>
      </c>
      <c r="D119" s="254">
        <v>160</v>
      </c>
      <c r="E119" s="254">
        <v>10</v>
      </c>
      <c r="F119" s="250">
        <v>1198.4000000000001</v>
      </c>
      <c r="G119" s="250">
        <f t="shared" si="4"/>
        <v>7.49</v>
      </c>
      <c r="H119" s="250">
        <f t="shared" si="5"/>
        <v>149.80000000000001</v>
      </c>
      <c r="I119" s="250">
        <f t="shared" si="6"/>
        <v>185.14</v>
      </c>
    </row>
    <row r="120" spans="1:9" x14ac:dyDescent="0.25">
      <c r="A120" s="213" t="s">
        <v>53</v>
      </c>
      <c r="B120" s="254">
        <v>1</v>
      </c>
      <c r="C120" s="254">
        <f t="shared" si="7"/>
        <v>174</v>
      </c>
      <c r="D120" s="254">
        <v>160</v>
      </c>
      <c r="E120" s="254">
        <v>14</v>
      </c>
      <c r="F120" s="250">
        <v>1198.4000000000001</v>
      </c>
      <c r="G120" s="250">
        <f t="shared" si="4"/>
        <v>7.49</v>
      </c>
      <c r="H120" s="250">
        <f t="shared" si="5"/>
        <v>209.72</v>
      </c>
      <c r="I120" s="250">
        <f t="shared" si="6"/>
        <v>259.19</v>
      </c>
    </row>
    <row r="121" spans="1:9" x14ac:dyDescent="0.25">
      <c r="A121" s="213" t="s">
        <v>68</v>
      </c>
      <c r="B121" s="254">
        <v>1</v>
      </c>
      <c r="C121" s="254">
        <f t="shared" si="7"/>
        <v>198</v>
      </c>
      <c r="D121" s="254">
        <v>160</v>
      </c>
      <c r="E121" s="254">
        <v>38</v>
      </c>
      <c r="F121" s="250">
        <v>1198.4000000000001</v>
      </c>
      <c r="G121" s="250">
        <f t="shared" si="4"/>
        <v>7.49</v>
      </c>
      <c r="H121" s="250">
        <f t="shared" si="5"/>
        <v>569.24</v>
      </c>
      <c r="I121" s="250">
        <f t="shared" si="6"/>
        <v>703.52</v>
      </c>
    </row>
    <row r="122" spans="1:9" x14ac:dyDescent="0.25">
      <c r="A122" s="213" t="s">
        <v>68</v>
      </c>
      <c r="B122" s="254">
        <v>1</v>
      </c>
      <c r="C122" s="254">
        <f t="shared" si="7"/>
        <v>162</v>
      </c>
      <c r="D122" s="254">
        <v>160</v>
      </c>
      <c r="E122" s="254">
        <v>2</v>
      </c>
      <c r="F122" s="250">
        <v>1198.4000000000001</v>
      </c>
      <c r="G122" s="250">
        <f t="shared" si="4"/>
        <v>7.49</v>
      </c>
      <c r="H122" s="250">
        <f t="shared" si="5"/>
        <v>29.96</v>
      </c>
      <c r="I122" s="250">
        <f t="shared" si="6"/>
        <v>37.03</v>
      </c>
    </row>
    <row r="123" spans="1:9" x14ac:dyDescent="0.25">
      <c r="A123" s="213" t="s">
        <v>68</v>
      </c>
      <c r="B123" s="254">
        <v>1</v>
      </c>
      <c r="C123" s="254">
        <f t="shared" si="7"/>
        <v>176</v>
      </c>
      <c r="D123" s="254">
        <v>160</v>
      </c>
      <c r="E123" s="254">
        <v>16</v>
      </c>
      <c r="F123" s="250">
        <v>1198.4000000000001</v>
      </c>
      <c r="G123" s="250">
        <f t="shared" si="4"/>
        <v>7.49</v>
      </c>
      <c r="H123" s="250">
        <f t="shared" si="5"/>
        <v>239.68</v>
      </c>
      <c r="I123" s="250">
        <f t="shared" si="6"/>
        <v>296.22000000000003</v>
      </c>
    </row>
    <row r="124" spans="1:9" x14ac:dyDescent="0.25">
      <c r="A124" s="213" t="s">
        <v>53</v>
      </c>
      <c r="B124" s="254">
        <v>1</v>
      </c>
      <c r="C124" s="254">
        <f t="shared" si="7"/>
        <v>176</v>
      </c>
      <c r="D124" s="254">
        <v>160</v>
      </c>
      <c r="E124" s="254">
        <v>16</v>
      </c>
      <c r="F124" s="250">
        <v>1198.4000000000001</v>
      </c>
      <c r="G124" s="250">
        <f t="shared" si="4"/>
        <v>7.49</v>
      </c>
      <c r="H124" s="250">
        <f t="shared" si="5"/>
        <v>239.68</v>
      </c>
      <c r="I124" s="250">
        <f t="shared" si="6"/>
        <v>296.22000000000003</v>
      </c>
    </row>
    <row r="125" spans="1:9" x14ac:dyDescent="0.25">
      <c r="A125" s="213" t="s">
        <v>69</v>
      </c>
      <c r="B125" s="254">
        <v>1</v>
      </c>
      <c r="C125" s="254">
        <f t="shared" si="7"/>
        <v>200</v>
      </c>
      <c r="D125" s="254">
        <v>160</v>
      </c>
      <c r="E125" s="254">
        <v>40</v>
      </c>
      <c r="F125" s="250">
        <v>1198.4000000000001</v>
      </c>
      <c r="G125" s="250">
        <f t="shared" si="4"/>
        <v>7.49</v>
      </c>
      <c r="H125" s="250">
        <f t="shared" si="5"/>
        <v>599.20000000000005</v>
      </c>
      <c r="I125" s="250">
        <f t="shared" si="6"/>
        <v>740.55</v>
      </c>
    </row>
    <row r="126" spans="1:9" x14ac:dyDescent="0.25">
      <c r="A126" s="213" t="s">
        <v>65</v>
      </c>
      <c r="B126" s="254">
        <v>1</v>
      </c>
      <c r="C126" s="254">
        <f t="shared" si="7"/>
        <v>230</v>
      </c>
      <c r="D126" s="254">
        <v>160</v>
      </c>
      <c r="E126" s="254">
        <v>70</v>
      </c>
      <c r="F126" s="250">
        <v>1198.4000000000001</v>
      </c>
      <c r="G126" s="250">
        <f t="shared" si="4"/>
        <v>7.49</v>
      </c>
      <c r="H126" s="250">
        <f t="shared" si="5"/>
        <v>1048.5999999999999</v>
      </c>
      <c r="I126" s="250">
        <f t="shared" si="6"/>
        <v>1295.96</v>
      </c>
    </row>
    <row r="127" spans="1:9" x14ac:dyDescent="0.25">
      <c r="A127" s="213" t="s">
        <v>69</v>
      </c>
      <c r="B127" s="254">
        <v>1</v>
      </c>
      <c r="C127" s="254">
        <f t="shared" si="7"/>
        <v>162</v>
      </c>
      <c r="D127" s="254">
        <v>160</v>
      </c>
      <c r="E127" s="254">
        <v>2</v>
      </c>
      <c r="F127" s="250">
        <v>1198.4000000000001</v>
      </c>
      <c r="G127" s="250">
        <f t="shared" si="4"/>
        <v>7.49</v>
      </c>
      <c r="H127" s="250">
        <f t="shared" si="5"/>
        <v>29.96</v>
      </c>
      <c r="I127" s="250">
        <f t="shared" si="6"/>
        <v>37.03</v>
      </c>
    </row>
    <row r="128" spans="1:9" x14ac:dyDescent="0.25">
      <c r="A128" s="213" t="s">
        <v>70</v>
      </c>
      <c r="B128" s="254">
        <v>1</v>
      </c>
      <c r="C128" s="254">
        <f t="shared" si="7"/>
        <v>168</v>
      </c>
      <c r="D128" s="254">
        <v>160</v>
      </c>
      <c r="E128" s="254">
        <v>8</v>
      </c>
      <c r="F128" s="250">
        <v>1198.4000000000001</v>
      </c>
      <c r="G128" s="250">
        <f t="shared" si="4"/>
        <v>7.49</v>
      </c>
      <c r="H128" s="250">
        <f t="shared" si="5"/>
        <v>119.84</v>
      </c>
      <c r="I128" s="250">
        <f t="shared" si="6"/>
        <v>148.11000000000001</v>
      </c>
    </row>
    <row r="129" spans="1:9" x14ac:dyDescent="0.25">
      <c r="A129" s="213" t="s">
        <v>69</v>
      </c>
      <c r="B129" s="254">
        <v>1</v>
      </c>
      <c r="C129" s="254">
        <f t="shared" si="7"/>
        <v>186</v>
      </c>
      <c r="D129" s="254">
        <v>160</v>
      </c>
      <c r="E129" s="254">
        <v>26</v>
      </c>
      <c r="F129" s="250">
        <v>1198.4000000000001</v>
      </c>
      <c r="G129" s="250">
        <f t="shared" si="4"/>
        <v>7.49</v>
      </c>
      <c r="H129" s="250">
        <f t="shared" si="5"/>
        <v>389.48</v>
      </c>
      <c r="I129" s="250">
        <f t="shared" si="6"/>
        <v>481.36</v>
      </c>
    </row>
    <row r="130" spans="1:9" x14ac:dyDescent="0.25">
      <c r="A130" s="213" t="s">
        <v>69</v>
      </c>
      <c r="B130" s="254">
        <v>1</v>
      </c>
      <c r="C130" s="254">
        <f t="shared" si="7"/>
        <v>179</v>
      </c>
      <c r="D130" s="254">
        <v>160</v>
      </c>
      <c r="E130" s="254">
        <v>19</v>
      </c>
      <c r="F130" s="250">
        <v>1198.4000000000001</v>
      </c>
      <c r="G130" s="250">
        <f t="shared" si="4"/>
        <v>7.49</v>
      </c>
      <c r="H130" s="250">
        <f t="shared" si="5"/>
        <v>284.62</v>
      </c>
      <c r="I130" s="250">
        <f t="shared" si="6"/>
        <v>351.76</v>
      </c>
    </row>
    <row r="131" spans="1:9" x14ac:dyDescent="0.25">
      <c r="A131" s="213" t="s">
        <v>71</v>
      </c>
      <c r="B131" s="254">
        <v>1</v>
      </c>
      <c r="C131" s="254">
        <f t="shared" si="7"/>
        <v>184</v>
      </c>
      <c r="D131" s="254">
        <v>160</v>
      </c>
      <c r="E131" s="254">
        <v>24</v>
      </c>
      <c r="F131" s="250">
        <v>1198.4000000000001</v>
      </c>
      <c r="G131" s="250">
        <f t="shared" si="4"/>
        <v>7.49</v>
      </c>
      <c r="H131" s="250">
        <f t="shared" si="5"/>
        <v>359.52</v>
      </c>
      <c r="I131" s="250">
        <f t="shared" si="6"/>
        <v>444.33</v>
      </c>
    </row>
    <row r="132" spans="1:9" x14ac:dyDescent="0.25">
      <c r="A132" s="213" t="s">
        <v>71</v>
      </c>
      <c r="B132" s="254">
        <v>1</v>
      </c>
      <c r="C132" s="254">
        <f t="shared" si="7"/>
        <v>240</v>
      </c>
      <c r="D132" s="254">
        <v>160</v>
      </c>
      <c r="E132" s="254">
        <v>80</v>
      </c>
      <c r="F132" s="250">
        <v>1198.4000000000001</v>
      </c>
      <c r="G132" s="250">
        <f t="shared" si="4"/>
        <v>7.49</v>
      </c>
      <c r="H132" s="250">
        <f t="shared" si="5"/>
        <v>1198.4000000000001</v>
      </c>
      <c r="I132" s="250">
        <f t="shared" si="6"/>
        <v>1481.1</v>
      </c>
    </row>
    <row r="133" spans="1:9" x14ac:dyDescent="0.25">
      <c r="A133" s="213" t="s">
        <v>71</v>
      </c>
      <c r="B133" s="254">
        <v>1</v>
      </c>
      <c r="C133" s="254">
        <f t="shared" si="7"/>
        <v>221</v>
      </c>
      <c r="D133" s="254">
        <v>160</v>
      </c>
      <c r="E133" s="254">
        <v>61</v>
      </c>
      <c r="F133" s="250">
        <v>1198.4000000000001</v>
      </c>
      <c r="G133" s="250">
        <f t="shared" si="4"/>
        <v>7.49</v>
      </c>
      <c r="H133" s="250">
        <f t="shared" si="5"/>
        <v>913.78</v>
      </c>
      <c r="I133" s="250">
        <f t="shared" si="6"/>
        <v>1129.3399999999999</v>
      </c>
    </row>
    <row r="134" spans="1:9" x14ac:dyDescent="0.25">
      <c r="A134" s="213" t="s">
        <v>71</v>
      </c>
      <c r="B134" s="254">
        <v>1</v>
      </c>
      <c r="C134" s="254">
        <f t="shared" si="7"/>
        <v>168</v>
      </c>
      <c r="D134" s="254">
        <v>160</v>
      </c>
      <c r="E134" s="254">
        <v>8</v>
      </c>
      <c r="F134" s="250">
        <v>1198.4000000000001</v>
      </c>
      <c r="G134" s="250">
        <f t="shared" si="4"/>
        <v>7.49</v>
      </c>
      <c r="H134" s="250">
        <f t="shared" si="5"/>
        <v>119.84</v>
      </c>
      <c r="I134" s="250">
        <f t="shared" si="6"/>
        <v>148.11000000000001</v>
      </c>
    </row>
    <row r="135" spans="1:9" x14ac:dyDescent="0.25">
      <c r="A135" s="213" t="s">
        <v>71</v>
      </c>
      <c r="B135" s="254">
        <v>1</v>
      </c>
      <c r="C135" s="254">
        <f t="shared" si="7"/>
        <v>190</v>
      </c>
      <c r="D135" s="254">
        <v>160</v>
      </c>
      <c r="E135" s="254">
        <v>30</v>
      </c>
      <c r="F135" s="250">
        <v>1198.4000000000001</v>
      </c>
      <c r="G135" s="250">
        <f t="shared" si="4"/>
        <v>7.49</v>
      </c>
      <c r="H135" s="250">
        <f t="shared" si="5"/>
        <v>449.4</v>
      </c>
      <c r="I135" s="250">
        <f t="shared" si="6"/>
        <v>555.41</v>
      </c>
    </row>
    <row r="136" spans="1:9" x14ac:dyDescent="0.25">
      <c r="A136" s="213" t="s">
        <v>71</v>
      </c>
      <c r="B136" s="254">
        <v>1</v>
      </c>
      <c r="C136" s="254">
        <f t="shared" si="7"/>
        <v>184</v>
      </c>
      <c r="D136" s="254">
        <v>160</v>
      </c>
      <c r="E136" s="254">
        <v>24</v>
      </c>
      <c r="F136" s="250">
        <v>1198.4000000000001</v>
      </c>
      <c r="G136" s="250">
        <f t="shared" si="4"/>
        <v>7.49</v>
      </c>
      <c r="H136" s="250">
        <f t="shared" si="5"/>
        <v>359.52</v>
      </c>
      <c r="I136" s="250">
        <f t="shared" si="6"/>
        <v>444.33</v>
      </c>
    </row>
    <row r="137" spans="1:9" x14ac:dyDescent="0.25">
      <c r="A137" s="213" t="s">
        <v>71</v>
      </c>
      <c r="B137" s="254">
        <v>1</v>
      </c>
      <c r="C137" s="254">
        <f t="shared" si="7"/>
        <v>176</v>
      </c>
      <c r="D137" s="254">
        <v>160</v>
      </c>
      <c r="E137" s="254">
        <v>16</v>
      </c>
      <c r="F137" s="250">
        <v>1198.4000000000001</v>
      </c>
      <c r="G137" s="250">
        <f t="shared" si="4"/>
        <v>7.49</v>
      </c>
      <c r="H137" s="250">
        <f t="shared" si="5"/>
        <v>239.68</v>
      </c>
      <c r="I137" s="250">
        <f t="shared" si="6"/>
        <v>296.22000000000003</v>
      </c>
    </row>
    <row r="138" spans="1:9" x14ac:dyDescent="0.25">
      <c r="A138" s="213" t="s">
        <v>65</v>
      </c>
      <c r="B138" s="254">
        <v>1</v>
      </c>
      <c r="C138" s="254">
        <f t="shared" si="7"/>
        <v>176</v>
      </c>
      <c r="D138" s="254">
        <v>160</v>
      </c>
      <c r="E138" s="254">
        <v>16</v>
      </c>
      <c r="F138" s="250">
        <v>1198.4000000000001</v>
      </c>
      <c r="G138" s="250">
        <f t="shared" si="4"/>
        <v>7.49</v>
      </c>
      <c r="H138" s="250">
        <f t="shared" si="5"/>
        <v>239.68</v>
      </c>
      <c r="I138" s="250">
        <f t="shared" si="6"/>
        <v>296.22000000000003</v>
      </c>
    </row>
    <row r="139" spans="1:9" x14ac:dyDescent="0.25">
      <c r="A139" s="213" t="s">
        <v>61</v>
      </c>
      <c r="B139" s="254">
        <v>1</v>
      </c>
      <c r="C139" s="254">
        <f t="shared" si="7"/>
        <v>220</v>
      </c>
      <c r="D139" s="254">
        <v>160</v>
      </c>
      <c r="E139" s="254">
        <v>60</v>
      </c>
      <c r="F139" s="250">
        <v>976</v>
      </c>
      <c r="G139" s="250">
        <f t="shared" si="4"/>
        <v>6.1</v>
      </c>
      <c r="H139" s="250">
        <f t="shared" si="5"/>
        <v>732</v>
      </c>
      <c r="I139" s="250">
        <f t="shared" si="6"/>
        <v>904.68</v>
      </c>
    </row>
    <row r="140" spans="1:9" ht="33" x14ac:dyDescent="0.25">
      <c r="A140" s="269" t="s">
        <v>432</v>
      </c>
      <c r="B140" s="260">
        <f>SUM(B141:B203)</f>
        <v>63</v>
      </c>
      <c r="C140" s="260"/>
      <c r="D140" s="260"/>
      <c r="E140" s="260">
        <f>SUM(E141:E203)</f>
        <v>1363</v>
      </c>
      <c r="F140" s="261"/>
      <c r="G140" s="261"/>
      <c r="H140" s="261">
        <f>SUM(H141:H203)</f>
        <v>14146.640000000005</v>
      </c>
      <c r="I140" s="261">
        <f>SUM(I141:I203)</f>
        <v>17470.900000000001</v>
      </c>
    </row>
    <row r="141" spans="1:9" x14ac:dyDescent="0.25">
      <c r="A141" s="213" t="s">
        <v>72</v>
      </c>
      <c r="B141" s="254">
        <v>1</v>
      </c>
      <c r="C141" s="254">
        <f t="shared" ref="C141:C203" si="8">D141+E141</f>
        <v>168</v>
      </c>
      <c r="D141" s="254">
        <v>160</v>
      </c>
      <c r="E141" s="254">
        <v>8</v>
      </c>
      <c r="F141" s="250">
        <v>838.40000000000009</v>
      </c>
      <c r="G141" s="250">
        <f t="shared" ref="G141:G203" si="9">ROUND(F141/D141,2)</f>
        <v>5.24</v>
      </c>
      <c r="H141" s="250">
        <f t="shared" ref="H141:H203" si="10">ROUND(E141*G141*2,2)</f>
        <v>83.84</v>
      </c>
      <c r="I141" s="250">
        <f t="shared" ref="I141:I203" si="11">ROUND(H141*1.2359,2)</f>
        <v>103.62</v>
      </c>
    </row>
    <row r="142" spans="1:9" x14ac:dyDescent="0.25">
      <c r="A142" s="213" t="s">
        <v>72</v>
      </c>
      <c r="B142" s="254">
        <v>1</v>
      </c>
      <c r="C142" s="254">
        <f t="shared" si="8"/>
        <v>176</v>
      </c>
      <c r="D142" s="254">
        <v>160</v>
      </c>
      <c r="E142" s="254">
        <v>16</v>
      </c>
      <c r="F142" s="250">
        <v>838.40000000000009</v>
      </c>
      <c r="G142" s="250">
        <f t="shared" si="9"/>
        <v>5.24</v>
      </c>
      <c r="H142" s="250">
        <f t="shared" si="10"/>
        <v>167.68</v>
      </c>
      <c r="I142" s="271">
        <f>ROUND(H142*1.2077,2)</f>
        <v>202.51</v>
      </c>
    </row>
    <row r="143" spans="1:9" x14ac:dyDescent="0.25">
      <c r="A143" s="213" t="s">
        <v>72</v>
      </c>
      <c r="B143" s="254">
        <v>1</v>
      </c>
      <c r="C143" s="254">
        <f t="shared" si="8"/>
        <v>168</v>
      </c>
      <c r="D143" s="254">
        <v>160</v>
      </c>
      <c r="E143" s="254">
        <v>8</v>
      </c>
      <c r="F143" s="250">
        <v>838.40000000000009</v>
      </c>
      <c r="G143" s="250">
        <f t="shared" si="9"/>
        <v>5.24</v>
      </c>
      <c r="H143" s="250">
        <f t="shared" si="10"/>
        <v>83.84</v>
      </c>
      <c r="I143" s="250">
        <f t="shared" si="11"/>
        <v>103.62</v>
      </c>
    </row>
    <row r="144" spans="1:9" x14ac:dyDescent="0.25">
      <c r="A144" s="213" t="s">
        <v>72</v>
      </c>
      <c r="B144" s="254">
        <v>1</v>
      </c>
      <c r="C144" s="254">
        <f t="shared" si="8"/>
        <v>171</v>
      </c>
      <c r="D144" s="254">
        <v>160</v>
      </c>
      <c r="E144" s="254">
        <v>11</v>
      </c>
      <c r="F144" s="250">
        <v>838.40000000000009</v>
      </c>
      <c r="G144" s="250">
        <f t="shared" si="9"/>
        <v>5.24</v>
      </c>
      <c r="H144" s="250">
        <f t="shared" si="10"/>
        <v>115.28</v>
      </c>
      <c r="I144" s="250">
        <f t="shared" si="11"/>
        <v>142.47</v>
      </c>
    </row>
    <row r="145" spans="1:9" x14ac:dyDescent="0.25">
      <c r="A145" s="213" t="s">
        <v>72</v>
      </c>
      <c r="B145" s="254">
        <v>1</v>
      </c>
      <c r="C145" s="254">
        <f t="shared" si="8"/>
        <v>192</v>
      </c>
      <c r="D145" s="254">
        <v>160</v>
      </c>
      <c r="E145" s="254">
        <v>32</v>
      </c>
      <c r="F145" s="250">
        <v>838.40000000000009</v>
      </c>
      <c r="G145" s="250">
        <f t="shared" si="9"/>
        <v>5.24</v>
      </c>
      <c r="H145" s="250">
        <f t="shared" si="10"/>
        <v>335.36</v>
      </c>
      <c r="I145" s="250">
        <f t="shared" si="11"/>
        <v>414.47</v>
      </c>
    </row>
    <row r="146" spans="1:9" x14ac:dyDescent="0.25">
      <c r="A146" s="213" t="s">
        <v>72</v>
      </c>
      <c r="B146" s="254">
        <v>1</v>
      </c>
      <c r="C146" s="254">
        <f t="shared" si="8"/>
        <v>188</v>
      </c>
      <c r="D146" s="254">
        <v>160</v>
      </c>
      <c r="E146" s="254">
        <v>28</v>
      </c>
      <c r="F146" s="250">
        <v>838.40000000000009</v>
      </c>
      <c r="G146" s="250">
        <f t="shared" si="9"/>
        <v>5.24</v>
      </c>
      <c r="H146" s="250">
        <f t="shared" si="10"/>
        <v>293.44</v>
      </c>
      <c r="I146" s="271">
        <f>ROUND(H146*1.2077,2)</f>
        <v>354.39</v>
      </c>
    </row>
    <row r="147" spans="1:9" x14ac:dyDescent="0.25">
      <c r="A147" s="213" t="s">
        <v>72</v>
      </c>
      <c r="B147" s="254">
        <v>1</v>
      </c>
      <c r="C147" s="254">
        <f t="shared" si="8"/>
        <v>192</v>
      </c>
      <c r="D147" s="254">
        <v>160</v>
      </c>
      <c r="E147" s="254">
        <v>32</v>
      </c>
      <c r="F147" s="250">
        <v>838.40000000000009</v>
      </c>
      <c r="G147" s="250">
        <f t="shared" si="9"/>
        <v>5.24</v>
      </c>
      <c r="H147" s="250">
        <f t="shared" si="10"/>
        <v>335.36</v>
      </c>
      <c r="I147" s="250">
        <f t="shared" si="11"/>
        <v>414.47</v>
      </c>
    </row>
    <row r="148" spans="1:9" x14ac:dyDescent="0.25">
      <c r="A148" s="213" t="s">
        <v>72</v>
      </c>
      <c r="B148" s="254">
        <v>1</v>
      </c>
      <c r="C148" s="254">
        <f t="shared" si="8"/>
        <v>187</v>
      </c>
      <c r="D148" s="254">
        <v>160</v>
      </c>
      <c r="E148" s="254">
        <v>27</v>
      </c>
      <c r="F148" s="250">
        <v>838.40000000000009</v>
      </c>
      <c r="G148" s="250">
        <f t="shared" si="9"/>
        <v>5.24</v>
      </c>
      <c r="H148" s="250">
        <f t="shared" si="10"/>
        <v>282.95999999999998</v>
      </c>
      <c r="I148" s="250">
        <f t="shared" si="11"/>
        <v>349.71</v>
      </c>
    </row>
    <row r="149" spans="1:9" x14ac:dyDescent="0.25">
      <c r="A149" s="213" t="s">
        <v>72</v>
      </c>
      <c r="B149" s="254">
        <v>1</v>
      </c>
      <c r="C149" s="254">
        <f t="shared" si="8"/>
        <v>182</v>
      </c>
      <c r="D149" s="254">
        <v>160</v>
      </c>
      <c r="E149" s="254">
        <v>22</v>
      </c>
      <c r="F149" s="250">
        <v>838.40000000000009</v>
      </c>
      <c r="G149" s="250">
        <f t="shared" si="9"/>
        <v>5.24</v>
      </c>
      <c r="H149" s="250">
        <f t="shared" si="10"/>
        <v>230.56</v>
      </c>
      <c r="I149" s="250">
        <f t="shared" si="11"/>
        <v>284.95</v>
      </c>
    </row>
    <row r="150" spans="1:9" x14ac:dyDescent="0.25">
      <c r="A150" s="213" t="s">
        <v>72</v>
      </c>
      <c r="B150" s="254">
        <v>1</v>
      </c>
      <c r="C150" s="254">
        <f t="shared" si="8"/>
        <v>167</v>
      </c>
      <c r="D150" s="254">
        <v>160</v>
      </c>
      <c r="E150" s="254">
        <v>7</v>
      </c>
      <c r="F150" s="250">
        <v>838.40000000000009</v>
      </c>
      <c r="G150" s="250">
        <f t="shared" si="9"/>
        <v>5.24</v>
      </c>
      <c r="H150" s="250">
        <f t="shared" si="10"/>
        <v>73.36</v>
      </c>
      <c r="I150" s="250">
        <f t="shared" si="11"/>
        <v>90.67</v>
      </c>
    </row>
    <row r="151" spans="1:9" x14ac:dyDescent="0.25">
      <c r="A151" s="213" t="s">
        <v>72</v>
      </c>
      <c r="B151" s="254">
        <v>1</v>
      </c>
      <c r="C151" s="254">
        <f t="shared" si="8"/>
        <v>176</v>
      </c>
      <c r="D151" s="254">
        <v>160</v>
      </c>
      <c r="E151" s="254">
        <v>16</v>
      </c>
      <c r="F151" s="250">
        <v>838.40000000000009</v>
      </c>
      <c r="G151" s="250">
        <f t="shared" si="9"/>
        <v>5.24</v>
      </c>
      <c r="H151" s="250">
        <f t="shared" si="10"/>
        <v>167.68</v>
      </c>
      <c r="I151" s="250">
        <f t="shared" si="11"/>
        <v>207.24</v>
      </c>
    </row>
    <row r="152" spans="1:9" x14ac:dyDescent="0.25">
      <c r="A152" s="213" t="s">
        <v>72</v>
      </c>
      <c r="B152" s="254">
        <v>1</v>
      </c>
      <c r="C152" s="254">
        <f t="shared" si="8"/>
        <v>176</v>
      </c>
      <c r="D152" s="254">
        <v>160</v>
      </c>
      <c r="E152" s="254">
        <v>16</v>
      </c>
      <c r="F152" s="250">
        <v>838.40000000000009</v>
      </c>
      <c r="G152" s="250">
        <f t="shared" si="9"/>
        <v>5.24</v>
      </c>
      <c r="H152" s="250">
        <f t="shared" si="10"/>
        <v>167.68</v>
      </c>
      <c r="I152" s="250">
        <f t="shared" si="11"/>
        <v>207.24</v>
      </c>
    </row>
    <row r="153" spans="1:9" x14ac:dyDescent="0.25">
      <c r="A153" s="213" t="s">
        <v>72</v>
      </c>
      <c r="B153" s="254">
        <v>1</v>
      </c>
      <c r="C153" s="254">
        <f t="shared" si="8"/>
        <v>208</v>
      </c>
      <c r="D153" s="254">
        <v>160</v>
      </c>
      <c r="E153" s="254">
        <v>48</v>
      </c>
      <c r="F153" s="250">
        <v>838.40000000000009</v>
      </c>
      <c r="G153" s="250">
        <f t="shared" si="9"/>
        <v>5.24</v>
      </c>
      <c r="H153" s="250">
        <f t="shared" si="10"/>
        <v>503.04</v>
      </c>
      <c r="I153" s="250">
        <f t="shared" si="11"/>
        <v>621.71</v>
      </c>
    </row>
    <row r="154" spans="1:9" x14ac:dyDescent="0.25">
      <c r="A154" s="213" t="s">
        <v>72</v>
      </c>
      <c r="B154" s="254">
        <v>1</v>
      </c>
      <c r="C154" s="254">
        <f t="shared" si="8"/>
        <v>192</v>
      </c>
      <c r="D154" s="254">
        <v>160</v>
      </c>
      <c r="E154" s="254">
        <v>32</v>
      </c>
      <c r="F154" s="250">
        <v>838.40000000000009</v>
      </c>
      <c r="G154" s="250">
        <f t="shared" si="9"/>
        <v>5.24</v>
      </c>
      <c r="H154" s="250">
        <f t="shared" si="10"/>
        <v>335.36</v>
      </c>
      <c r="I154" s="250">
        <f t="shared" si="11"/>
        <v>414.47</v>
      </c>
    </row>
    <row r="155" spans="1:9" x14ac:dyDescent="0.25">
      <c r="A155" s="213" t="s">
        <v>72</v>
      </c>
      <c r="B155" s="254">
        <v>1</v>
      </c>
      <c r="C155" s="254">
        <f t="shared" si="8"/>
        <v>172</v>
      </c>
      <c r="D155" s="254">
        <v>160</v>
      </c>
      <c r="E155" s="254">
        <v>12</v>
      </c>
      <c r="F155" s="250">
        <v>838.40000000000009</v>
      </c>
      <c r="G155" s="250">
        <f t="shared" si="9"/>
        <v>5.24</v>
      </c>
      <c r="H155" s="250">
        <f t="shared" si="10"/>
        <v>125.76</v>
      </c>
      <c r="I155" s="250">
        <f t="shared" si="11"/>
        <v>155.43</v>
      </c>
    </row>
    <row r="156" spans="1:9" x14ac:dyDescent="0.25">
      <c r="A156" s="213" t="s">
        <v>72</v>
      </c>
      <c r="B156" s="254">
        <v>1</v>
      </c>
      <c r="C156" s="254">
        <f t="shared" si="8"/>
        <v>168</v>
      </c>
      <c r="D156" s="254">
        <v>160</v>
      </c>
      <c r="E156" s="254">
        <v>8</v>
      </c>
      <c r="F156" s="250">
        <v>838.40000000000009</v>
      </c>
      <c r="G156" s="250">
        <f t="shared" si="9"/>
        <v>5.24</v>
      </c>
      <c r="H156" s="250">
        <f t="shared" si="10"/>
        <v>83.84</v>
      </c>
      <c r="I156" s="250">
        <f t="shared" si="11"/>
        <v>103.62</v>
      </c>
    </row>
    <row r="157" spans="1:9" x14ac:dyDescent="0.25">
      <c r="A157" s="213" t="s">
        <v>72</v>
      </c>
      <c r="B157" s="254">
        <v>1</v>
      </c>
      <c r="C157" s="254">
        <f t="shared" si="8"/>
        <v>176</v>
      </c>
      <c r="D157" s="254">
        <v>160</v>
      </c>
      <c r="E157" s="254">
        <v>16</v>
      </c>
      <c r="F157" s="250">
        <v>838.40000000000009</v>
      </c>
      <c r="G157" s="250">
        <f t="shared" si="9"/>
        <v>5.24</v>
      </c>
      <c r="H157" s="250">
        <f t="shared" si="10"/>
        <v>167.68</v>
      </c>
      <c r="I157" s="250">
        <f t="shared" si="11"/>
        <v>207.24</v>
      </c>
    </row>
    <row r="158" spans="1:9" x14ac:dyDescent="0.25">
      <c r="A158" s="213" t="s">
        <v>72</v>
      </c>
      <c r="B158" s="254">
        <v>1</v>
      </c>
      <c r="C158" s="254">
        <f t="shared" si="8"/>
        <v>165.5</v>
      </c>
      <c r="D158" s="254">
        <v>160</v>
      </c>
      <c r="E158" s="254">
        <v>5.5</v>
      </c>
      <c r="F158" s="250">
        <v>838.40000000000009</v>
      </c>
      <c r="G158" s="250">
        <f t="shared" si="9"/>
        <v>5.24</v>
      </c>
      <c r="H158" s="250">
        <f t="shared" si="10"/>
        <v>57.64</v>
      </c>
      <c r="I158" s="250">
        <f t="shared" si="11"/>
        <v>71.239999999999995</v>
      </c>
    </row>
    <row r="159" spans="1:9" x14ac:dyDescent="0.25">
      <c r="A159" s="213" t="s">
        <v>72</v>
      </c>
      <c r="B159" s="254">
        <v>1</v>
      </c>
      <c r="C159" s="254">
        <f t="shared" si="8"/>
        <v>172</v>
      </c>
      <c r="D159" s="254">
        <v>160</v>
      </c>
      <c r="E159" s="254">
        <v>12</v>
      </c>
      <c r="F159" s="250">
        <v>838.40000000000009</v>
      </c>
      <c r="G159" s="250">
        <f t="shared" si="9"/>
        <v>5.24</v>
      </c>
      <c r="H159" s="250">
        <f t="shared" si="10"/>
        <v>125.76</v>
      </c>
      <c r="I159" s="250">
        <f t="shared" si="11"/>
        <v>155.43</v>
      </c>
    </row>
    <row r="160" spans="1:9" x14ac:dyDescent="0.25">
      <c r="A160" s="213" t="s">
        <v>72</v>
      </c>
      <c r="B160" s="254">
        <v>1</v>
      </c>
      <c r="C160" s="254">
        <f t="shared" si="8"/>
        <v>164</v>
      </c>
      <c r="D160" s="254">
        <v>160</v>
      </c>
      <c r="E160" s="254">
        <v>4</v>
      </c>
      <c r="F160" s="250">
        <v>838.40000000000009</v>
      </c>
      <c r="G160" s="250">
        <f t="shared" si="9"/>
        <v>5.24</v>
      </c>
      <c r="H160" s="250">
        <f t="shared" si="10"/>
        <v>41.92</v>
      </c>
      <c r="I160" s="250">
        <f t="shared" si="11"/>
        <v>51.81</v>
      </c>
    </row>
    <row r="161" spans="1:9" x14ac:dyDescent="0.25">
      <c r="A161" s="213" t="s">
        <v>72</v>
      </c>
      <c r="B161" s="254">
        <v>1</v>
      </c>
      <c r="C161" s="254">
        <f t="shared" si="8"/>
        <v>168</v>
      </c>
      <c r="D161" s="254">
        <v>160</v>
      </c>
      <c r="E161" s="254">
        <v>8</v>
      </c>
      <c r="F161" s="250">
        <v>838.40000000000009</v>
      </c>
      <c r="G161" s="250">
        <f t="shared" si="9"/>
        <v>5.24</v>
      </c>
      <c r="H161" s="250">
        <f t="shared" si="10"/>
        <v>83.84</v>
      </c>
      <c r="I161" s="250">
        <f t="shared" si="11"/>
        <v>103.62</v>
      </c>
    </row>
    <row r="162" spans="1:9" x14ac:dyDescent="0.25">
      <c r="A162" s="213" t="s">
        <v>72</v>
      </c>
      <c r="B162" s="254">
        <v>1</v>
      </c>
      <c r="C162" s="254">
        <f t="shared" si="8"/>
        <v>194</v>
      </c>
      <c r="D162" s="254">
        <v>160</v>
      </c>
      <c r="E162" s="254">
        <v>34</v>
      </c>
      <c r="F162" s="250">
        <v>838.40000000000009</v>
      </c>
      <c r="G162" s="250">
        <f t="shared" si="9"/>
        <v>5.24</v>
      </c>
      <c r="H162" s="250">
        <f t="shared" si="10"/>
        <v>356.32</v>
      </c>
      <c r="I162" s="250">
        <f t="shared" si="11"/>
        <v>440.38</v>
      </c>
    </row>
    <row r="163" spans="1:9" x14ac:dyDescent="0.25">
      <c r="A163" s="213" t="s">
        <v>72</v>
      </c>
      <c r="B163" s="254">
        <v>1</v>
      </c>
      <c r="C163" s="254">
        <f t="shared" si="8"/>
        <v>163</v>
      </c>
      <c r="D163" s="254">
        <v>160</v>
      </c>
      <c r="E163" s="254">
        <v>3</v>
      </c>
      <c r="F163" s="250">
        <v>838.40000000000009</v>
      </c>
      <c r="G163" s="250">
        <f t="shared" si="9"/>
        <v>5.24</v>
      </c>
      <c r="H163" s="250">
        <f t="shared" si="10"/>
        <v>31.44</v>
      </c>
      <c r="I163" s="250">
        <f t="shared" si="11"/>
        <v>38.86</v>
      </c>
    </row>
    <row r="164" spans="1:9" x14ac:dyDescent="0.25">
      <c r="A164" s="213" t="s">
        <v>72</v>
      </c>
      <c r="B164" s="254">
        <v>1</v>
      </c>
      <c r="C164" s="254">
        <f t="shared" si="8"/>
        <v>213</v>
      </c>
      <c r="D164" s="254">
        <v>160</v>
      </c>
      <c r="E164" s="254">
        <v>53</v>
      </c>
      <c r="F164" s="250">
        <v>838.40000000000009</v>
      </c>
      <c r="G164" s="250">
        <f t="shared" si="9"/>
        <v>5.24</v>
      </c>
      <c r="H164" s="250">
        <f t="shared" si="10"/>
        <v>555.44000000000005</v>
      </c>
      <c r="I164" s="250">
        <f t="shared" si="11"/>
        <v>686.47</v>
      </c>
    </row>
    <row r="165" spans="1:9" x14ac:dyDescent="0.25">
      <c r="A165" s="213" t="s">
        <v>72</v>
      </c>
      <c r="B165" s="254">
        <v>1</v>
      </c>
      <c r="C165" s="254">
        <f t="shared" si="8"/>
        <v>183</v>
      </c>
      <c r="D165" s="254">
        <v>160</v>
      </c>
      <c r="E165" s="254">
        <v>23</v>
      </c>
      <c r="F165" s="250">
        <v>838.40000000000009</v>
      </c>
      <c r="G165" s="250">
        <f t="shared" si="9"/>
        <v>5.24</v>
      </c>
      <c r="H165" s="250">
        <f t="shared" si="10"/>
        <v>241.04</v>
      </c>
      <c r="I165" s="250">
        <f t="shared" si="11"/>
        <v>297.89999999999998</v>
      </c>
    </row>
    <row r="166" spans="1:9" x14ac:dyDescent="0.25">
      <c r="A166" s="213" t="s">
        <v>72</v>
      </c>
      <c r="B166" s="254">
        <v>1</v>
      </c>
      <c r="C166" s="254">
        <f t="shared" si="8"/>
        <v>208</v>
      </c>
      <c r="D166" s="254">
        <v>160</v>
      </c>
      <c r="E166" s="254">
        <v>48</v>
      </c>
      <c r="F166" s="250">
        <v>710.40000000000009</v>
      </c>
      <c r="G166" s="250">
        <f t="shared" si="9"/>
        <v>4.4400000000000004</v>
      </c>
      <c r="H166" s="250">
        <f t="shared" si="10"/>
        <v>426.24</v>
      </c>
      <c r="I166" s="250">
        <f t="shared" si="11"/>
        <v>526.79</v>
      </c>
    </row>
    <row r="167" spans="1:9" x14ac:dyDescent="0.25">
      <c r="A167" s="213" t="s">
        <v>72</v>
      </c>
      <c r="B167" s="254">
        <v>1</v>
      </c>
      <c r="C167" s="254">
        <f t="shared" si="8"/>
        <v>190</v>
      </c>
      <c r="D167" s="254">
        <v>160</v>
      </c>
      <c r="E167" s="254">
        <v>30</v>
      </c>
      <c r="F167" s="250">
        <v>710.40000000000009</v>
      </c>
      <c r="G167" s="250">
        <f t="shared" si="9"/>
        <v>4.4400000000000004</v>
      </c>
      <c r="H167" s="250">
        <f t="shared" si="10"/>
        <v>266.39999999999998</v>
      </c>
      <c r="I167" s="250">
        <f t="shared" si="11"/>
        <v>329.24</v>
      </c>
    </row>
    <row r="168" spans="1:9" x14ac:dyDescent="0.25">
      <c r="A168" s="213" t="s">
        <v>72</v>
      </c>
      <c r="B168" s="254">
        <v>1</v>
      </c>
      <c r="C168" s="254">
        <f t="shared" si="8"/>
        <v>188</v>
      </c>
      <c r="D168" s="254">
        <v>160</v>
      </c>
      <c r="E168" s="254">
        <v>28</v>
      </c>
      <c r="F168" s="250">
        <v>838.40000000000009</v>
      </c>
      <c r="G168" s="250">
        <f t="shared" si="9"/>
        <v>5.24</v>
      </c>
      <c r="H168" s="250">
        <f t="shared" si="10"/>
        <v>293.44</v>
      </c>
      <c r="I168" s="250">
        <f t="shared" si="11"/>
        <v>362.66</v>
      </c>
    </row>
    <row r="169" spans="1:9" x14ac:dyDescent="0.25">
      <c r="A169" s="213" t="s">
        <v>72</v>
      </c>
      <c r="B169" s="254">
        <v>1</v>
      </c>
      <c r="C169" s="254">
        <f t="shared" si="8"/>
        <v>203.5</v>
      </c>
      <c r="D169" s="254">
        <v>160</v>
      </c>
      <c r="E169" s="254">
        <v>43.5</v>
      </c>
      <c r="F169" s="250">
        <v>838.40000000000009</v>
      </c>
      <c r="G169" s="250">
        <f t="shared" si="9"/>
        <v>5.24</v>
      </c>
      <c r="H169" s="250">
        <f t="shared" si="10"/>
        <v>455.88</v>
      </c>
      <c r="I169" s="250">
        <f t="shared" si="11"/>
        <v>563.41999999999996</v>
      </c>
    </row>
    <row r="170" spans="1:9" x14ac:dyDescent="0.25">
      <c r="A170" s="213" t="s">
        <v>72</v>
      </c>
      <c r="B170" s="254">
        <v>1</v>
      </c>
      <c r="C170" s="254">
        <f t="shared" si="8"/>
        <v>192</v>
      </c>
      <c r="D170" s="254">
        <v>160</v>
      </c>
      <c r="E170" s="254">
        <v>32</v>
      </c>
      <c r="F170" s="250">
        <v>838.40000000000009</v>
      </c>
      <c r="G170" s="250">
        <f t="shared" si="9"/>
        <v>5.24</v>
      </c>
      <c r="H170" s="250">
        <f t="shared" si="10"/>
        <v>335.36</v>
      </c>
      <c r="I170" s="250">
        <f t="shared" si="11"/>
        <v>414.47</v>
      </c>
    </row>
    <row r="171" spans="1:9" x14ac:dyDescent="0.25">
      <c r="A171" s="213" t="s">
        <v>72</v>
      </c>
      <c r="B171" s="254">
        <v>1</v>
      </c>
      <c r="C171" s="254">
        <f t="shared" si="8"/>
        <v>170</v>
      </c>
      <c r="D171" s="254">
        <v>160</v>
      </c>
      <c r="E171" s="254">
        <v>10</v>
      </c>
      <c r="F171" s="250">
        <v>838.40000000000009</v>
      </c>
      <c r="G171" s="250">
        <f t="shared" si="9"/>
        <v>5.24</v>
      </c>
      <c r="H171" s="250">
        <f t="shared" si="10"/>
        <v>104.8</v>
      </c>
      <c r="I171" s="250">
        <f t="shared" si="11"/>
        <v>129.52000000000001</v>
      </c>
    </row>
    <row r="172" spans="1:9" x14ac:dyDescent="0.25">
      <c r="A172" s="213" t="s">
        <v>72</v>
      </c>
      <c r="B172" s="254">
        <v>1</v>
      </c>
      <c r="C172" s="254">
        <f t="shared" si="8"/>
        <v>196</v>
      </c>
      <c r="D172" s="254">
        <v>160</v>
      </c>
      <c r="E172" s="254">
        <v>36</v>
      </c>
      <c r="F172" s="250">
        <v>838.40000000000009</v>
      </c>
      <c r="G172" s="250">
        <f t="shared" si="9"/>
        <v>5.24</v>
      </c>
      <c r="H172" s="250">
        <f t="shared" si="10"/>
        <v>377.28</v>
      </c>
      <c r="I172" s="250">
        <f t="shared" si="11"/>
        <v>466.28</v>
      </c>
    </row>
    <row r="173" spans="1:9" x14ac:dyDescent="0.25">
      <c r="A173" s="213" t="s">
        <v>72</v>
      </c>
      <c r="B173" s="254">
        <v>1</v>
      </c>
      <c r="C173" s="254">
        <f t="shared" si="8"/>
        <v>170</v>
      </c>
      <c r="D173" s="254">
        <v>160</v>
      </c>
      <c r="E173" s="254">
        <v>10</v>
      </c>
      <c r="F173" s="250">
        <v>838.40000000000009</v>
      </c>
      <c r="G173" s="250">
        <f t="shared" si="9"/>
        <v>5.24</v>
      </c>
      <c r="H173" s="250">
        <f t="shared" si="10"/>
        <v>104.8</v>
      </c>
      <c r="I173" s="250">
        <f t="shared" si="11"/>
        <v>129.52000000000001</v>
      </c>
    </row>
    <row r="174" spans="1:9" x14ac:dyDescent="0.25">
      <c r="A174" s="213" t="s">
        <v>72</v>
      </c>
      <c r="B174" s="254">
        <v>1</v>
      </c>
      <c r="C174" s="254">
        <f t="shared" si="8"/>
        <v>168</v>
      </c>
      <c r="D174" s="254">
        <v>160</v>
      </c>
      <c r="E174" s="254">
        <v>8</v>
      </c>
      <c r="F174" s="250">
        <v>838.40000000000009</v>
      </c>
      <c r="G174" s="250">
        <f t="shared" si="9"/>
        <v>5.24</v>
      </c>
      <c r="H174" s="250">
        <f t="shared" si="10"/>
        <v>83.84</v>
      </c>
      <c r="I174" s="250">
        <f t="shared" si="11"/>
        <v>103.62</v>
      </c>
    </row>
    <row r="175" spans="1:9" x14ac:dyDescent="0.25">
      <c r="A175" s="213" t="s">
        <v>72</v>
      </c>
      <c r="B175" s="254">
        <v>1</v>
      </c>
      <c r="C175" s="254">
        <f t="shared" si="8"/>
        <v>182</v>
      </c>
      <c r="D175" s="254">
        <v>160</v>
      </c>
      <c r="E175" s="254">
        <v>22</v>
      </c>
      <c r="F175" s="250">
        <v>838.40000000000009</v>
      </c>
      <c r="G175" s="250">
        <f t="shared" si="9"/>
        <v>5.24</v>
      </c>
      <c r="H175" s="250">
        <f t="shared" si="10"/>
        <v>230.56</v>
      </c>
      <c r="I175" s="250">
        <f t="shared" si="11"/>
        <v>284.95</v>
      </c>
    </row>
    <row r="176" spans="1:9" x14ac:dyDescent="0.25">
      <c r="A176" s="213" t="s">
        <v>72</v>
      </c>
      <c r="B176" s="254">
        <v>1</v>
      </c>
      <c r="C176" s="254">
        <f t="shared" si="8"/>
        <v>194</v>
      </c>
      <c r="D176" s="254">
        <v>160</v>
      </c>
      <c r="E176" s="254">
        <v>34</v>
      </c>
      <c r="F176" s="250">
        <v>838.40000000000009</v>
      </c>
      <c r="G176" s="250">
        <f t="shared" si="9"/>
        <v>5.24</v>
      </c>
      <c r="H176" s="250">
        <f t="shared" si="10"/>
        <v>356.32</v>
      </c>
      <c r="I176" s="250">
        <f t="shared" si="11"/>
        <v>440.38</v>
      </c>
    </row>
    <row r="177" spans="1:9" x14ac:dyDescent="0.25">
      <c r="A177" s="213" t="s">
        <v>72</v>
      </c>
      <c r="B177" s="254">
        <v>1</v>
      </c>
      <c r="C177" s="254">
        <f t="shared" si="8"/>
        <v>168</v>
      </c>
      <c r="D177" s="254">
        <v>160</v>
      </c>
      <c r="E177" s="254">
        <v>8</v>
      </c>
      <c r="F177" s="250">
        <v>838.40000000000009</v>
      </c>
      <c r="G177" s="250">
        <f t="shared" si="9"/>
        <v>5.24</v>
      </c>
      <c r="H177" s="250">
        <f t="shared" si="10"/>
        <v>83.84</v>
      </c>
      <c r="I177" s="250">
        <f t="shared" si="11"/>
        <v>103.62</v>
      </c>
    </row>
    <row r="178" spans="1:9" x14ac:dyDescent="0.25">
      <c r="A178" s="213" t="s">
        <v>72</v>
      </c>
      <c r="B178" s="254">
        <v>1</v>
      </c>
      <c r="C178" s="254">
        <f t="shared" si="8"/>
        <v>186</v>
      </c>
      <c r="D178" s="254">
        <v>160</v>
      </c>
      <c r="E178" s="254">
        <v>26</v>
      </c>
      <c r="F178" s="250">
        <v>838.40000000000009</v>
      </c>
      <c r="G178" s="250">
        <f t="shared" si="9"/>
        <v>5.24</v>
      </c>
      <c r="H178" s="250">
        <f t="shared" si="10"/>
        <v>272.48</v>
      </c>
      <c r="I178" s="250">
        <f t="shared" si="11"/>
        <v>336.76</v>
      </c>
    </row>
    <row r="179" spans="1:9" x14ac:dyDescent="0.25">
      <c r="A179" s="213" t="s">
        <v>72</v>
      </c>
      <c r="B179" s="254">
        <v>1</v>
      </c>
      <c r="C179" s="254">
        <f t="shared" si="8"/>
        <v>176</v>
      </c>
      <c r="D179" s="254">
        <v>160</v>
      </c>
      <c r="E179" s="254">
        <v>16</v>
      </c>
      <c r="F179" s="250">
        <v>838.40000000000009</v>
      </c>
      <c r="G179" s="250">
        <f t="shared" si="9"/>
        <v>5.24</v>
      </c>
      <c r="H179" s="250">
        <f t="shared" si="10"/>
        <v>167.68</v>
      </c>
      <c r="I179" s="250">
        <f t="shared" si="11"/>
        <v>207.24</v>
      </c>
    </row>
    <row r="180" spans="1:9" x14ac:dyDescent="0.25">
      <c r="A180" s="213" t="s">
        <v>72</v>
      </c>
      <c r="B180" s="254">
        <v>1</v>
      </c>
      <c r="C180" s="254">
        <f t="shared" si="8"/>
        <v>184</v>
      </c>
      <c r="D180" s="254">
        <v>160</v>
      </c>
      <c r="E180" s="254">
        <v>24</v>
      </c>
      <c r="F180" s="250">
        <v>838.40000000000009</v>
      </c>
      <c r="G180" s="250">
        <f t="shared" si="9"/>
        <v>5.24</v>
      </c>
      <c r="H180" s="250">
        <f t="shared" si="10"/>
        <v>251.52</v>
      </c>
      <c r="I180" s="250">
        <f t="shared" si="11"/>
        <v>310.85000000000002</v>
      </c>
    </row>
    <row r="181" spans="1:9" x14ac:dyDescent="0.25">
      <c r="A181" s="213" t="s">
        <v>72</v>
      </c>
      <c r="B181" s="254">
        <v>1</v>
      </c>
      <c r="C181" s="254">
        <f t="shared" si="8"/>
        <v>200</v>
      </c>
      <c r="D181" s="254">
        <v>160</v>
      </c>
      <c r="E181" s="254">
        <v>40</v>
      </c>
      <c r="F181" s="250">
        <v>838.40000000000009</v>
      </c>
      <c r="G181" s="250">
        <f t="shared" si="9"/>
        <v>5.24</v>
      </c>
      <c r="H181" s="250">
        <f t="shared" si="10"/>
        <v>419.2</v>
      </c>
      <c r="I181" s="250">
        <f t="shared" si="11"/>
        <v>518.09</v>
      </c>
    </row>
    <row r="182" spans="1:9" x14ac:dyDescent="0.25">
      <c r="A182" s="213" t="s">
        <v>72</v>
      </c>
      <c r="B182" s="254">
        <v>1</v>
      </c>
      <c r="C182" s="254">
        <f t="shared" si="8"/>
        <v>196</v>
      </c>
      <c r="D182" s="254">
        <v>160</v>
      </c>
      <c r="E182" s="254">
        <v>36</v>
      </c>
      <c r="F182" s="250">
        <v>838.40000000000009</v>
      </c>
      <c r="G182" s="250">
        <f t="shared" si="9"/>
        <v>5.24</v>
      </c>
      <c r="H182" s="250">
        <f t="shared" si="10"/>
        <v>377.28</v>
      </c>
      <c r="I182" s="250">
        <f t="shared" si="11"/>
        <v>466.28</v>
      </c>
    </row>
    <row r="183" spans="1:9" x14ac:dyDescent="0.25">
      <c r="A183" s="213" t="s">
        <v>72</v>
      </c>
      <c r="B183" s="254">
        <v>1</v>
      </c>
      <c r="C183" s="254">
        <f t="shared" si="8"/>
        <v>228</v>
      </c>
      <c r="D183" s="254">
        <v>160</v>
      </c>
      <c r="E183" s="254">
        <v>68</v>
      </c>
      <c r="F183" s="250">
        <v>838.40000000000009</v>
      </c>
      <c r="G183" s="250">
        <f t="shared" si="9"/>
        <v>5.24</v>
      </c>
      <c r="H183" s="250">
        <f t="shared" si="10"/>
        <v>712.64</v>
      </c>
      <c r="I183" s="250">
        <f t="shared" si="11"/>
        <v>880.75</v>
      </c>
    </row>
    <row r="184" spans="1:9" x14ac:dyDescent="0.25">
      <c r="A184" s="213" t="s">
        <v>72</v>
      </c>
      <c r="B184" s="254">
        <v>1</v>
      </c>
      <c r="C184" s="254">
        <f t="shared" si="8"/>
        <v>193</v>
      </c>
      <c r="D184" s="254">
        <v>160</v>
      </c>
      <c r="E184" s="254">
        <v>33</v>
      </c>
      <c r="F184" s="250">
        <v>838.40000000000009</v>
      </c>
      <c r="G184" s="250">
        <f t="shared" si="9"/>
        <v>5.24</v>
      </c>
      <c r="H184" s="250">
        <f t="shared" si="10"/>
        <v>345.84</v>
      </c>
      <c r="I184" s="250">
        <f t="shared" si="11"/>
        <v>427.42</v>
      </c>
    </row>
    <row r="185" spans="1:9" x14ac:dyDescent="0.25">
      <c r="A185" s="213" t="s">
        <v>72</v>
      </c>
      <c r="B185" s="254">
        <v>1</v>
      </c>
      <c r="C185" s="254">
        <f t="shared" si="8"/>
        <v>168</v>
      </c>
      <c r="D185" s="254">
        <v>160</v>
      </c>
      <c r="E185" s="254">
        <v>8</v>
      </c>
      <c r="F185" s="250">
        <v>838.40000000000009</v>
      </c>
      <c r="G185" s="250">
        <f t="shared" si="9"/>
        <v>5.24</v>
      </c>
      <c r="H185" s="250">
        <f t="shared" si="10"/>
        <v>83.84</v>
      </c>
      <c r="I185" s="250">
        <f t="shared" si="11"/>
        <v>103.62</v>
      </c>
    </row>
    <row r="186" spans="1:9" x14ac:dyDescent="0.25">
      <c r="A186" s="213" t="s">
        <v>72</v>
      </c>
      <c r="B186" s="254">
        <v>1</v>
      </c>
      <c r="C186" s="254">
        <f t="shared" si="8"/>
        <v>176</v>
      </c>
      <c r="D186" s="254">
        <v>160</v>
      </c>
      <c r="E186" s="254">
        <v>16</v>
      </c>
      <c r="F186" s="250">
        <v>838.40000000000009</v>
      </c>
      <c r="G186" s="250">
        <f t="shared" si="9"/>
        <v>5.24</v>
      </c>
      <c r="H186" s="250">
        <f t="shared" si="10"/>
        <v>167.68</v>
      </c>
      <c r="I186" s="250">
        <f t="shared" si="11"/>
        <v>207.24</v>
      </c>
    </row>
    <row r="187" spans="1:9" x14ac:dyDescent="0.25">
      <c r="A187" s="213" t="s">
        <v>72</v>
      </c>
      <c r="B187" s="254">
        <v>1</v>
      </c>
      <c r="C187" s="254">
        <f t="shared" si="8"/>
        <v>168</v>
      </c>
      <c r="D187" s="254">
        <v>160</v>
      </c>
      <c r="E187" s="254">
        <v>8</v>
      </c>
      <c r="F187" s="250">
        <v>838.40000000000009</v>
      </c>
      <c r="G187" s="250">
        <f t="shared" si="9"/>
        <v>5.24</v>
      </c>
      <c r="H187" s="250">
        <f t="shared" si="10"/>
        <v>83.84</v>
      </c>
      <c r="I187" s="250">
        <f t="shared" si="11"/>
        <v>103.62</v>
      </c>
    </row>
    <row r="188" spans="1:9" x14ac:dyDescent="0.25">
      <c r="A188" s="213" t="s">
        <v>72</v>
      </c>
      <c r="B188" s="254">
        <v>1</v>
      </c>
      <c r="C188" s="254">
        <f t="shared" si="8"/>
        <v>176</v>
      </c>
      <c r="D188" s="254">
        <v>160</v>
      </c>
      <c r="E188" s="254">
        <v>16</v>
      </c>
      <c r="F188" s="250">
        <v>838.40000000000009</v>
      </c>
      <c r="G188" s="250">
        <f t="shared" si="9"/>
        <v>5.24</v>
      </c>
      <c r="H188" s="250">
        <f t="shared" si="10"/>
        <v>167.68</v>
      </c>
      <c r="I188" s="250">
        <f t="shared" si="11"/>
        <v>207.24</v>
      </c>
    </row>
    <row r="189" spans="1:9" x14ac:dyDescent="0.25">
      <c r="A189" s="213" t="s">
        <v>72</v>
      </c>
      <c r="B189" s="254">
        <v>1</v>
      </c>
      <c r="C189" s="254">
        <f t="shared" si="8"/>
        <v>168</v>
      </c>
      <c r="D189" s="254">
        <v>160</v>
      </c>
      <c r="E189" s="254">
        <v>8</v>
      </c>
      <c r="F189" s="250">
        <v>838.40000000000009</v>
      </c>
      <c r="G189" s="250">
        <f t="shared" si="9"/>
        <v>5.24</v>
      </c>
      <c r="H189" s="250">
        <f t="shared" si="10"/>
        <v>83.84</v>
      </c>
      <c r="I189" s="250">
        <f t="shared" si="11"/>
        <v>103.62</v>
      </c>
    </row>
    <row r="190" spans="1:9" x14ac:dyDescent="0.25">
      <c r="A190" s="213" t="s">
        <v>72</v>
      </c>
      <c r="B190" s="254">
        <v>1</v>
      </c>
      <c r="C190" s="254">
        <f t="shared" si="8"/>
        <v>176</v>
      </c>
      <c r="D190" s="254">
        <v>160</v>
      </c>
      <c r="E190" s="254">
        <v>16</v>
      </c>
      <c r="F190" s="250">
        <v>838.40000000000009</v>
      </c>
      <c r="G190" s="250">
        <f t="shared" si="9"/>
        <v>5.24</v>
      </c>
      <c r="H190" s="250">
        <f t="shared" si="10"/>
        <v>167.68</v>
      </c>
      <c r="I190" s="250">
        <f t="shared" si="11"/>
        <v>207.24</v>
      </c>
    </row>
    <row r="191" spans="1:9" x14ac:dyDescent="0.25">
      <c r="A191" s="213" t="s">
        <v>72</v>
      </c>
      <c r="B191" s="254">
        <v>1</v>
      </c>
      <c r="C191" s="254">
        <f t="shared" si="8"/>
        <v>200</v>
      </c>
      <c r="D191" s="254">
        <v>160</v>
      </c>
      <c r="E191" s="254">
        <v>40</v>
      </c>
      <c r="F191" s="250">
        <v>838.40000000000009</v>
      </c>
      <c r="G191" s="250">
        <f t="shared" si="9"/>
        <v>5.24</v>
      </c>
      <c r="H191" s="250">
        <f t="shared" si="10"/>
        <v>419.2</v>
      </c>
      <c r="I191" s="250">
        <f t="shared" si="11"/>
        <v>518.09</v>
      </c>
    </row>
    <row r="192" spans="1:9" x14ac:dyDescent="0.25">
      <c r="A192" s="213" t="s">
        <v>72</v>
      </c>
      <c r="B192" s="254">
        <v>1</v>
      </c>
      <c r="C192" s="254">
        <f t="shared" si="8"/>
        <v>178</v>
      </c>
      <c r="D192" s="254">
        <v>160</v>
      </c>
      <c r="E192" s="254">
        <v>18</v>
      </c>
      <c r="F192" s="250">
        <v>838.40000000000009</v>
      </c>
      <c r="G192" s="250">
        <f t="shared" si="9"/>
        <v>5.24</v>
      </c>
      <c r="H192" s="250">
        <f t="shared" si="10"/>
        <v>188.64</v>
      </c>
      <c r="I192" s="250">
        <f t="shared" si="11"/>
        <v>233.14</v>
      </c>
    </row>
    <row r="193" spans="1:9" x14ac:dyDescent="0.25">
      <c r="A193" s="213" t="s">
        <v>72</v>
      </c>
      <c r="B193" s="254">
        <v>1</v>
      </c>
      <c r="C193" s="254">
        <f t="shared" si="8"/>
        <v>194</v>
      </c>
      <c r="D193" s="254">
        <v>160</v>
      </c>
      <c r="E193" s="254">
        <v>34</v>
      </c>
      <c r="F193" s="250">
        <v>838.40000000000009</v>
      </c>
      <c r="G193" s="250">
        <f t="shared" si="9"/>
        <v>5.24</v>
      </c>
      <c r="H193" s="250">
        <f t="shared" si="10"/>
        <v>356.32</v>
      </c>
      <c r="I193" s="250">
        <f t="shared" si="11"/>
        <v>440.38</v>
      </c>
    </row>
    <row r="194" spans="1:9" x14ac:dyDescent="0.25">
      <c r="A194" s="213" t="s">
        <v>72</v>
      </c>
      <c r="B194" s="254">
        <v>1</v>
      </c>
      <c r="C194" s="254">
        <f t="shared" si="8"/>
        <v>168</v>
      </c>
      <c r="D194" s="254">
        <v>160</v>
      </c>
      <c r="E194" s="254">
        <v>8</v>
      </c>
      <c r="F194" s="250">
        <v>838.40000000000009</v>
      </c>
      <c r="G194" s="250">
        <f t="shared" si="9"/>
        <v>5.24</v>
      </c>
      <c r="H194" s="250">
        <f t="shared" si="10"/>
        <v>83.84</v>
      </c>
      <c r="I194" s="250">
        <f t="shared" si="11"/>
        <v>103.62</v>
      </c>
    </row>
    <row r="195" spans="1:9" x14ac:dyDescent="0.25">
      <c r="A195" s="213" t="s">
        <v>72</v>
      </c>
      <c r="B195" s="254">
        <v>1</v>
      </c>
      <c r="C195" s="254">
        <f t="shared" si="8"/>
        <v>172</v>
      </c>
      <c r="D195" s="254">
        <v>160</v>
      </c>
      <c r="E195" s="254">
        <v>12</v>
      </c>
      <c r="F195" s="250">
        <v>838.40000000000009</v>
      </c>
      <c r="G195" s="250">
        <f t="shared" si="9"/>
        <v>5.24</v>
      </c>
      <c r="H195" s="250">
        <f t="shared" si="10"/>
        <v>125.76</v>
      </c>
      <c r="I195" s="250">
        <f t="shared" si="11"/>
        <v>155.43</v>
      </c>
    </row>
    <row r="196" spans="1:9" x14ac:dyDescent="0.25">
      <c r="A196" s="213" t="s">
        <v>72</v>
      </c>
      <c r="B196" s="254">
        <v>1</v>
      </c>
      <c r="C196" s="254">
        <f t="shared" si="8"/>
        <v>166</v>
      </c>
      <c r="D196" s="254">
        <v>160</v>
      </c>
      <c r="E196" s="254">
        <v>6</v>
      </c>
      <c r="F196" s="250">
        <v>710.40000000000009</v>
      </c>
      <c r="G196" s="250">
        <f t="shared" si="9"/>
        <v>4.4400000000000004</v>
      </c>
      <c r="H196" s="250">
        <f t="shared" si="10"/>
        <v>53.28</v>
      </c>
      <c r="I196" s="250">
        <f t="shared" si="11"/>
        <v>65.849999999999994</v>
      </c>
    </row>
    <row r="197" spans="1:9" x14ac:dyDescent="0.25">
      <c r="A197" s="213" t="s">
        <v>72</v>
      </c>
      <c r="B197" s="254">
        <v>1</v>
      </c>
      <c r="C197" s="254">
        <f t="shared" si="8"/>
        <v>176</v>
      </c>
      <c r="D197" s="254">
        <v>160</v>
      </c>
      <c r="E197" s="254">
        <v>16</v>
      </c>
      <c r="F197" s="250">
        <v>838.40000000000009</v>
      </c>
      <c r="G197" s="250">
        <f t="shared" si="9"/>
        <v>5.24</v>
      </c>
      <c r="H197" s="250">
        <f t="shared" si="10"/>
        <v>167.68</v>
      </c>
      <c r="I197" s="250">
        <f t="shared" si="11"/>
        <v>207.24</v>
      </c>
    </row>
    <row r="198" spans="1:9" x14ac:dyDescent="0.25">
      <c r="A198" s="213" t="s">
        <v>72</v>
      </c>
      <c r="B198" s="254">
        <v>1</v>
      </c>
      <c r="C198" s="254">
        <f t="shared" si="8"/>
        <v>188</v>
      </c>
      <c r="D198" s="254">
        <v>160</v>
      </c>
      <c r="E198" s="254">
        <v>28</v>
      </c>
      <c r="F198" s="250">
        <v>838.40000000000009</v>
      </c>
      <c r="G198" s="250">
        <f t="shared" si="9"/>
        <v>5.24</v>
      </c>
      <c r="H198" s="250">
        <f t="shared" si="10"/>
        <v>293.44</v>
      </c>
      <c r="I198" s="250">
        <f t="shared" si="11"/>
        <v>362.66</v>
      </c>
    </row>
    <row r="199" spans="1:9" x14ac:dyDescent="0.25">
      <c r="A199" s="213" t="s">
        <v>72</v>
      </c>
      <c r="B199" s="254">
        <v>1</v>
      </c>
      <c r="C199" s="254">
        <f t="shared" si="8"/>
        <v>192</v>
      </c>
      <c r="D199" s="254">
        <v>160</v>
      </c>
      <c r="E199" s="254">
        <v>32</v>
      </c>
      <c r="F199" s="250">
        <v>838.40000000000009</v>
      </c>
      <c r="G199" s="250">
        <f t="shared" si="9"/>
        <v>5.24</v>
      </c>
      <c r="H199" s="250">
        <f t="shared" si="10"/>
        <v>335.36</v>
      </c>
      <c r="I199" s="250">
        <f t="shared" si="11"/>
        <v>414.47</v>
      </c>
    </row>
    <row r="200" spans="1:9" x14ac:dyDescent="0.25">
      <c r="A200" s="213" t="s">
        <v>72</v>
      </c>
      <c r="B200" s="254">
        <v>1</v>
      </c>
      <c r="C200" s="254">
        <f t="shared" si="8"/>
        <v>168</v>
      </c>
      <c r="D200" s="254">
        <v>160</v>
      </c>
      <c r="E200" s="254">
        <v>8</v>
      </c>
      <c r="F200" s="250">
        <v>838.40000000000009</v>
      </c>
      <c r="G200" s="250">
        <f t="shared" si="9"/>
        <v>5.24</v>
      </c>
      <c r="H200" s="250">
        <f t="shared" si="10"/>
        <v>83.84</v>
      </c>
      <c r="I200" s="250">
        <f t="shared" si="11"/>
        <v>103.62</v>
      </c>
    </row>
    <row r="201" spans="1:9" x14ac:dyDescent="0.25">
      <c r="A201" s="213" t="s">
        <v>72</v>
      </c>
      <c r="B201" s="254">
        <v>1</v>
      </c>
      <c r="C201" s="254">
        <f t="shared" si="8"/>
        <v>168</v>
      </c>
      <c r="D201" s="254">
        <v>160</v>
      </c>
      <c r="E201" s="254">
        <v>8</v>
      </c>
      <c r="F201" s="250">
        <v>838.40000000000009</v>
      </c>
      <c r="G201" s="250">
        <f t="shared" si="9"/>
        <v>5.24</v>
      </c>
      <c r="H201" s="250">
        <f t="shared" si="10"/>
        <v>83.84</v>
      </c>
      <c r="I201" s="250">
        <f t="shared" si="11"/>
        <v>103.62</v>
      </c>
    </row>
    <row r="202" spans="1:9" x14ac:dyDescent="0.25">
      <c r="A202" s="213" t="s">
        <v>72</v>
      </c>
      <c r="B202" s="254">
        <v>1</v>
      </c>
      <c r="C202" s="254">
        <f t="shared" si="8"/>
        <v>205</v>
      </c>
      <c r="D202" s="254">
        <v>160</v>
      </c>
      <c r="E202" s="254">
        <v>45</v>
      </c>
      <c r="F202" s="250">
        <v>838.40000000000009</v>
      </c>
      <c r="G202" s="250">
        <f t="shared" si="9"/>
        <v>5.24</v>
      </c>
      <c r="H202" s="250">
        <f t="shared" si="10"/>
        <v>471.6</v>
      </c>
      <c r="I202" s="250">
        <f t="shared" si="11"/>
        <v>582.85</v>
      </c>
    </row>
    <row r="203" spans="1:9" x14ac:dyDescent="0.25">
      <c r="A203" s="213" t="s">
        <v>72</v>
      </c>
      <c r="B203" s="254">
        <v>1</v>
      </c>
      <c r="C203" s="254">
        <f t="shared" si="8"/>
        <v>162</v>
      </c>
      <c r="D203" s="254">
        <v>160</v>
      </c>
      <c r="E203" s="254">
        <v>2</v>
      </c>
      <c r="F203" s="250">
        <v>710.40000000000009</v>
      </c>
      <c r="G203" s="250">
        <f t="shared" si="9"/>
        <v>4.4400000000000004</v>
      </c>
      <c r="H203" s="250">
        <f t="shared" si="10"/>
        <v>17.760000000000002</v>
      </c>
      <c r="I203" s="250">
        <f t="shared" si="11"/>
        <v>21.95</v>
      </c>
    </row>
    <row r="204" spans="1:9" s="257" customFormat="1" ht="33" x14ac:dyDescent="0.25">
      <c r="A204" s="269" t="s">
        <v>431</v>
      </c>
      <c r="B204" s="273">
        <f t="shared" ref="B204:I204" si="12">SUM(B205:B228)</f>
        <v>24</v>
      </c>
      <c r="C204" s="273"/>
      <c r="D204" s="273"/>
      <c r="E204" s="273">
        <f t="shared" si="12"/>
        <v>260</v>
      </c>
      <c r="F204" s="270"/>
      <c r="G204" s="270"/>
      <c r="H204" s="270">
        <f t="shared" si="12"/>
        <v>2411.3799999999997</v>
      </c>
      <c r="I204" s="270">
        <f t="shared" si="12"/>
        <v>2971.85</v>
      </c>
    </row>
    <row r="205" spans="1:9" s="257" customFormat="1" x14ac:dyDescent="0.25">
      <c r="A205" s="213" t="s">
        <v>207</v>
      </c>
      <c r="B205" s="255">
        <v>1</v>
      </c>
      <c r="C205" s="255">
        <f>D205+E205</f>
        <v>176</v>
      </c>
      <c r="D205" s="255">
        <v>160</v>
      </c>
      <c r="E205" s="255">
        <v>16</v>
      </c>
      <c r="F205" s="265">
        <v>761.59999999999991</v>
      </c>
      <c r="G205" s="265">
        <f>ROUND(F205/D205,2)</f>
        <v>4.76</v>
      </c>
      <c r="H205" s="265">
        <f>ROUND(E205*G205*2,2)</f>
        <v>152.32</v>
      </c>
      <c r="I205" s="265">
        <f>ROUND(H205*1.2359,2)</f>
        <v>188.25</v>
      </c>
    </row>
    <row r="206" spans="1:9" s="257" customFormat="1" x14ac:dyDescent="0.25">
      <c r="A206" s="213" t="s">
        <v>207</v>
      </c>
      <c r="B206" s="255">
        <v>1</v>
      </c>
      <c r="C206" s="255">
        <f t="shared" ref="C206:C228" si="13">D206+E206</f>
        <v>168</v>
      </c>
      <c r="D206" s="255">
        <v>160</v>
      </c>
      <c r="E206" s="255">
        <v>8</v>
      </c>
      <c r="F206" s="265">
        <v>761.59999999999991</v>
      </c>
      <c r="G206" s="265">
        <f t="shared" ref="G206:G228" si="14">ROUND(F206/D206,2)</f>
        <v>4.76</v>
      </c>
      <c r="H206" s="265">
        <f t="shared" ref="H206:H228" si="15">ROUND(E206*G206*2,2)</f>
        <v>76.16</v>
      </c>
      <c r="I206" s="272">
        <f>ROUND(H206*1.2194,2)</f>
        <v>92.87</v>
      </c>
    </row>
    <row r="207" spans="1:9" s="257" customFormat="1" x14ac:dyDescent="0.25">
      <c r="A207" s="213" t="s">
        <v>207</v>
      </c>
      <c r="B207" s="255">
        <v>1</v>
      </c>
      <c r="C207" s="255">
        <f t="shared" si="13"/>
        <v>168</v>
      </c>
      <c r="D207" s="255">
        <v>160</v>
      </c>
      <c r="E207" s="255">
        <v>8</v>
      </c>
      <c r="F207" s="265">
        <v>761.59999999999991</v>
      </c>
      <c r="G207" s="265">
        <f t="shared" si="14"/>
        <v>4.76</v>
      </c>
      <c r="H207" s="265">
        <f t="shared" si="15"/>
        <v>76.16</v>
      </c>
      <c r="I207" s="265">
        <f t="shared" ref="I207:I228" si="16">ROUND(H207*1.2359,2)</f>
        <v>94.13</v>
      </c>
    </row>
    <row r="208" spans="1:9" s="257" customFormat="1" x14ac:dyDescent="0.25">
      <c r="A208" s="213" t="s">
        <v>73</v>
      </c>
      <c r="B208" s="255">
        <v>1</v>
      </c>
      <c r="C208" s="255">
        <f t="shared" si="13"/>
        <v>164</v>
      </c>
      <c r="D208" s="255">
        <v>160</v>
      </c>
      <c r="E208" s="255">
        <v>4</v>
      </c>
      <c r="F208" s="265">
        <v>1000</v>
      </c>
      <c r="G208" s="265">
        <f t="shared" si="14"/>
        <v>6.25</v>
      </c>
      <c r="H208" s="265">
        <f t="shared" si="15"/>
        <v>50</v>
      </c>
      <c r="I208" s="265">
        <f t="shared" si="16"/>
        <v>61.8</v>
      </c>
    </row>
    <row r="209" spans="1:9" s="257" customFormat="1" x14ac:dyDescent="0.25">
      <c r="A209" s="213" t="s">
        <v>73</v>
      </c>
      <c r="B209" s="255">
        <v>1</v>
      </c>
      <c r="C209" s="255">
        <f t="shared" si="13"/>
        <v>168</v>
      </c>
      <c r="D209" s="255">
        <v>160</v>
      </c>
      <c r="E209" s="255">
        <v>8</v>
      </c>
      <c r="F209" s="265">
        <v>1051.2</v>
      </c>
      <c r="G209" s="265">
        <f t="shared" si="14"/>
        <v>6.57</v>
      </c>
      <c r="H209" s="265">
        <f t="shared" si="15"/>
        <v>105.12</v>
      </c>
      <c r="I209" s="265">
        <f t="shared" si="16"/>
        <v>129.91999999999999</v>
      </c>
    </row>
    <row r="210" spans="1:9" s="257" customFormat="1" x14ac:dyDescent="0.25">
      <c r="A210" s="213" t="s">
        <v>73</v>
      </c>
      <c r="B210" s="255">
        <v>1</v>
      </c>
      <c r="C210" s="255">
        <f t="shared" si="13"/>
        <v>180</v>
      </c>
      <c r="D210" s="255">
        <v>160</v>
      </c>
      <c r="E210" s="255">
        <v>20</v>
      </c>
      <c r="F210" s="265">
        <v>1000</v>
      </c>
      <c r="G210" s="265">
        <f t="shared" si="14"/>
        <v>6.25</v>
      </c>
      <c r="H210" s="265">
        <f t="shared" si="15"/>
        <v>250</v>
      </c>
      <c r="I210" s="265">
        <f t="shared" si="16"/>
        <v>308.98</v>
      </c>
    </row>
    <row r="211" spans="1:9" s="257" customFormat="1" x14ac:dyDescent="0.25">
      <c r="A211" s="213" t="s">
        <v>77</v>
      </c>
      <c r="B211" s="255">
        <v>1</v>
      </c>
      <c r="C211" s="255">
        <f t="shared" si="13"/>
        <v>165</v>
      </c>
      <c r="D211" s="255">
        <v>160</v>
      </c>
      <c r="E211" s="255">
        <v>5</v>
      </c>
      <c r="F211" s="265">
        <v>651.20000000000005</v>
      </c>
      <c r="G211" s="265">
        <f t="shared" si="14"/>
        <v>4.07</v>
      </c>
      <c r="H211" s="265">
        <f t="shared" si="15"/>
        <v>40.700000000000003</v>
      </c>
      <c r="I211" s="265">
        <f t="shared" si="16"/>
        <v>50.3</v>
      </c>
    </row>
    <row r="212" spans="1:9" s="257" customFormat="1" x14ac:dyDescent="0.25">
      <c r="A212" s="213" t="s">
        <v>77</v>
      </c>
      <c r="B212" s="255">
        <v>1</v>
      </c>
      <c r="C212" s="255">
        <f t="shared" si="13"/>
        <v>170</v>
      </c>
      <c r="D212" s="255">
        <v>160</v>
      </c>
      <c r="E212" s="255">
        <v>10</v>
      </c>
      <c r="F212" s="265">
        <v>651.20000000000005</v>
      </c>
      <c r="G212" s="265">
        <f t="shared" si="14"/>
        <v>4.07</v>
      </c>
      <c r="H212" s="265">
        <f t="shared" si="15"/>
        <v>81.400000000000006</v>
      </c>
      <c r="I212" s="265">
        <f t="shared" si="16"/>
        <v>100.6</v>
      </c>
    </row>
    <row r="213" spans="1:9" s="257" customFormat="1" x14ac:dyDescent="0.25">
      <c r="A213" s="213" t="s">
        <v>77</v>
      </c>
      <c r="B213" s="255">
        <v>1</v>
      </c>
      <c r="C213" s="255">
        <f t="shared" si="13"/>
        <v>172</v>
      </c>
      <c r="D213" s="255">
        <v>160</v>
      </c>
      <c r="E213" s="255">
        <v>12</v>
      </c>
      <c r="F213" s="265">
        <v>651.20000000000005</v>
      </c>
      <c r="G213" s="265">
        <f t="shared" si="14"/>
        <v>4.07</v>
      </c>
      <c r="H213" s="265">
        <f t="shared" si="15"/>
        <v>97.68</v>
      </c>
      <c r="I213" s="265">
        <f t="shared" si="16"/>
        <v>120.72</v>
      </c>
    </row>
    <row r="214" spans="1:9" s="257" customFormat="1" x14ac:dyDescent="0.25">
      <c r="A214" s="213" t="s">
        <v>77</v>
      </c>
      <c r="B214" s="255">
        <v>1</v>
      </c>
      <c r="C214" s="255">
        <f t="shared" si="13"/>
        <v>164</v>
      </c>
      <c r="D214" s="255">
        <v>160</v>
      </c>
      <c r="E214" s="255">
        <v>4</v>
      </c>
      <c r="F214" s="265">
        <v>651.20000000000005</v>
      </c>
      <c r="G214" s="265">
        <f t="shared" si="14"/>
        <v>4.07</v>
      </c>
      <c r="H214" s="265">
        <f t="shared" si="15"/>
        <v>32.56</v>
      </c>
      <c r="I214" s="265">
        <f t="shared" si="16"/>
        <v>40.24</v>
      </c>
    </row>
    <row r="215" spans="1:9" s="257" customFormat="1" x14ac:dyDescent="0.25">
      <c r="A215" s="213" t="s">
        <v>77</v>
      </c>
      <c r="B215" s="255">
        <v>1</v>
      </c>
      <c r="C215" s="255">
        <f t="shared" si="13"/>
        <v>163</v>
      </c>
      <c r="D215" s="255">
        <v>160</v>
      </c>
      <c r="E215" s="255">
        <v>3</v>
      </c>
      <c r="F215" s="265">
        <v>651.20000000000005</v>
      </c>
      <c r="G215" s="265">
        <f t="shared" si="14"/>
        <v>4.07</v>
      </c>
      <c r="H215" s="265">
        <f t="shared" si="15"/>
        <v>24.42</v>
      </c>
      <c r="I215" s="265">
        <f t="shared" si="16"/>
        <v>30.18</v>
      </c>
    </row>
    <row r="216" spans="1:9" s="257" customFormat="1" x14ac:dyDescent="0.25">
      <c r="A216" s="213" t="s">
        <v>77</v>
      </c>
      <c r="B216" s="255">
        <v>1</v>
      </c>
      <c r="C216" s="255">
        <f t="shared" si="13"/>
        <v>165</v>
      </c>
      <c r="D216" s="255">
        <v>160</v>
      </c>
      <c r="E216" s="255">
        <v>5</v>
      </c>
      <c r="F216" s="265">
        <v>651.20000000000005</v>
      </c>
      <c r="G216" s="265">
        <f t="shared" si="14"/>
        <v>4.07</v>
      </c>
      <c r="H216" s="265">
        <f t="shared" si="15"/>
        <v>40.700000000000003</v>
      </c>
      <c r="I216" s="265">
        <f t="shared" si="16"/>
        <v>50.3</v>
      </c>
    </row>
    <row r="217" spans="1:9" s="257" customFormat="1" x14ac:dyDescent="0.25">
      <c r="A217" s="213" t="s">
        <v>78</v>
      </c>
      <c r="B217" s="255">
        <v>1</v>
      </c>
      <c r="C217" s="255">
        <f t="shared" si="13"/>
        <v>167.5</v>
      </c>
      <c r="D217" s="255">
        <v>160</v>
      </c>
      <c r="E217" s="255">
        <v>7.5</v>
      </c>
      <c r="F217" s="265">
        <v>651.20000000000005</v>
      </c>
      <c r="G217" s="265">
        <f t="shared" si="14"/>
        <v>4.07</v>
      </c>
      <c r="H217" s="265">
        <f t="shared" si="15"/>
        <v>61.05</v>
      </c>
      <c r="I217" s="272">
        <f>ROUND(H217*1.2077,2)</f>
        <v>73.73</v>
      </c>
    </row>
    <row r="218" spans="1:9" s="257" customFormat="1" x14ac:dyDescent="0.25">
      <c r="A218" s="213" t="s">
        <v>80</v>
      </c>
      <c r="B218" s="255">
        <v>1</v>
      </c>
      <c r="C218" s="255">
        <f t="shared" si="13"/>
        <v>165</v>
      </c>
      <c r="D218" s="255">
        <v>160</v>
      </c>
      <c r="E218" s="255">
        <v>5</v>
      </c>
      <c r="F218" s="265">
        <v>816</v>
      </c>
      <c r="G218" s="265">
        <f t="shared" si="14"/>
        <v>5.0999999999999996</v>
      </c>
      <c r="H218" s="265">
        <f t="shared" si="15"/>
        <v>51</v>
      </c>
      <c r="I218" s="265">
        <f t="shared" si="16"/>
        <v>63.03</v>
      </c>
    </row>
    <row r="219" spans="1:9" s="257" customFormat="1" x14ac:dyDescent="0.25">
      <c r="A219" s="213" t="s">
        <v>78</v>
      </c>
      <c r="B219" s="255">
        <v>1</v>
      </c>
      <c r="C219" s="255">
        <f t="shared" si="13"/>
        <v>165</v>
      </c>
      <c r="D219" s="255">
        <v>160</v>
      </c>
      <c r="E219" s="255">
        <v>5</v>
      </c>
      <c r="F219" s="265">
        <v>651.20000000000005</v>
      </c>
      <c r="G219" s="265">
        <f t="shared" si="14"/>
        <v>4.07</v>
      </c>
      <c r="H219" s="265">
        <f t="shared" si="15"/>
        <v>40.700000000000003</v>
      </c>
      <c r="I219" s="272">
        <f>ROUND(H219*1.2077,2)</f>
        <v>49.15</v>
      </c>
    </row>
    <row r="220" spans="1:9" s="257" customFormat="1" x14ac:dyDescent="0.25">
      <c r="A220" s="213" t="s">
        <v>78</v>
      </c>
      <c r="B220" s="255">
        <v>1</v>
      </c>
      <c r="C220" s="255">
        <f t="shared" si="13"/>
        <v>166.5</v>
      </c>
      <c r="D220" s="255">
        <v>160</v>
      </c>
      <c r="E220" s="255">
        <v>6.5</v>
      </c>
      <c r="F220" s="265">
        <v>651.20000000000005</v>
      </c>
      <c r="G220" s="265">
        <f t="shared" si="14"/>
        <v>4.07</v>
      </c>
      <c r="H220" s="265">
        <f t="shared" si="15"/>
        <v>52.91</v>
      </c>
      <c r="I220" s="265">
        <f t="shared" si="16"/>
        <v>65.39</v>
      </c>
    </row>
    <row r="221" spans="1:9" s="257" customFormat="1" x14ac:dyDescent="0.25">
      <c r="A221" s="213" t="s">
        <v>78</v>
      </c>
      <c r="B221" s="255">
        <v>1</v>
      </c>
      <c r="C221" s="255">
        <f t="shared" si="13"/>
        <v>166.5</v>
      </c>
      <c r="D221" s="255">
        <v>160</v>
      </c>
      <c r="E221" s="255">
        <v>6.5</v>
      </c>
      <c r="F221" s="265">
        <v>651.20000000000005</v>
      </c>
      <c r="G221" s="265">
        <f t="shared" si="14"/>
        <v>4.07</v>
      </c>
      <c r="H221" s="265">
        <f t="shared" si="15"/>
        <v>52.91</v>
      </c>
      <c r="I221" s="272">
        <f>ROUND(H221*1.2077,2)</f>
        <v>63.9</v>
      </c>
    </row>
    <row r="222" spans="1:9" s="257" customFormat="1" x14ac:dyDescent="0.25">
      <c r="A222" s="213" t="s">
        <v>80</v>
      </c>
      <c r="B222" s="255">
        <v>1</v>
      </c>
      <c r="C222" s="255">
        <f t="shared" si="13"/>
        <v>182</v>
      </c>
      <c r="D222" s="255">
        <v>160</v>
      </c>
      <c r="E222" s="255">
        <v>22</v>
      </c>
      <c r="F222" s="265">
        <v>816</v>
      </c>
      <c r="G222" s="265">
        <f t="shared" si="14"/>
        <v>5.0999999999999996</v>
      </c>
      <c r="H222" s="265">
        <f t="shared" si="15"/>
        <v>224.4</v>
      </c>
      <c r="I222" s="265">
        <f t="shared" si="16"/>
        <v>277.33999999999997</v>
      </c>
    </row>
    <row r="223" spans="1:9" s="257" customFormat="1" x14ac:dyDescent="0.25">
      <c r="A223" s="213" t="s">
        <v>79</v>
      </c>
      <c r="B223" s="255">
        <v>1</v>
      </c>
      <c r="C223" s="255">
        <f t="shared" si="13"/>
        <v>176</v>
      </c>
      <c r="D223" s="255">
        <v>160</v>
      </c>
      <c r="E223" s="255">
        <v>16</v>
      </c>
      <c r="F223" s="265">
        <v>904</v>
      </c>
      <c r="G223" s="265">
        <f t="shared" si="14"/>
        <v>5.65</v>
      </c>
      <c r="H223" s="265">
        <f t="shared" si="15"/>
        <v>180.8</v>
      </c>
      <c r="I223" s="265">
        <f t="shared" si="16"/>
        <v>223.45</v>
      </c>
    </row>
    <row r="224" spans="1:9" s="257" customFormat="1" x14ac:dyDescent="0.25">
      <c r="A224" s="213" t="s">
        <v>78</v>
      </c>
      <c r="B224" s="255">
        <v>1</v>
      </c>
      <c r="C224" s="255">
        <f t="shared" si="13"/>
        <v>172</v>
      </c>
      <c r="D224" s="255">
        <v>160</v>
      </c>
      <c r="E224" s="255">
        <v>12</v>
      </c>
      <c r="F224" s="265">
        <v>651.20000000000005</v>
      </c>
      <c r="G224" s="265">
        <f t="shared" si="14"/>
        <v>4.07</v>
      </c>
      <c r="H224" s="265">
        <f t="shared" si="15"/>
        <v>97.68</v>
      </c>
      <c r="I224" s="272">
        <f>ROUND(H224*1.2077,2)</f>
        <v>117.97</v>
      </c>
    </row>
    <row r="225" spans="1:9" s="257" customFormat="1" x14ac:dyDescent="0.25">
      <c r="A225" s="213" t="s">
        <v>78</v>
      </c>
      <c r="B225" s="255">
        <v>1</v>
      </c>
      <c r="C225" s="255">
        <f t="shared" si="13"/>
        <v>166.5</v>
      </c>
      <c r="D225" s="255">
        <v>160</v>
      </c>
      <c r="E225" s="255">
        <v>6.5</v>
      </c>
      <c r="F225" s="265">
        <v>651.20000000000005</v>
      </c>
      <c r="G225" s="265">
        <f t="shared" si="14"/>
        <v>4.07</v>
      </c>
      <c r="H225" s="265">
        <f t="shared" si="15"/>
        <v>52.91</v>
      </c>
      <c r="I225" s="265">
        <f t="shared" si="16"/>
        <v>65.39</v>
      </c>
    </row>
    <row r="226" spans="1:9" s="257" customFormat="1" x14ac:dyDescent="0.25">
      <c r="A226" s="213" t="s">
        <v>78</v>
      </c>
      <c r="B226" s="255">
        <v>1</v>
      </c>
      <c r="C226" s="255">
        <f t="shared" si="13"/>
        <v>193.5</v>
      </c>
      <c r="D226" s="255">
        <v>160</v>
      </c>
      <c r="E226" s="255">
        <v>33.5</v>
      </c>
      <c r="F226" s="265">
        <v>651.20000000000005</v>
      </c>
      <c r="G226" s="265">
        <f t="shared" si="14"/>
        <v>4.07</v>
      </c>
      <c r="H226" s="265">
        <f t="shared" si="15"/>
        <v>272.69</v>
      </c>
      <c r="I226" s="265">
        <f t="shared" si="16"/>
        <v>337.02</v>
      </c>
    </row>
    <row r="227" spans="1:9" s="257" customFormat="1" x14ac:dyDescent="0.25">
      <c r="A227" s="213" t="s">
        <v>78</v>
      </c>
      <c r="B227" s="255">
        <v>1</v>
      </c>
      <c r="C227" s="255">
        <f t="shared" si="13"/>
        <v>179</v>
      </c>
      <c r="D227" s="255">
        <v>160</v>
      </c>
      <c r="E227" s="255">
        <v>19</v>
      </c>
      <c r="F227" s="265">
        <v>651.20000000000005</v>
      </c>
      <c r="G227" s="265">
        <f t="shared" si="14"/>
        <v>4.07</v>
      </c>
      <c r="H227" s="265">
        <f t="shared" si="15"/>
        <v>154.66</v>
      </c>
      <c r="I227" s="265">
        <f t="shared" si="16"/>
        <v>191.14</v>
      </c>
    </row>
    <row r="228" spans="1:9" s="257" customFormat="1" x14ac:dyDescent="0.25">
      <c r="A228" s="213" t="s">
        <v>78</v>
      </c>
      <c r="B228" s="255">
        <v>1</v>
      </c>
      <c r="C228" s="255">
        <f t="shared" si="13"/>
        <v>177.5</v>
      </c>
      <c r="D228" s="255">
        <v>160</v>
      </c>
      <c r="E228" s="255">
        <v>17.5</v>
      </c>
      <c r="F228" s="265">
        <v>651.20000000000005</v>
      </c>
      <c r="G228" s="265">
        <f t="shared" si="14"/>
        <v>4.07</v>
      </c>
      <c r="H228" s="265">
        <f t="shared" si="15"/>
        <v>142.44999999999999</v>
      </c>
      <c r="I228" s="265">
        <f t="shared" si="16"/>
        <v>176.05</v>
      </c>
    </row>
    <row r="230" spans="1:9" x14ac:dyDescent="0.25">
      <c r="A230" s="495" t="s">
        <v>773</v>
      </c>
      <c r="B230" s="495"/>
    </row>
  </sheetData>
  <mergeCells count="13">
    <mergeCell ref="A230:B230"/>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7D5B1-341A-4860-887D-BFD1BDE6089C}">
  <sheetPr>
    <tabColor theme="9" tint="0.59999389629810485"/>
  </sheetPr>
  <dimension ref="A1:I177"/>
  <sheetViews>
    <sheetView zoomScale="80" zoomScaleNormal="80" workbookViewId="0">
      <selection activeCell="L12" sqref="L12"/>
    </sheetView>
  </sheetViews>
  <sheetFormatPr defaultRowHeight="16.5" x14ac:dyDescent="0.25"/>
  <cols>
    <col min="1" max="1" width="66.28515625" style="205" customWidth="1"/>
    <col min="2" max="2" width="13.7109375" style="205" customWidth="1"/>
    <col min="3" max="3" width="14.5703125" style="205" customWidth="1"/>
    <col min="4" max="4" width="14.7109375" style="205" customWidth="1"/>
    <col min="5" max="5" width="16.140625" style="205" customWidth="1"/>
    <col min="6" max="6" width="14.42578125" style="205" customWidth="1"/>
    <col min="7" max="7" width="18" style="205" customWidth="1"/>
    <col min="8" max="8" width="17.28515625" style="205" customWidth="1"/>
    <col min="9" max="9" width="16" style="205" customWidth="1"/>
    <col min="10" max="16384" width="9.140625" style="205"/>
  </cols>
  <sheetData>
    <row r="1" spans="1:9" x14ac:dyDescent="0.25">
      <c r="H1" s="401" t="s">
        <v>799</v>
      </c>
      <c r="I1" s="401"/>
    </row>
    <row r="2" spans="1:9" s="208" customFormat="1" ht="39.75" customHeight="1" x14ac:dyDescent="0.25">
      <c r="A2" s="402" t="s">
        <v>427</v>
      </c>
      <c r="B2" s="402"/>
      <c r="C2" s="402"/>
      <c r="D2" s="402"/>
      <c r="E2" s="402"/>
      <c r="F2" s="402"/>
      <c r="G2" s="402"/>
      <c r="H2" s="402"/>
      <c r="I2" s="402"/>
    </row>
    <row r="4" spans="1:9" x14ac:dyDescent="0.25">
      <c r="A4" s="205" t="s">
        <v>691</v>
      </c>
    </row>
    <row r="5" spans="1:9" x14ac:dyDescent="0.25">
      <c r="A5" s="205" t="s">
        <v>692</v>
      </c>
    </row>
    <row r="6" spans="1:9" x14ac:dyDescent="0.25">
      <c r="E6" s="251"/>
      <c r="H6" s="210"/>
    </row>
    <row r="7" spans="1:9" ht="28.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50.25"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B12+B46+B115+B167</f>
        <v>160</v>
      </c>
      <c r="C11" s="252"/>
      <c r="D11" s="252"/>
      <c r="E11" s="252">
        <f>E12+E46+E115+E167</f>
        <v>3773.1</v>
      </c>
      <c r="F11" s="253"/>
      <c r="G11" s="253"/>
      <c r="H11" s="253">
        <f>H12+H46+H115+H167</f>
        <v>59162.830000000009</v>
      </c>
      <c r="I11" s="253">
        <f>I12+I46+I115+I167</f>
        <v>73111.210000000006</v>
      </c>
    </row>
    <row r="12" spans="1:9" x14ac:dyDescent="0.25">
      <c r="A12" s="269" t="s">
        <v>434</v>
      </c>
      <c r="B12" s="260">
        <f>SUM(B13:B45)</f>
        <v>33</v>
      </c>
      <c r="C12" s="260"/>
      <c r="D12" s="260"/>
      <c r="E12" s="260">
        <f>SUM(E13:E45)</f>
        <v>1219.5</v>
      </c>
      <c r="F12" s="261"/>
      <c r="G12" s="261"/>
      <c r="H12" s="261">
        <f>SUM(H13:H45)</f>
        <v>25503.75</v>
      </c>
      <c r="I12" s="261">
        <f>SUM(I13:I45)</f>
        <v>31520.09</v>
      </c>
    </row>
    <row r="13" spans="1:9" ht="18.75" customHeight="1" x14ac:dyDescent="0.25">
      <c r="A13" s="213" t="s">
        <v>41</v>
      </c>
      <c r="B13" s="254">
        <v>1</v>
      </c>
      <c r="C13" s="254">
        <f>D13+E13</f>
        <v>228</v>
      </c>
      <c r="D13" s="254">
        <v>184</v>
      </c>
      <c r="E13" s="254">
        <v>44</v>
      </c>
      <c r="F13" s="250">
        <v>2024</v>
      </c>
      <c r="G13" s="250">
        <f>ROUND(F13/D13,2)</f>
        <v>11</v>
      </c>
      <c r="H13" s="250">
        <f>ROUND(E13*G13*2,2)</f>
        <v>968</v>
      </c>
      <c r="I13" s="250">
        <f>ROUND(H13*1.2359,2)</f>
        <v>1196.3499999999999</v>
      </c>
    </row>
    <row r="14" spans="1:9" ht="18.75" customHeight="1" x14ac:dyDescent="0.25">
      <c r="A14" s="213" t="s">
        <v>202</v>
      </c>
      <c r="B14" s="254">
        <v>1</v>
      </c>
      <c r="C14" s="254">
        <f t="shared" ref="C14:C45" si="0">D14+E14</f>
        <v>192</v>
      </c>
      <c r="D14" s="254">
        <v>184</v>
      </c>
      <c r="E14" s="254">
        <v>8</v>
      </c>
      <c r="F14" s="250">
        <v>2024</v>
      </c>
      <c r="G14" s="250">
        <f t="shared" ref="G14:G45" si="1">ROUND(F14/D14,2)</f>
        <v>11</v>
      </c>
      <c r="H14" s="250">
        <f t="shared" ref="H14:H45" si="2">ROUND(E14*G14*2,2)</f>
        <v>176</v>
      </c>
      <c r="I14" s="250">
        <f t="shared" ref="I14:I45" si="3">ROUND(H14*1.2359,2)</f>
        <v>217.52</v>
      </c>
    </row>
    <row r="15" spans="1:9" ht="18.75" customHeight="1" x14ac:dyDescent="0.25">
      <c r="A15" s="213" t="s">
        <v>47</v>
      </c>
      <c r="B15" s="254">
        <v>1</v>
      </c>
      <c r="C15" s="254">
        <f t="shared" si="0"/>
        <v>202</v>
      </c>
      <c r="D15" s="254">
        <v>184</v>
      </c>
      <c r="E15" s="254">
        <v>18</v>
      </c>
      <c r="F15" s="250">
        <v>1792.16</v>
      </c>
      <c r="G15" s="250">
        <f t="shared" si="1"/>
        <v>9.74</v>
      </c>
      <c r="H15" s="250">
        <f t="shared" si="2"/>
        <v>350.64</v>
      </c>
      <c r="I15" s="250">
        <f t="shared" si="3"/>
        <v>433.36</v>
      </c>
    </row>
    <row r="16" spans="1:9" ht="18.75" customHeight="1" x14ac:dyDescent="0.25">
      <c r="A16" s="213" t="s">
        <v>44</v>
      </c>
      <c r="B16" s="254">
        <v>1</v>
      </c>
      <c r="C16" s="254">
        <f t="shared" si="0"/>
        <v>190</v>
      </c>
      <c r="D16" s="254">
        <v>184</v>
      </c>
      <c r="E16" s="254">
        <v>6</v>
      </c>
      <c r="F16" s="250">
        <v>1792.16</v>
      </c>
      <c r="G16" s="250">
        <f t="shared" si="1"/>
        <v>9.74</v>
      </c>
      <c r="H16" s="250">
        <f t="shared" si="2"/>
        <v>116.88</v>
      </c>
      <c r="I16" s="250">
        <f t="shared" si="3"/>
        <v>144.44999999999999</v>
      </c>
    </row>
    <row r="17" spans="1:9" ht="15.75" customHeight="1" x14ac:dyDescent="0.25">
      <c r="A17" s="213" t="s">
        <v>36</v>
      </c>
      <c r="B17" s="254">
        <v>1</v>
      </c>
      <c r="C17" s="254">
        <f t="shared" si="0"/>
        <v>207</v>
      </c>
      <c r="D17" s="254">
        <v>184</v>
      </c>
      <c r="E17" s="254">
        <v>23</v>
      </c>
      <c r="F17" s="250">
        <v>1792.16</v>
      </c>
      <c r="G17" s="250">
        <f t="shared" si="1"/>
        <v>9.74</v>
      </c>
      <c r="H17" s="250">
        <f t="shared" si="2"/>
        <v>448.04</v>
      </c>
      <c r="I17" s="250">
        <f t="shared" si="3"/>
        <v>553.73</v>
      </c>
    </row>
    <row r="18" spans="1:9" ht="15.75" customHeight="1" x14ac:dyDescent="0.25">
      <c r="A18" s="213" t="s">
        <v>202</v>
      </c>
      <c r="B18" s="254">
        <v>1</v>
      </c>
      <c r="C18" s="254">
        <f t="shared" si="0"/>
        <v>298</v>
      </c>
      <c r="D18" s="254">
        <v>184</v>
      </c>
      <c r="E18" s="254">
        <v>114</v>
      </c>
      <c r="F18" s="250">
        <v>2024</v>
      </c>
      <c r="G18" s="250">
        <f t="shared" si="1"/>
        <v>11</v>
      </c>
      <c r="H18" s="250">
        <f t="shared" si="2"/>
        <v>2508</v>
      </c>
      <c r="I18" s="250">
        <f t="shared" si="3"/>
        <v>3099.64</v>
      </c>
    </row>
    <row r="19" spans="1:9" ht="15.75" customHeight="1" x14ac:dyDescent="0.25">
      <c r="A19" s="213" t="s">
        <v>252</v>
      </c>
      <c r="B19" s="254">
        <v>1</v>
      </c>
      <c r="C19" s="254">
        <f t="shared" si="0"/>
        <v>197</v>
      </c>
      <c r="D19" s="254">
        <v>184</v>
      </c>
      <c r="E19" s="254">
        <v>13</v>
      </c>
      <c r="F19" s="250">
        <v>1792.16</v>
      </c>
      <c r="G19" s="250">
        <f t="shared" si="1"/>
        <v>9.74</v>
      </c>
      <c r="H19" s="250">
        <f t="shared" si="2"/>
        <v>253.24</v>
      </c>
      <c r="I19" s="250">
        <f t="shared" si="3"/>
        <v>312.98</v>
      </c>
    </row>
    <row r="20" spans="1:9" ht="15.75" customHeight="1" x14ac:dyDescent="0.25">
      <c r="A20" s="213" t="s">
        <v>48</v>
      </c>
      <c r="B20" s="254">
        <v>1</v>
      </c>
      <c r="C20" s="254">
        <f t="shared" si="0"/>
        <v>264</v>
      </c>
      <c r="D20" s="254">
        <v>184</v>
      </c>
      <c r="E20" s="254">
        <v>80</v>
      </c>
      <c r="F20" s="250">
        <v>1792.16</v>
      </c>
      <c r="G20" s="250">
        <f t="shared" si="1"/>
        <v>9.74</v>
      </c>
      <c r="H20" s="250">
        <f t="shared" si="2"/>
        <v>1558.4</v>
      </c>
      <c r="I20" s="250">
        <f t="shared" si="3"/>
        <v>1926.03</v>
      </c>
    </row>
    <row r="21" spans="1:9" ht="15.75" customHeight="1" x14ac:dyDescent="0.25">
      <c r="A21" s="213" t="s">
        <v>45</v>
      </c>
      <c r="B21" s="254">
        <v>1</v>
      </c>
      <c r="C21" s="254">
        <f t="shared" si="0"/>
        <v>208</v>
      </c>
      <c r="D21" s="254">
        <v>184</v>
      </c>
      <c r="E21" s="254">
        <v>24</v>
      </c>
      <c r="F21" s="250">
        <v>1792.16</v>
      </c>
      <c r="G21" s="250">
        <f t="shared" si="1"/>
        <v>9.74</v>
      </c>
      <c r="H21" s="250">
        <f t="shared" si="2"/>
        <v>467.52</v>
      </c>
      <c r="I21" s="250">
        <f t="shared" si="3"/>
        <v>577.80999999999995</v>
      </c>
    </row>
    <row r="22" spans="1:9" ht="15.75" customHeight="1" x14ac:dyDescent="0.25">
      <c r="A22" s="213" t="s">
        <v>49</v>
      </c>
      <c r="B22" s="254">
        <v>1</v>
      </c>
      <c r="C22" s="254">
        <f t="shared" si="0"/>
        <v>232</v>
      </c>
      <c r="D22" s="254">
        <v>184</v>
      </c>
      <c r="E22" s="254">
        <v>48</v>
      </c>
      <c r="F22" s="250">
        <v>2024</v>
      </c>
      <c r="G22" s="250">
        <f t="shared" si="1"/>
        <v>11</v>
      </c>
      <c r="H22" s="250">
        <f t="shared" si="2"/>
        <v>1056</v>
      </c>
      <c r="I22" s="250">
        <f t="shared" si="3"/>
        <v>1305.1099999999999</v>
      </c>
    </row>
    <row r="23" spans="1:9" ht="15.75" customHeight="1" x14ac:dyDescent="0.25">
      <c r="A23" s="213" t="s">
        <v>39</v>
      </c>
      <c r="B23" s="254">
        <v>1</v>
      </c>
      <c r="C23" s="254">
        <f t="shared" si="0"/>
        <v>221</v>
      </c>
      <c r="D23" s="254">
        <v>184</v>
      </c>
      <c r="E23" s="254">
        <v>37</v>
      </c>
      <c r="F23" s="250">
        <v>1792.16</v>
      </c>
      <c r="G23" s="250">
        <f t="shared" si="1"/>
        <v>9.74</v>
      </c>
      <c r="H23" s="250">
        <f t="shared" si="2"/>
        <v>720.76</v>
      </c>
      <c r="I23" s="250">
        <f t="shared" si="3"/>
        <v>890.79</v>
      </c>
    </row>
    <row r="24" spans="1:9" ht="15.75" customHeight="1" x14ac:dyDescent="0.25">
      <c r="A24" s="213" t="s">
        <v>253</v>
      </c>
      <c r="B24" s="254">
        <v>1</v>
      </c>
      <c r="C24" s="254">
        <f t="shared" si="0"/>
        <v>230</v>
      </c>
      <c r="D24" s="254">
        <v>184</v>
      </c>
      <c r="E24" s="254">
        <v>46</v>
      </c>
      <c r="F24" s="250">
        <v>2024</v>
      </c>
      <c r="G24" s="250">
        <f t="shared" si="1"/>
        <v>11</v>
      </c>
      <c r="H24" s="250">
        <f t="shared" si="2"/>
        <v>1012</v>
      </c>
      <c r="I24" s="250">
        <f t="shared" si="3"/>
        <v>1250.73</v>
      </c>
    </row>
    <row r="25" spans="1:9" ht="15.75" customHeight="1" x14ac:dyDescent="0.25">
      <c r="A25" s="213" t="s">
        <v>46</v>
      </c>
      <c r="B25" s="254">
        <v>1</v>
      </c>
      <c r="C25" s="254">
        <f t="shared" si="0"/>
        <v>186</v>
      </c>
      <c r="D25" s="254">
        <v>184</v>
      </c>
      <c r="E25" s="254">
        <v>2</v>
      </c>
      <c r="F25" s="250">
        <v>2024</v>
      </c>
      <c r="G25" s="250">
        <f t="shared" si="1"/>
        <v>11</v>
      </c>
      <c r="H25" s="250">
        <f t="shared" si="2"/>
        <v>44</v>
      </c>
      <c r="I25" s="250">
        <f t="shared" si="3"/>
        <v>54.38</v>
      </c>
    </row>
    <row r="26" spans="1:9" ht="15.75" customHeight="1" x14ac:dyDescent="0.25">
      <c r="A26" s="213" t="s">
        <v>149</v>
      </c>
      <c r="B26" s="254">
        <v>1</v>
      </c>
      <c r="C26" s="254">
        <f t="shared" si="0"/>
        <v>191.5</v>
      </c>
      <c r="D26" s="254">
        <v>184</v>
      </c>
      <c r="E26" s="254">
        <v>7.5</v>
      </c>
      <c r="F26" s="250">
        <v>1654.16</v>
      </c>
      <c r="G26" s="250">
        <f t="shared" si="1"/>
        <v>8.99</v>
      </c>
      <c r="H26" s="250">
        <f t="shared" si="2"/>
        <v>134.85</v>
      </c>
      <c r="I26" s="250">
        <f t="shared" si="3"/>
        <v>166.66</v>
      </c>
    </row>
    <row r="27" spans="1:9" ht="15.75" customHeight="1" x14ac:dyDescent="0.25">
      <c r="A27" s="213" t="s">
        <v>49</v>
      </c>
      <c r="B27" s="254">
        <v>1</v>
      </c>
      <c r="C27" s="254">
        <f t="shared" si="0"/>
        <v>249</v>
      </c>
      <c r="D27" s="254">
        <v>184</v>
      </c>
      <c r="E27" s="254">
        <v>65</v>
      </c>
      <c r="F27" s="250">
        <v>2024</v>
      </c>
      <c r="G27" s="250">
        <f t="shared" si="1"/>
        <v>11</v>
      </c>
      <c r="H27" s="250">
        <f t="shared" si="2"/>
        <v>1430</v>
      </c>
      <c r="I27" s="250">
        <f t="shared" si="3"/>
        <v>1767.34</v>
      </c>
    </row>
    <row r="28" spans="1:9" ht="15.75" customHeight="1" x14ac:dyDescent="0.25">
      <c r="A28" s="213" t="s">
        <v>202</v>
      </c>
      <c r="B28" s="254">
        <v>1</v>
      </c>
      <c r="C28" s="254">
        <f t="shared" si="0"/>
        <v>226</v>
      </c>
      <c r="D28" s="254">
        <v>184</v>
      </c>
      <c r="E28" s="254">
        <v>42</v>
      </c>
      <c r="F28" s="250">
        <v>2024</v>
      </c>
      <c r="G28" s="250">
        <f t="shared" si="1"/>
        <v>11</v>
      </c>
      <c r="H28" s="250">
        <f t="shared" si="2"/>
        <v>924</v>
      </c>
      <c r="I28" s="250">
        <f t="shared" si="3"/>
        <v>1141.97</v>
      </c>
    </row>
    <row r="29" spans="1:9" ht="15.75" customHeight="1" x14ac:dyDescent="0.25">
      <c r="A29" s="213" t="s">
        <v>202</v>
      </c>
      <c r="B29" s="254">
        <v>1</v>
      </c>
      <c r="C29" s="254">
        <f t="shared" si="0"/>
        <v>283</v>
      </c>
      <c r="D29" s="254">
        <v>184</v>
      </c>
      <c r="E29" s="254">
        <v>99</v>
      </c>
      <c r="F29" s="250">
        <v>2024</v>
      </c>
      <c r="G29" s="250">
        <f t="shared" si="1"/>
        <v>11</v>
      </c>
      <c r="H29" s="250">
        <f t="shared" si="2"/>
        <v>2178</v>
      </c>
      <c r="I29" s="250">
        <f t="shared" si="3"/>
        <v>2691.79</v>
      </c>
    </row>
    <row r="30" spans="1:9" ht="15.75" customHeight="1" x14ac:dyDescent="0.25">
      <c r="A30" s="213" t="s">
        <v>254</v>
      </c>
      <c r="B30" s="254">
        <v>1</v>
      </c>
      <c r="C30" s="254">
        <f t="shared" si="0"/>
        <v>200</v>
      </c>
      <c r="D30" s="254">
        <v>184</v>
      </c>
      <c r="E30" s="254">
        <v>16</v>
      </c>
      <c r="F30" s="250">
        <v>2024</v>
      </c>
      <c r="G30" s="250">
        <f t="shared" si="1"/>
        <v>11</v>
      </c>
      <c r="H30" s="250">
        <f t="shared" si="2"/>
        <v>352</v>
      </c>
      <c r="I30" s="250">
        <f t="shared" si="3"/>
        <v>435.04</v>
      </c>
    </row>
    <row r="31" spans="1:9" ht="15.75" customHeight="1" x14ac:dyDescent="0.25">
      <c r="A31" s="213" t="s">
        <v>149</v>
      </c>
      <c r="B31" s="254">
        <v>1</v>
      </c>
      <c r="C31" s="254">
        <f t="shared" si="0"/>
        <v>188.5</v>
      </c>
      <c r="D31" s="254">
        <v>184</v>
      </c>
      <c r="E31" s="254">
        <v>4.5</v>
      </c>
      <c r="F31" s="250">
        <v>1280.6400000000001</v>
      </c>
      <c r="G31" s="250">
        <f t="shared" si="1"/>
        <v>6.96</v>
      </c>
      <c r="H31" s="250">
        <f t="shared" si="2"/>
        <v>62.64</v>
      </c>
      <c r="I31" s="250">
        <f t="shared" si="3"/>
        <v>77.42</v>
      </c>
    </row>
    <row r="32" spans="1:9" ht="15.75" customHeight="1" x14ac:dyDescent="0.25">
      <c r="A32" s="213" t="s">
        <v>255</v>
      </c>
      <c r="B32" s="254">
        <v>1</v>
      </c>
      <c r="C32" s="254">
        <f t="shared" si="0"/>
        <v>227</v>
      </c>
      <c r="D32" s="254">
        <v>184</v>
      </c>
      <c r="E32" s="254">
        <v>43</v>
      </c>
      <c r="F32" s="250">
        <v>2024</v>
      </c>
      <c r="G32" s="250">
        <f t="shared" si="1"/>
        <v>11</v>
      </c>
      <c r="H32" s="250">
        <f t="shared" si="2"/>
        <v>946</v>
      </c>
      <c r="I32" s="250">
        <f t="shared" si="3"/>
        <v>1169.1600000000001</v>
      </c>
    </row>
    <row r="33" spans="1:9" ht="15.75" customHeight="1" x14ac:dyDescent="0.25">
      <c r="A33" s="213" t="s">
        <v>41</v>
      </c>
      <c r="B33" s="254">
        <v>1</v>
      </c>
      <c r="C33" s="254">
        <f t="shared" si="0"/>
        <v>199</v>
      </c>
      <c r="D33" s="254">
        <v>184</v>
      </c>
      <c r="E33" s="254">
        <v>15</v>
      </c>
      <c r="F33" s="250">
        <v>2024</v>
      </c>
      <c r="G33" s="250">
        <f t="shared" si="1"/>
        <v>11</v>
      </c>
      <c r="H33" s="250">
        <f t="shared" si="2"/>
        <v>330</v>
      </c>
      <c r="I33" s="250">
        <f t="shared" si="3"/>
        <v>407.85</v>
      </c>
    </row>
    <row r="34" spans="1:9" ht="15.75" customHeight="1" x14ac:dyDescent="0.25">
      <c r="A34" s="213" t="s">
        <v>48</v>
      </c>
      <c r="B34" s="254">
        <v>1</v>
      </c>
      <c r="C34" s="254">
        <f t="shared" si="0"/>
        <v>228</v>
      </c>
      <c r="D34" s="254">
        <v>184</v>
      </c>
      <c r="E34" s="254">
        <v>44</v>
      </c>
      <c r="F34" s="250">
        <v>1792.16</v>
      </c>
      <c r="G34" s="250">
        <f t="shared" si="1"/>
        <v>9.74</v>
      </c>
      <c r="H34" s="250">
        <f t="shared" si="2"/>
        <v>857.12</v>
      </c>
      <c r="I34" s="250">
        <f t="shared" si="3"/>
        <v>1059.31</v>
      </c>
    </row>
    <row r="35" spans="1:9" ht="15.75" customHeight="1" x14ac:dyDescent="0.25">
      <c r="A35" s="213" t="s">
        <v>37</v>
      </c>
      <c r="B35" s="254">
        <v>1</v>
      </c>
      <c r="C35" s="254">
        <f t="shared" si="0"/>
        <v>216</v>
      </c>
      <c r="D35" s="254">
        <v>184</v>
      </c>
      <c r="E35" s="254">
        <v>32</v>
      </c>
      <c r="F35" s="250">
        <v>2024</v>
      </c>
      <c r="G35" s="250">
        <f t="shared" si="1"/>
        <v>11</v>
      </c>
      <c r="H35" s="250">
        <f t="shared" si="2"/>
        <v>704</v>
      </c>
      <c r="I35" s="250">
        <f t="shared" si="3"/>
        <v>870.07</v>
      </c>
    </row>
    <row r="36" spans="1:9" ht="15.75" customHeight="1" x14ac:dyDescent="0.25">
      <c r="A36" s="213" t="s">
        <v>36</v>
      </c>
      <c r="B36" s="254">
        <v>1</v>
      </c>
      <c r="C36" s="254">
        <f t="shared" si="0"/>
        <v>191</v>
      </c>
      <c r="D36" s="254">
        <v>184</v>
      </c>
      <c r="E36" s="254">
        <v>7</v>
      </c>
      <c r="F36" s="250">
        <v>1792.16</v>
      </c>
      <c r="G36" s="250">
        <f t="shared" si="1"/>
        <v>9.74</v>
      </c>
      <c r="H36" s="250">
        <f t="shared" si="2"/>
        <v>136.36000000000001</v>
      </c>
      <c r="I36" s="250">
        <f t="shared" si="3"/>
        <v>168.53</v>
      </c>
    </row>
    <row r="37" spans="1:9" ht="15.75" customHeight="1" x14ac:dyDescent="0.25">
      <c r="A37" s="213" t="s">
        <v>48</v>
      </c>
      <c r="B37" s="254">
        <v>1</v>
      </c>
      <c r="C37" s="254">
        <f t="shared" si="0"/>
        <v>208</v>
      </c>
      <c r="D37" s="254">
        <v>184</v>
      </c>
      <c r="E37" s="254">
        <v>24</v>
      </c>
      <c r="F37" s="250">
        <v>1792.16</v>
      </c>
      <c r="G37" s="250">
        <f t="shared" si="1"/>
        <v>9.74</v>
      </c>
      <c r="H37" s="250">
        <f t="shared" si="2"/>
        <v>467.52</v>
      </c>
      <c r="I37" s="250">
        <f t="shared" si="3"/>
        <v>577.80999999999995</v>
      </c>
    </row>
    <row r="38" spans="1:9" ht="15.75" customHeight="1" x14ac:dyDescent="0.25">
      <c r="A38" s="213" t="s">
        <v>43</v>
      </c>
      <c r="B38" s="254">
        <v>1</v>
      </c>
      <c r="C38" s="254">
        <f t="shared" si="0"/>
        <v>245.5</v>
      </c>
      <c r="D38" s="254">
        <v>184</v>
      </c>
      <c r="E38" s="254">
        <v>61.5</v>
      </c>
      <c r="F38" s="250">
        <v>1792.16</v>
      </c>
      <c r="G38" s="250">
        <f t="shared" si="1"/>
        <v>9.74</v>
      </c>
      <c r="H38" s="250">
        <f t="shared" si="2"/>
        <v>1198.02</v>
      </c>
      <c r="I38" s="250">
        <f t="shared" si="3"/>
        <v>1480.63</v>
      </c>
    </row>
    <row r="39" spans="1:9" ht="15.75" customHeight="1" x14ac:dyDescent="0.25">
      <c r="A39" s="213" t="s">
        <v>38</v>
      </c>
      <c r="B39" s="254">
        <v>1</v>
      </c>
      <c r="C39" s="254">
        <f t="shared" si="0"/>
        <v>221</v>
      </c>
      <c r="D39" s="254">
        <v>184</v>
      </c>
      <c r="E39" s="254">
        <v>37</v>
      </c>
      <c r="F39" s="250">
        <v>2024</v>
      </c>
      <c r="G39" s="250">
        <f t="shared" si="1"/>
        <v>11</v>
      </c>
      <c r="H39" s="250">
        <f t="shared" si="2"/>
        <v>814</v>
      </c>
      <c r="I39" s="250">
        <f t="shared" si="3"/>
        <v>1006.02</v>
      </c>
    </row>
    <row r="40" spans="1:9" ht="15.75" customHeight="1" x14ac:dyDescent="0.25">
      <c r="A40" s="213" t="s">
        <v>50</v>
      </c>
      <c r="B40" s="254">
        <v>1</v>
      </c>
      <c r="C40" s="254">
        <f t="shared" si="0"/>
        <v>253</v>
      </c>
      <c r="D40" s="254">
        <v>184</v>
      </c>
      <c r="E40" s="254">
        <v>69</v>
      </c>
      <c r="F40" s="250">
        <v>1792.1599999999996</v>
      </c>
      <c r="G40" s="250">
        <f t="shared" si="1"/>
        <v>9.74</v>
      </c>
      <c r="H40" s="250">
        <f t="shared" si="2"/>
        <v>1344.12</v>
      </c>
      <c r="I40" s="250">
        <f t="shared" si="3"/>
        <v>1661.2</v>
      </c>
    </row>
    <row r="41" spans="1:9" ht="15.75" customHeight="1" x14ac:dyDescent="0.25">
      <c r="A41" s="213" t="s">
        <v>42</v>
      </c>
      <c r="B41" s="254">
        <v>1</v>
      </c>
      <c r="C41" s="254">
        <f t="shared" si="0"/>
        <v>220</v>
      </c>
      <c r="D41" s="254">
        <v>184</v>
      </c>
      <c r="E41" s="254">
        <v>36</v>
      </c>
      <c r="F41" s="250">
        <v>2024</v>
      </c>
      <c r="G41" s="250">
        <f t="shared" si="1"/>
        <v>11</v>
      </c>
      <c r="H41" s="250">
        <f t="shared" si="2"/>
        <v>792</v>
      </c>
      <c r="I41" s="250">
        <f t="shared" si="3"/>
        <v>978.83</v>
      </c>
    </row>
    <row r="42" spans="1:9" ht="15.75" customHeight="1" x14ac:dyDescent="0.25">
      <c r="A42" s="213" t="s">
        <v>202</v>
      </c>
      <c r="B42" s="254">
        <v>1</v>
      </c>
      <c r="C42" s="254">
        <f t="shared" si="0"/>
        <v>215</v>
      </c>
      <c r="D42" s="254">
        <v>184</v>
      </c>
      <c r="E42" s="254">
        <v>31</v>
      </c>
      <c r="F42" s="250">
        <v>2024</v>
      </c>
      <c r="G42" s="250">
        <f t="shared" si="1"/>
        <v>11</v>
      </c>
      <c r="H42" s="250">
        <f t="shared" si="2"/>
        <v>682</v>
      </c>
      <c r="I42" s="250">
        <f t="shared" si="3"/>
        <v>842.88</v>
      </c>
    </row>
    <row r="43" spans="1:9" ht="15.75" customHeight="1" x14ac:dyDescent="0.25">
      <c r="A43" s="213" t="s">
        <v>49</v>
      </c>
      <c r="B43" s="254">
        <v>1</v>
      </c>
      <c r="C43" s="254">
        <f t="shared" si="0"/>
        <v>214</v>
      </c>
      <c r="D43" s="254">
        <v>184</v>
      </c>
      <c r="E43" s="254">
        <v>30</v>
      </c>
      <c r="F43" s="250">
        <v>2024</v>
      </c>
      <c r="G43" s="250">
        <f t="shared" si="1"/>
        <v>11</v>
      </c>
      <c r="H43" s="250">
        <f t="shared" si="2"/>
        <v>660</v>
      </c>
      <c r="I43" s="250">
        <f t="shared" si="3"/>
        <v>815.69</v>
      </c>
    </row>
    <row r="44" spans="1:9" ht="15.75" customHeight="1" x14ac:dyDescent="0.25">
      <c r="A44" s="213" t="s">
        <v>44</v>
      </c>
      <c r="B44" s="254">
        <v>1</v>
      </c>
      <c r="C44" s="254">
        <f t="shared" si="0"/>
        <v>216</v>
      </c>
      <c r="D44" s="254">
        <v>184</v>
      </c>
      <c r="E44" s="254">
        <v>32</v>
      </c>
      <c r="F44" s="250">
        <v>1792.16</v>
      </c>
      <c r="G44" s="250">
        <f t="shared" si="1"/>
        <v>9.74</v>
      </c>
      <c r="H44" s="250">
        <f t="shared" si="2"/>
        <v>623.36</v>
      </c>
      <c r="I44" s="250">
        <f t="shared" si="3"/>
        <v>770.41</v>
      </c>
    </row>
    <row r="45" spans="1:9" ht="15.75" customHeight="1" x14ac:dyDescent="0.25">
      <c r="A45" s="213" t="s">
        <v>50</v>
      </c>
      <c r="B45" s="254">
        <v>1</v>
      </c>
      <c r="C45" s="254">
        <f t="shared" si="0"/>
        <v>245</v>
      </c>
      <c r="D45" s="254">
        <v>184</v>
      </c>
      <c r="E45" s="254">
        <v>61</v>
      </c>
      <c r="F45" s="250">
        <v>1792.16</v>
      </c>
      <c r="G45" s="250">
        <f t="shared" si="1"/>
        <v>9.74</v>
      </c>
      <c r="H45" s="250">
        <f t="shared" si="2"/>
        <v>1188.28</v>
      </c>
      <c r="I45" s="250">
        <f t="shared" si="3"/>
        <v>1468.6</v>
      </c>
    </row>
    <row r="46" spans="1:9" ht="33" x14ac:dyDescent="0.25">
      <c r="A46" s="269" t="s">
        <v>433</v>
      </c>
      <c r="B46" s="260">
        <f>SUM(B47:B114)</f>
        <v>68</v>
      </c>
      <c r="C46" s="260"/>
      <c r="D46" s="260"/>
      <c r="E46" s="260">
        <f>SUM(E47:E114)</f>
        <v>1466.6</v>
      </c>
      <c r="F46" s="261"/>
      <c r="G46" s="261"/>
      <c r="H46" s="261">
        <f>SUM(H47:H114)</f>
        <v>22346.840000000007</v>
      </c>
      <c r="I46" s="261">
        <f>SUM(I47:I114)</f>
        <v>27615.05</v>
      </c>
    </row>
    <row r="47" spans="1:9" x14ac:dyDescent="0.25">
      <c r="A47" s="213" t="s">
        <v>68</v>
      </c>
      <c r="B47" s="254">
        <v>1</v>
      </c>
      <c r="C47" s="254">
        <f>D47+E47</f>
        <v>208</v>
      </c>
      <c r="D47" s="254">
        <v>184</v>
      </c>
      <c r="E47" s="254">
        <v>24</v>
      </c>
      <c r="F47" s="250">
        <v>1378.16</v>
      </c>
      <c r="G47" s="250">
        <f t="shared" ref="G47:G114" si="4">ROUND(F47/D47,2)</f>
        <v>7.49</v>
      </c>
      <c r="H47" s="250">
        <f t="shared" ref="H47:H114" si="5">ROUND(E47*G47*2,2)</f>
        <v>359.52</v>
      </c>
      <c r="I47" s="250">
        <f t="shared" ref="I47:I114" si="6">ROUND(H47*1.2359,2)</f>
        <v>444.33</v>
      </c>
    </row>
    <row r="48" spans="1:9" x14ac:dyDescent="0.25">
      <c r="A48" s="213" t="s">
        <v>52</v>
      </c>
      <c r="B48" s="254">
        <v>1</v>
      </c>
      <c r="C48" s="254">
        <f t="shared" ref="C48:C114" si="7">D48+E48</f>
        <v>192</v>
      </c>
      <c r="D48" s="254">
        <v>184</v>
      </c>
      <c r="E48" s="254">
        <v>8</v>
      </c>
      <c r="F48" s="250">
        <v>1378.1599999999999</v>
      </c>
      <c r="G48" s="250">
        <f t="shared" si="4"/>
        <v>7.49</v>
      </c>
      <c r="H48" s="250">
        <f t="shared" si="5"/>
        <v>119.84</v>
      </c>
      <c r="I48" s="250">
        <f t="shared" si="6"/>
        <v>148.11000000000001</v>
      </c>
    </row>
    <row r="49" spans="1:9" x14ac:dyDescent="0.25">
      <c r="A49" s="213" t="s">
        <v>59</v>
      </c>
      <c r="B49" s="254">
        <v>1</v>
      </c>
      <c r="C49" s="254">
        <f t="shared" si="7"/>
        <v>196</v>
      </c>
      <c r="D49" s="254">
        <v>184</v>
      </c>
      <c r="E49" s="254">
        <v>12</v>
      </c>
      <c r="F49" s="250">
        <v>1729.6000000000001</v>
      </c>
      <c r="G49" s="250">
        <f t="shared" si="4"/>
        <v>9.4</v>
      </c>
      <c r="H49" s="250">
        <f t="shared" si="5"/>
        <v>225.6</v>
      </c>
      <c r="I49" s="250">
        <f t="shared" si="6"/>
        <v>278.82</v>
      </c>
    </row>
    <row r="50" spans="1:9" x14ac:dyDescent="0.25">
      <c r="A50" s="213" t="s">
        <v>206</v>
      </c>
      <c r="B50" s="254">
        <v>1</v>
      </c>
      <c r="C50" s="254">
        <f t="shared" si="7"/>
        <v>208</v>
      </c>
      <c r="D50" s="254">
        <v>184</v>
      </c>
      <c r="E50" s="254">
        <v>24</v>
      </c>
      <c r="F50" s="250">
        <v>1378.1599999999999</v>
      </c>
      <c r="G50" s="250">
        <f t="shared" si="4"/>
        <v>7.49</v>
      </c>
      <c r="H50" s="250">
        <f t="shared" si="5"/>
        <v>359.52</v>
      </c>
      <c r="I50" s="250">
        <f t="shared" si="6"/>
        <v>444.33</v>
      </c>
    </row>
    <row r="51" spans="1:9" x14ac:dyDescent="0.25">
      <c r="A51" s="213" t="s">
        <v>62</v>
      </c>
      <c r="B51" s="254">
        <v>1</v>
      </c>
      <c r="C51" s="254">
        <f t="shared" si="7"/>
        <v>206</v>
      </c>
      <c r="D51" s="254">
        <v>184</v>
      </c>
      <c r="E51" s="254">
        <v>22</v>
      </c>
      <c r="F51" s="250">
        <v>1378.1599999999999</v>
      </c>
      <c r="G51" s="250">
        <f t="shared" si="4"/>
        <v>7.49</v>
      </c>
      <c r="H51" s="250">
        <f t="shared" si="5"/>
        <v>329.56</v>
      </c>
      <c r="I51" s="250">
        <f t="shared" si="6"/>
        <v>407.3</v>
      </c>
    </row>
    <row r="52" spans="1:9" x14ac:dyDescent="0.25">
      <c r="A52" s="213" t="s">
        <v>52</v>
      </c>
      <c r="B52" s="254">
        <v>1</v>
      </c>
      <c r="C52" s="254">
        <f t="shared" si="7"/>
        <v>199</v>
      </c>
      <c r="D52" s="254">
        <v>184</v>
      </c>
      <c r="E52" s="254">
        <v>15</v>
      </c>
      <c r="F52" s="250">
        <v>1378.16</v>
      </c>
      <c r="G52" s="250">
        <f t="shared" si="4"/>
        <v>7.49</v>
      </c>
      <c r="H52" s="250">
        <f t="shared" si="5"/>
        <v>224.7</v>
      </c>
      <c r="I52" s="250">
        <f t="shared" si="6"/>
        <v>277.70999999999998</v>
      </c>
    </row>
    <row r="53" spans="1:9" x14ac:dyDescent="0.25">
      <c r="A53" s="213" t="s">
        <v>53</v>
      </c>
      <c r="B53" s="254">
        <v>1</v>
      </c>
      <c r="C53" s="254">
        <f t="shared" si="7"/>
        <v>214</v>
      </c>
      <c r="D53" s="254">
        <v>184</v>
      </c>
      <c r="E53" s="254">
        <v>30</v>
      </c>
      <c r="F53" s="250">
        <v>1378.1599999999999</v>
      </c>
      <c r="G53" s="250">
        <f t="shared" si="4"/>
        <v>7.49</v>
      </c>
      <c r="H53" s="250">
        <f t="shared" si="5"/>
        <v>449.4</v>
      </c>
      <c r="I53" s="250">
        <f t="shared" si="6"/>
        <v>555.41</v>
      </c>
    </row>
    <row r="54" spans="1:9" x14ac:dyDescent="0.25">
      <c r="A54" s="213" t="s">
        <v>62</v>
      </c>
      <c r="B54" s="254">
        <v>1</v>
      </c>
      <c r="C54" s="254">
        <f t="shared" si="7"/>
        <v>195.5</v>
      </c>
      <c r="D54" s="254">
        <v>184</v>
      </c>
      <c r="E54" s="254">
        <v>11.5</v>
      </c>
      <c r="F54" s="250">
        <v>1378.16</v>
      </c>
      <c r="G54" s="250">
        <f t="shared" si="4"/>
        <v>7.49</v>
      </c>
      <c r="H54" s="250">
        <f t="shared" si="5"/>
        <v>172.27</v>
      </c>
      <c r="I54" s="250">
        <f t="shared" si="6"/>
        <v>212.91</v>
      </c>
    </row>
    <row r="55" spans="1:9" x14ac:dyDescent="0.25">
      <c r="A55" s="213" t="s">
        <v>57</v>
      </c>
      <c r="B55" s="254">
        <v>1</v>
      </c>
      <c r="C55" s="254">
        <f t="shared" si="7"/>
        <v>200</v>
      </c>
      <c r="D55" s="254">
        <v>184</v>
      </c>
      <c r="E55" s="254">
        <v>16</v>
      </c>
      <c r="F55" s="250">
        <v>1416.8</v>
      </c>
      <c r="G55" s="250">
        <f t="shared" si="4"/>
        <v>7.7</v>
      </c>
      <c r="H55" s="250">
        <f t="shared" si="5"/>
        <v>246.4</v>
      </c>
      <c r="I55" s="250">
        <f t="shared" si="6"/>
        <v>304.52999999999997</v>
      </c>
    </row>
    <row r="56" spans="1:9" x14ac:dyDescent="0.25">
      <c r="A56" s="213" t="s">
        <v>67</v>
      </c>
      <c r="B56" s="254">
        <v>1</v>
      </c>
      <c r="C56" s="254">
        <f t="shared" si="7"/>
        <v>203</v>
      </c>
      <c r="D56" s="254">
        <v>184</v>
      </c>
      <c r="E56" s="254">
        <v>19</v>
      </c>
      <c r="F56" s="250">
        <v>1378.16</v>
      </c>
      <c r="G56" s="250">
        <f t="shared" si="4"/>
        <v>7.49</v>
      </c>
      <c r="H56" s="250">
        <f t="shared" si="5"/>
        <v>284.62</v>
      </c>
      <c r="I56" s="250">
        <f t="shared" si="6"/>
        <v>351.76</v>
      </c>
    </row>
    <row r="57" spans="1:9" x14ac:dyDescent="0.25">
      <c r="A57" s="213" t="s">
        <v>60</v>
      </c>
      <c r="B57" s="254">
        <v>1</v>
      </c>
      <c r="C57" s="254">
        <f t="shared" si="7"/>
        <v>192</v>
      </c>
      <c r="D57" s="254">
        <v>184</v>
      </c>
      <c r="E57" s="254">
        <v>8</v>
      </c>
      <c r="F57" s="250">
        <v>1378.1599999999999</v>
      </c>
      <c r="G57" s="250">
        <f t="shared" si="4"/>
        <v>7.49</v>
      </c>
      <c r="H57" s="250">
        <f t="shared" si="5"/>
        <v>119.84</v>
      </c>
      <c r="I57" s="250">
        <f t="shared" si="6"/>
        <v>148.11000000000001</v>
      </c>
    </row>
    <row r="58" spans="1:9" x14ac:dyDescent="0.25">
      <c r="A58" s="213" t="s">
        <v>67</v>
      </c>
      <c r="B58" s="254">
        <v>1</v>
      </c>
      <c r="C58" s="254">
        <f t="shared" si="7"/>
        <v>209</v>
      </c>
      <c r="D58" s="254">
        <v>184</v>
      </c>
      <c r="E58" s="254">
        <v>25</v>
      </c>
      <c r="F58" s="250">
        <v>1378.16</v>
      </c>
      <c r="G58" s="250">
        <f t="shared" si="4"/>
        <v>7.49</v>
      </c>
      <c r="H58" s="250">
        <f t="shared" si="5"/>
        <v>374.5</v>
      </c>
      <c r="I58" s="250">
        <f t="shared" si="6"/>
        <v>462.84</v>
      </c>
    </row>
    <row r="59" spans="1:9" x14ac:dyDescent="0.25">
      <c r="A59" s="213" t="s">
        <v>71</v>
      </c>
      <c r="B59" s="254">
        <v>1</v>
      </c>
      <c r="C59" s="254">
        <f t="shared" si="7"/>
        <v>208</v>
      </c>
      <c r="D59" s="254">
        <v>184</v>
      </c>
      <c r="E59" s="254">
        <v>24</v>
      </c>
      <c r="F59" s="250">
        <v>1378.16</v>
      </c>
      <c r="G59" s="250">
        <f t="shared" si="4"/>
        <v>7.49</v>
      </c>
      <c r="H59" s="250">
        <f t="shared" si="5"/>
        <v>359.52</v>
      </c>
      <c r="I59" s="250">
        <f t="shared" si="6"/>
        <v>444.33</v>
      </c>
    </row>
    <row r="60" spans="1:9" x14ac:dyDescent="0.25">
      <c r="A60" s="213" t="s">
        <v>68</v>
      </c>
      <c r="B60" s="254">
        <v>1</v>
      </c>
      <c r="C60" s="254">
        <f t="shared" si="7"/>
        <v>192</v>
      </c>
      <c r="D60" s="254">
        <v>184</v>
      </c>
      <c r="E60" s="254">
        <v>8</v>
      </c>
      <c r="F60" s="250">
        <v>1378.1599999999999</v>
      </c>
      <c r="G60" s="250">
        <f t="shared" si="4"/>
        <v>7.49</v>
      </c>
      <c r="H60" s="250">
        <f t="shared" si="5"/>
        <v>119.84</v>
      </c>
      <c r="I60" s="250">
        <f t="shared" si="6"/>
        <v>148.11000000000001</v>
      </c>
    </row>
    <row r="61" spans="1:9" x14ac:dyDescent="0.25">
      <c r="A61" s="213" t="s">
        <v>67</v>
      </c>
      <c r="B61" s="254">
        <v>1</v>
      </c>
      <c r="C61" s="254">
        <f t="shared" si="7"/>
        <v>200</v>
      </c>
      <c r="D61" s="254">
        <v>184</v>
      </c>
      <c r="E61" s="254">
        <v>16</v>
      </c>
      <c r="F61" s="250">
        <v>1378.16</v>
      </c>
      <c r="G61" s="250">
        <f t="shared" si="4"/>
        <v>7.49</v>
      </c>
      <c r="H61" s="250">
        <f t="shared" si="5"/>
        <v>239.68</v>
      </c>
      <c r="I61" s="250">
        <f t="shared" si="6"/>
        <v>296.22000000000003</v>
      </c>
    </row>
    <row r="62" spans="1:9" x14ac:dyDescent="0.25">
      <c r="A62" s="213" t="s">
        <v>51</v>
      </c>
      <c r="B62" s="254">
        <v>1</v>
      </c>
      <c r="C62" s="254">
        <f t="shared" si="7"/>
        <v>202</v>
      </c>
      <c r="D62" s="254">
        <v>184</v>
      </c>
      <c r="E62" s="254">
        <v>18</v>
      </c>
      <c r="F62" s="250">
        <v>1378.16</v>
      </c>
      <c r="G62" s="250">
        <f t="shared" si="4"/>
        <v>7.49</v>
      </c>
      <c r="H62" s="250">
        <f t="shared" si="5"/>
        <v>269.64</v>
      </c>
      <c r="I62" s="250">
        <f t="shared" si="6"/>
        <v>333.25</v>
      </c>
    </row>
    <row r="63" spans="1:9" x14ac:dyDescent="0.25">
      <c r="A63" s="213" t="s">
        <v>68</v>
      </c>
      <c r="B63" s="254">
        <v>1</v>
      </c>
      <c r="C63" s="254">
        <f t="shared" si="7"/>
        <v>240</v>
      </c>
      <c r="D63" s="254">
        <v>184</v>
      </c>
      <c r="E63" s="254">
        <v>56</v>
      </c>
      <c r="F63" s="250">
        <v>1378.1599999999999</v>
      </c>
      <c r="G63" s="250">
        <f t="shared" si="4"/>
        <v>7.49</v>
      </c>
      <c r="H63" s="250">
        <f t="shared" si="5"/>
        <v>838.88</v>
      </c>
      <c r="I63" s="250">
        <f t="shared" si="6"/>
        <v>1036.77</v>
      </c>
    </row>
    <row r="64" spans="1:9" ht="15.75" customHeight="1" x14ac:dyDescent="0.25">
      <c r="A64" s="213" t="s">
        <v>206</v>
      </c>
      <c r="B64" s="254">
        <v>1</v>
      </c>
      <c r="C64" s="254">
        <f t="shared" si="7"/>
        <v>208</v>
      </c>
      <c r="D64" s="254">
        <v>184</v>
      </c>
      <c r="E64" s="254">
        <v>24</v>
      </c>
      <c r="F64" s="250">
        <v>1378.1599999999999</v>
      </c>
      <c r="G64" s="250">
        <f t="shared" si="4"/>
        <v>7.49</v>
      </c>
      <c r="H64" s="250">
        <f t="shared" si="5"/>
        <v>359.52</v>
      </c>
      <c r="I64" s="250">
        <f t="shared" si="6"/>
        <v>444.33</v>
      </c>
    </row>
    <row r="65" spans="1:9" x14ac:dyDescent="0.25">
      <c r="A65" s="213" t="s">
        <v>51</v>
      </c>
      <c r="B65" s="254">
        <v>1</v>
      </c>
      <c r="C65" s="254">
        <f t="shared" si="7"/>
        <v>191</v>
      </c>
      <c r="D65" s="254">
        <v>184</v>
      </c>
      <c r="E65" s="254">
        <v>7</v>
      </c>
      <c r="F65" s="250">
        <v>1378.1599999999999</v>
      </c>
      <c r="G65" s="250">
        <f t="shared" si="4"/>
        <v>7.49</v>
      </c>
      <c r="H65" s="250">
        <f t="shared" si="5"/>
        <v>104.86</v>
      </c>
      <c r="I65" s="250">
        <f t="shared" si="6"/>
        <v>129.6</v>
      </c>
    </row>
    <row r="66" spans="1:9" x14ac:dyDescent="0.25">
      <c r="A66" s="213" t="s">
        <v>51</v>
      </c>
      <c r="B66" s="254">
        <v>1</v>
      </c>
      <c r="C66" s="254">
        <f t="shared" si="7"/>
        <v>227</v>
      </c>
      <c r="D66" s="254">
        <v>184</v>
      </c>
      <c r="E66" s="254">
        <v>43</v>
      </c>
      <c r="F66" s="250">
        <v>1378.16</v>
      </c>
      <c r="G66" s="250">
        <f t="shared" si="4"/>
        <v>7.49</v>
      </c>
      <c r="H66" s="250">
        <f t="shared" si="5"/>
        <v>644.14</v>
      </c>
      <c r="I66" s="250">
        <f t="shared" si="6"/>
        <v>796.09</v>
      </c>
    </row>
    <row r="67" spans="1:9" x14ac:dyDescent="0.25">
      <c r="A67" s="213" t="s">
        <v>54</v>
      </c>
      <c r="B67" s="254">
        <v>1</v>
      </c>
      <c r="C67" s="254">
        <f t="shared" si="7"/>
        <v>249</v>
      </c>
      <c r="D67" s="254">
        <v>184</v>
      </c>
      <c r="E67" s="254">
        <v>65</v>
      </c>
      <c r="F67" s="250">
        <v>1729.6000000000001</v>
      </c>
      <c r="G67" s="250">
        <f t="shared" si="4"/>
        <v>9.4</v>
      </c>
      <c r="H67" s="250">
        <f t="shared" si="5"/>
        <v>1222</v>
      </c>
      <c r="I67" s="250">
        <f t="shared" si="6"/>
        <v>1510.27</v>
      </c>
    </row>
    <row r="68" spans="1:9" x14ac:dyDescent="0.25">
      <c r="A68" s="213" t="s">
        <v>51</v>
      </c>
      <c r="B68" s="254">
        <v>1</v>
      </c>
      <c r="C68" s="254">
        <f t="shared" si="7"/>
        <v>200</v>
      </c>
      <c r="D68" s="254">
        <v>184</v>
      </c>
      <c r="E68" s="254">
        <v>16</v>
      </c>
      <c r="F68" s="250">
        <v>1378.16</v>
      </c>
      <c r="G68" s="250">
        <f t="shared" si="4"/>
        <v>7.49</v>
      </c>
      <c r="H68" s="250">
        <f t="shared" si="5"/>
        <v>239.68</v>
      </c>
      <c r="I68" s="250">
        <f t="shared" si="6"/>
        <v>296.22000000000003</v>
      </c>
    </row>
    <row r="69" spans="1:9" x14ac:dyDescent="0.25">
      <c r="A69" s="213" t="s">
        <v>51</v>
      </c>
      <c r="B69" s="254">
        <v>1</v>
      </c>
      <c r="C69" s="254">
        <f t="shared" si="7"/>
        <v>248</v>
      </c>
      <c r="D69" s="254">
        <v>184</v>
      </c>
      <c r="E69" s="254">
        <v>64</v>
      </c>
      <c r="F69" s="250">
        <v>1378.16</v>
      </c>
      <c r="G69" s="250">
        <f t="shared" si="4"/>
        <v>7.49</v>
      </c>
      <c r="H69" s="250">
        <f t="shared" si="5"/>
        <v>958.72</v>
      </c>
      <c r="I69" s="250">
        <f t="shared" si="6"/>
        <v>1184.8800000000001</v>
      </c>
    </row>
    <row r="70" spans="1:9" x14ac:dyDescent="0.25">
      <c r="A70" s="213" t="s">
        <v>55</v>
      </c>
      <c r="B70" s="254">
        <v>1</v>
      </c>
      <c r="C70" s="254">
        <f t="shared" si="7"/>
        <v>234</v>
      </c>
      <c r="D70" s="254">
        <v>184</v>
      </c>
      <c r="E70" s="254">
        <v>50</v>
      </c>
      <c r="F70" s="250">
        <v>1339.52</v>
      </c>
      <c r="G70" s="250">
        <f t="shared" si="4"/>
        <v>7.28</v>
      </c>
      <c r="H70" s="250">
        <f t="shared" si="5"/>
        <v>728</v>
      </c>
      <c r="I70" s="250">
        <f t="shared" si="6"/>
        <v>899.74</v>
      </c>
    </row>
    <row r="71" spans="1:9" x14ac:dyDescent="0.25">
      <c r="A71" s="213" t="s">
        <v>60</v>
      </c>
      <c r="B71" s="254">
        <v>1</v>
      </c>
      <c r="C71" s="254">
        <f t="shared" si="7"/>
        <v>230</v>
      </c>
      <c r="D71" s="254">
        <v>184</v>
      </c>
      <c r="E71" s="254">
        <v>46</v>
      </c>
      <c r="F71" s="250">
        <v>1378.16</v>
      </c>
      <c r="G71" s="250">
        <f t="shared" si="4"/>
        <v>7.49</v>
      </c>
      <c r="H71" s="250">
        <f t="shared" si="5"/>
        <v>689.08</v>
      </c>
      <c r="I71" s="250">
        <f t="shared" si="6"/>
        <v>851.63</v>
      </c>
    </row>
    <row r="72" spans="1:9" x14ac:dyDescent="0.25">
      <c r="A72" s="213" t="s">
        <v>68</v>
      </c>
      <c r="B72" s="254">
        <v>1</v>
      </c>
      <c r="C72" s="254">
        <f t="shared" si="7"/>
        <v>204</v>
      </c>
      <c r="D72" s="254">
        <v>184</v>
      </c>
      <c r="E72" s="254">
        <v>20</v>
      </c>
      <c r="F72" s="250">
        <v>1378.1599999999999</v>
      </c>
      <c r="G72" s="250">
        <f t="shared" si="4"/>
        <v>7.49</v>
      </c>
      <c r="H72" s="250">
        <f t="shared" si="5"/>
        <v>299.60000000000002</v>
      </c>
      <c r="I72" s="250">
        <f t="shared" si="6"/>
        <v>370.28</v>
      </c>
    </row>
    <row r="73" spans="1:9" x14ac:dyDescent="0.25">
      <c r="A73" s="213" t="s">
        <v>51</v>
      </c>
      <c r="B73" s="254">
        <v>1</v>
      </c>
      <c r="C73" s="254">
        <f t="shared" si="7"/>
        <v>192</v>
      </c>
      <c r="D73" s="254">
        <v>184</v>
      </c>
      <c r="E73" s="254">
        <v>8</v>
      </c>
      <c r="F73" s="250">
        <v>1378.1599999999999</v>
      </c>
      <c r="G73" s="250">
        <f t="shared" si="4"/>
        <v>7.49</v>
      </c>
      <c r="H73" s="250">
        <f t="shared" si="5"/>
        <v>119.84</v>
      </c>
      <c r="I73" s="250">
        <f t="shared" si="6"/>
        <v>148.11000000000001</v>
      </c>
    </row>
    <row r="74" spans="1:9" x14ac:dyDescent="0.25">
      <c r="A74" s="213" t="s">
        <v>61</v>
      </c>
      <c r="B74" s="254">
        <v>1</v>
      </c>
      <c r="C74" s="254">
        <f t="shared" si="7"/>
        <v>200</v>
      </c>
      <c r="D74" s="254">
        <v>184</v>
      </c>
      <c r="E74" s="254">
        <v>16</v>
      </c>
      <c r="F74" s="250">
        <v>1122.3999999999999</v>
      </c>
      <c r="G74" s="250">
        <f t="shared" si="4"/>
        <v>6.1</v>
      </c>
      <c r="H74" s="250">
        <f t="shared" si="5"/>
        <v>195.2</v>
      </c>
      <c r="I74" s="250">
        <f t="shared" si="6"/>
        <v>241.25</v>
      </c>
    </row>
    <row r="75" spans="1:9" x14ac:dyDescent="0.25">
      <c r="A75" s="213" t="s">
        <v>53</v>
      </c>
      <c r="B75" s="254">
        <v>1</v>
      </c>
      <c r="C75" s="254">
        <f t="shared" si="7"/>
        <v>204</v>
      </c>
      <c r="D75" s="254">
        <v>184</v>
      </c>
      <c r="E75" s="254">
        <v>20</v>
      </c>
      <c r="F75" s="250">
        <v>1378.16</v>
      </c>
      <c r="G75" s="250">
        <f t="shared" si="4"/>
        <v>7.49</v>
      </c>
      <c r="H75" s="250">
        <f t="shared" si="5"/>
        <v>299.60000000000002</v>
      </c>
      <c r="I75" s="250">
        <f t="shared" si="6"/>
        <v>370.28</v>
      </c>
    </row>
    <row r="76" spans="1:9" x14ac:dyDescent="0.25">
      <c r="A76" s="213" t="s">
        <v>68</v>
      </c>
      <c r="B76" s="254">
        <v>1</v>
      </c>
      <c r="C76" s="254">
        <f t="shared" si="7"/>
        <v>198</v>
      </c>
      <c r="D76" s="254">
        <v>184</v>
      </c>
      <c r="E76" s="254">
        <v>14</v>
      </c>
      <c r="F76" s="250">
        <v>1378.16</v>
      </c>
      <c r="G76" s="250">
        <f t="shared" si="4"/>
        <v>7.49</v>
      </c>
      <c r="H76" s="250">
        <f t="shared" si="5"/>
        <v>209.72</v>
      </c>
      <c r="I76" s="250">
        <f t="shared" si="6"/>
        <v>259.19</v>
      </c>
    </row>
    <row r="77" spans="1:9" x14ac:dyDescent="0.25">
      <c r="A77" s="213" t="s">
        <v>64</v>
      </c>
      <c r="B77" s="254">
        <v>1</v>
      </c>
      <c r="C77" s="254">
        <f t="shared" si="7"/>
        <v>197</v>
      </c>
      <c r="D77" s="254">
        <v>184</v>
      </c>
      <c r="E77" s="254">
        <v>13</v>
      </c>
      <c r="F77" s="250">
        <v>1378.16</v>
      </c>
      <c r="G77" s="250">
        <f t="shared" si="4"/>
        <v>7.49</v>
      </c>
      <c r="H77" s="250">
        <f t="shared" si="5"/>
        <v>194.74</v>
      </c>
      <c r="I77" s="250">
        <f t="shared" si="6"/>
        <v>240.68</v>
      </c>
    </row>
    <row r="78" spans="1:9" x14ac:dyDescent="0.25">
      <c r="A78" s="213" t="s">
        <v>52</v>
      </c>
      <c r="B78" s="254">
        <v>1</v>
      </c>
      <c r="C78" s="254">
        <f t="shared" si="7"/>
        <v>264</v>
      </c>
      <c r="D78" s="254">
        <v>184</v>
      </c>
      <c r="E78" s="254">
        <v>80</v>
      </c>
      <c r="F78" s="250">
        <v>1378.1599999999999</v>
      </c>
      <c r="G78" s="250">
        <f t="shared" si="4"/>
        <v>7.49</v>
      </c>
      <c r="H78" s="250">
        <f t="shared" si="5"/>
        <v>1198.4000000000001</v>
      </c>
      <c r="I78" s="250">
        <f t="shared" si="6"/>
        <v>1481.1</v>
      </c>
    </row>
    <row r="79" spans="1:9" x14ac:dyDescent="0.25">
      <c r="A79" s="213" t="s">
        <v>65</v>
      </c>
      <c r="B79" s="254">
        <v>1</v>
      </c>
      <c r="C79" s="254">
        <f t="shared" si="7"/>
        <v>202</v>
      </c>
      <c r="D79" s="254">
        <v>184</v>
      </c>
      <c r="E79" s="254">
        <v>18</v>
      </c>
      <c r="F79" s="250">
        <v>1378.16</v>
      </c>
      <c r="G79" s="250">
        <f t="shared" si="4"/>
        <v>7.49</v>
      </c>
      <c r="H79" s="250">
        <f t="shared" si="5"/>
        <v>269.64</v>
      </c>
      <c r="I79" s="250">
        <f t="shared" si="6"/>
        <v>333.25</v>
      </c>
    </row>
    <row r="80" spans="1:9" x14ac:dyDescent="0.25">
      <c r="A80" s="213" t="s">
        <v>53</v>
      </c>
      <c r="B80" s="254">
        <v>1</v>
      </c>
      <c r="C80" s="254">
        <f t="shared" si="7"/>
        <v>200</v>
      </c>
      <c r="D80" s="254">
        <v>184</v>
      </c>
      <c r="E80" s="254">
        <v>16</v>
      </c>
      <c r="F80" s="250">
        <v>1378.16</v>
      </c>
      <c r="G80" s="250">
        <f t="shared" si="4"/>
        <v>7.49</v>
      </c>
      <c r="H80" s="250">
        <f t="shared" si="5"/>
        <v>239.68</v>
      </c>
      <c r="I80" s="250">
        <f t="shared" si="6"/>
        <v>296.22000000000003</v>
      </c>
    </row>
    <row r="81" spans="1:9" x14ac:dyDescent="0.25">
      <c r="A81" s="213" t="s">
        <v>66</v>
      </c>
      <c r="B81" s="254">
        <v>1</v>
      </c>
      <c r="C81" s="254">
        <f t="shared" si="7"/>
        <v>218</v>
      </c>
      <c r="D81" s="254">
        <v>184</v>
      </c>
      <c r="E81" s="254">
        <v>34</v>
      </c>
      <c r="F81" s="250">
        <v>1378.1599999999999</v>
      </c>
      <c r="G81" s="250">
        <f t="shared" si="4"/>
        <v>7.49</v>
      </c>
      <c r="H81" s="250">
        <f t="shared" si="5"/>
        <v>509.32</v>
      </c>
      <c r="I81" s="250">
        <f t="shared" si="6"/>
        <v>629.47</v>
      </c>
    </row>
    <row r="82" spans="1:9" x14ac:dyDescent="0.25">
      <c r="A82" s="213" t="s">
        <v>51</v>
      </c>
      <c r="B82" s="254">
        <v>1</v>
      </c>
      <c r="C82" s="254">
        <f t="shared" si="7"/>
        <v>206</v>
      </c>
      <c r="D82" s="254">
        <v>184</v>
      </c>
      <c r="E82" s="254">
        <v>22</v>
      </c>
      <c r="F82" s="250">
        <v>1378.16</v>
      </c>
      <c r="G82" s="250">
        <f t="shared" si="4"/>
        <v>7.49</v>
      </c>
      <c r="H82" s="250">
        <f t="shared" si="5"/>
        <v>329.56</v>
      </c>
      <c r="I82" s="250">
        <f t="shared" si="6"/>
        <v>407.3</v>
      </c>
    </row>
    <row r="83" spans="1:9" x14ac:dyDescent="0.25">
      <c r="A83" s="213" t="s">
        <v>68</v>
      </c>
      <c r="B83" s="254">
        <v>1</v>
      </c>
      <c r="C83" s="254">
        <f t="shared" si="7"/>
        <v>198</v>
      </c>
      <c r="D83" s="254">
        <v>184</v>
      </c>
      <c r="E83" s="254">
        <v>14</v>
      </c>
      <c r="F83" s="250">
        <v>1378.16</v>
      </c>
      <c r="G83" s="250">
        <f t="shared" si="4"/>
        <v>7.49</v>
      </c>
      <c r="H83" s="250">
        <f t="shared" si="5"/>
        <v>209.72</v>
      </c>
      <c r="I83" s="250">
        <f t="shared" si="6"/>
        <v>259.19</v>
      </c>
    </row>
    <row r="84" spans="1:9" x14ac:dyDescent="0.25">
      <c r="A84" s="213" t="s">
        <v>60</v>
      </c>
      <c r="B84" s="254">
        <v>1</v>
      </c>
      <c r="C84" s="254">
        <f t="shared" si="7"/>
        <v>186</v>
      </c>
      <c r="D84" s="254">
        <v>184</v>
      </c>
      <c r="E84" s="254">
        <v>2</v>
      </c>
      <c r="F84" s="250">
        <v>1378.16</v>
      </c>
      <c r="G84" s="250">
        <f t="shared" si="4"/>
        <v>7.49</v>
      </c>
      <c r="H84" s="250">
        <f t="shared" si="5"/>
        <v>29.96</v>
      </c>
      <c r="I84" s="250">
        <f t="shared" si="6"/>
        <v>37.03</v>
      </c>
    </row>
    <row r="85" spans="1:9" x14ac:dyDescent="0.25">
      <c r="A85" s="213" t="s">
        <v>52</v>
      </c>
      <c r="B85" s="254">
        <v>1</v>
      </c>
      <c r="C85" s="254">
        <f t="shared" si="7"/>
        <v>200</v>
      </c>
      <c r="D85" s="254">
        <v>184</v>
      </c>
      <c r="E85" s="254">
        <v>16</v>
      </c>
      <c r="F85" s="250">
        <v>1378.16</v>
      </c>
      <c r="G85" s="250">
        <f t="shared" si="4"/>
        <v>7.49</v>
      </c>
      <c r="H85" s="250">
        <f t="shared" si="5"/>
        <v>239.68</v>
      </c>
      <c r="I85" s="250">
        <f t="shared" si="6"/>
        <v>296.22000000000003</v>
      </c>
    </row>
    <row r="86" spans="1:9" x14ac:dyDescent="0.25">
      <c r="A86" s="213" t="s">
        <v>63</v>
      </c>
      <c r="B86" s="254">
        <v>1</v>
      </c>
      <c r="C86" s="254">
        <f t="shared" si="7"/>
        <v>192</v>
      </c>
      <c r="D86" s="254">
        <v>184</v>
      </c>
      <c r="E86" s="254">
        <v>8</v>
      </c>
      <c r="F86" s="250">
        <v>1352.4</v>
      </c>
      <c r="G86" s="250">
        <f t="shared" si="4"/>
        <v>7.35</v>
      </c>
      <c r="H86" s="250">
        <f t="shared" si="5"/>
        <v>117.6</v>
      </c>
      <c r="I86" s="250">
        <f t="shared" si="6"/>
        <v>145.34</v>
      </c>
    </row>
    <row r="87" spans="1:9" x14ac:dyDescent="0.25">
      <c r="A87" s="213" t="s">
        <v>66</v>
      </c>
      <c r="B87" s="254">
        <v>1</v>
      </c>
      <c r="C87" s="254">
        <f t="shared" si="7"/>
        <v>219</v>
      </c>
      <c r="D87" s="254">
        <v>184</v>
      </c>
      <c r="E87" s="254">
        <v>35</v>
      </c>
      <c r="F87" s="250">
        <v>1378.1599999999999</v>
      </c>
      <c r="G87" s="250">
        <f t="shared" si="4"/>
        <v>7.49</v>
      </c>
      <c r="H87" s="250">
        <f t="shared" si="5"/>
        <v>524.29999999999995</v>
      </c>
      <c r="I87" s="250">
        <f t="shared" si="6"/>
        <v>647.98</v>
      </c>
    </row>
    <row r="88" spans="1:9" x14ac:dyDescent="0.25">
      <c r="A88" s="213" t="s">
        <v>53</v>
      </c>
      <c r="B88" s="254">
        <v>1</v>
      </c>
      <c r="C88" s="254">
        <f t="shared" si="7"/>
        <v>206</v>
      </c>
      <c r="D88" s="254">
        <v>184</v>
      </c>
      <c r="E88" s="254">
        <v>22</v>
      </c>
      <c r="F88" s="250">
        <v>1378.16</v>
      </c>
      <c r="G88" s="250">
        <f t="shared" si="4"/>
        <v>7.49</v>
      </c>
      <c r="H88" s="250">
        <f t="shared" si="5"/>
        <v>329.56</v>
      </c>
      <c r="I88" s="250">
        <f t="shared" si="6"/>
        <v>407.3</v>
      </c>
    </row>
    <row r="89" spans="1:9" x14ac:dyDescent="0.25">
      <c r="A89" s="213" t="s">
        <v>52</v>
      </c>
      <c r="B89" s="254">
        <v>1</v>
      </c>
      <c r="C89" s="254">
        <f t="shared" si="7"/>
        <v>208</v>
      </c>
      <c r="D89" s="254">
        <v>184</v>
      </c>
      <c r="E89" s="254">
        <v>24</v>
      </c>
      <c r="F89" s="250">
        <v>1378.16</v>
      </c>
      <c r="G89" s="250">
        <f t="shared" si="4"/>
        <v>7.49</v>
      </c>
      <c r="H89" s="250">
        <f t="shared" si="5"/>
        <v>359.52</v>
      </c>
      <c r="I89" s="250">
        <f t="shared" si="6"/>
        <v>444.33</v>
      </c>
    </row>
    <row r="90" spans="1:9" x14ac:dyDescent="0.25">
      <c r="A90" s="213" t="s">
        <v>65</v>
      </c>
      <c r="B90" s="254">
        <v>1</v>
      </c>
      <c r="C90" s="254">
        <f t="shared" si="7"/>
        <v>192</v>
      </c>
      <c r="D90" s="254">
        <v>184</v>
      </c>
      <c r="E90" s="254">
        <v>8</v>
      </c>
      <c r="F90" s="250">
        <v>1378.1599999999999</v>
      </c>
      <c r="G90" s="250">
        <f t="shared" si="4"/>
        <v>7.49</v>
      </c>
      <c r="H90" s="250">
        <f t="shared" si="5"/>
        <v>119.84</v>
      </c>
      <c r="I90" s="250">
        <f t="shared" si="6"/>
        <v>148.11000000000001</v>
      </c>
    </row>
    <row r="91" spans="1:9" x14ac:dyDescent="0.25">
      <c r="A91" s="213" t="s">
        <v>55</v>
      </c>
      <c r="B91" s="254">
        <v>1</v>
      </c>
      <c r="C91" s="254">
        <f t="shared" si="7"/>
        <v>191</v>
      </c>
      <c r="D91" s="254">
        <v>184</v>
      </c>
      <c r="E91" s="254">
        <v>7</v>
      </c>
      <c r="F91" s="250">
        <v>1122.3999999999999</v>
      </c>
      <c r="G91" s="250">
        <f t="shared" si="4"/>
        <v>6.1</v>
      </c>
      <c r="H91" s="250">
        <f t="shared" si="5"/>
        <v>85.4</v>
      </c>
      <c r="I91" s="250">
        <f t="shared" si="6"/>
        <v>105.55</v>
      </c>
    </row>
    <row r="92" spans="1:9" x14ac:dyDescent="0.25">
      <c r="A92" s="213" t="s">
        <v>53</v>
      </c>
      <c r="B92" s="254">
        <v>1</v>
      </c>
      <c r="C92" s="254">
        <f t="shared" si="7"/>
        <v>214</v>
      </c>
      <c r="D92" s="254">
        <v>184</v>
      </c>
      <c r="E92" s="254">
        <v>30</v>
      </c>
      <c r="F92" s="250">
        <v>1378.16</v>
      </c>
      <c r="G92" s="250">
        <f t="shared" si="4"/>
        <v>7.49</v>
      </c>
      <c r="H92" s="250">
        <f t="shared" si="5"/>
        <v>449.4</v>
      </c>
      <c r="I92" s="250">
        <f t="shared" si="6"/>
        <v>555.41</v>
      </c>
    </row>
    <row r="93" spans="1:9" x14ac:dyDescent="0.25">
      <c r="A93" s="213" t="s">
        <v>55</v>
      </c>
      <c r="B93" s="254">
        <v>1</v>
      </c>
      <c r="C93" s="254">
        <f t="shared" si="7"/>
        <v>222</v>
      </c>
      <c r="D93" s="254">
        <v>184</v>
      </c>
      <c r="E93" s="254">
        <v>38</v>
      </c>
      <c r="F93" s="250">
        <v>1540.0800000000002</v>
      </c>
      <c r="G93" s="250">
        <f t="shared" si="4"/>
        <v>8.3699999999999992</v>
      </c>
      <c r="H93" s="250">
        <f t="shared" si="5"/>
        <v>636.12</v>
      </c>
      <c r="I93" s="250">
        <f t="shared" si="6"/>
        <v>786.18</v>
      </c>
    </row>
    <row r="94" spans="1:9" x14ac:dyDescent="0.25">
      <c r="A94" s="213" t="s">
        <v>71</v>
      </c>
      <c r="B94" s="254">
        <v>1</v>
      </c>
      <c r="C94" s="254">
        <f t="shared" si="7"/>
        <v>190</v>
      </c>
      <c r="D94" s="254">
        <v>184</v>
      </c>
      <c r="E94" s="254">
        <v>6</v>
      </c>
      <c r="F94" s="250">
        <v>1378.1599999999999</v>
      </c>
      <c r="G94" s="250">
        <f t="shared" si="4"/>
        <v>7.49</v>
      </c>
      <c r="H94" s="250">
        <f t="shared" si="5"/>
        <v>89.88</v>
      </c>
      <c r="I94" s="250">
        <f t="shared" si="6"/>
        <v>111.08</v>
      </c>
    </row>
    <row r="95" spans="1:9" x14ac:dyDescent="0.25">
      <c r="A95" s="213" t="s">
        <v>53</v>
      </c>
      <c r="B95" s="254">
        <v>1</v>
      </c>
      <c r="C95" s="254">
        <f t="shared" si="7"/>
        <v>200</v>
      </c>
      <c r="D95" s="254">
        <v>184</v>
      </c>
      <c r="E95" s="254">
        <v>16</v>
      </c>
      <c r="F95" s="250">
        <v>1378.16</v>
      </c>
      <c r="G95" s="250">
        <f t="shared" si="4"/>
        <v>7.49</v>
      </c>
      <c r="H95" s="250">
        <f t="shared" si="5"/>
        <v>239.68</v>
      </c>
      <c r="I95" s="250">
        <f t="shared" si="6"/>
        <v>296.22000000000003</v>
      </c>
    </row>
    <row r="96" spans="1:9" x14ac:dyDescent="0.25">
      <c r="A96" s="213" t="s">
        <v>66</v>
      </c>
      <c r="B96" s="254">
        <v>1</v>
      </c>
      <c r="C96" s="254">
        <f t="shared" si="7"/>
        <v>192</v>
      </c>
      <c r="D96" s="254">
        <v>184</v>
      </c>
      <c r="E96" s="254">
        <v>8</v>
      </c>
      <c r="F96" s="250">
        <v>1378.1599999999999</v>
      </c>
      <c r="G96" s="250">
        <f t="shared" si="4"/>
        <v>7.49</v>
      </c>
      <c r="H96" s="250">
        <f t="shared" si="5"/>
        <v>119.84</v>
      </c>
      <c r="I96" s="250">
        <f t="shared" si="6"/>
        <v>148.11000000000001</v>
      </c>
    </row>
    <row r="97" spans="1:9" x14ac:dyDescent="0.25">
      <c r="A97" s="213" t="s">
        <v>51</v>
      </c>
      <c r="B97" s="254">
        <v>1</v>
      </c>
      <c r="C97" s="254">
        <f t="shared" si="7"/>
        <v>208</v>
      </c>
      <c r="D97" s="254">
        <v>184</v>
      </c>
      <c r="E97" s="254">
        <v>24</v>
      </c>
      <c r="F97" s="250">
        <v>1378.16</v>
      </c>
      <c r="G97" s="250">
        <f t="shared" si="4"/>
        <v>7.49</v>
      </c>
      <c r="H97" s="250">
        <f t="shared" si="5"/>
        <v>359.52</v>
      </c>
      <c r="I97" s="250">
        <f t="shared" si="6"/>
        <v>444.33</v>
      </c>
    </row>
    <row r="98" spans="1:9" x14ac:dyDescent="0.25">
      <c r="A98" s="213" t="s">
        <v>56</v>
      </c>
      <c r="B98" s="254">
        <v>1</v>
      </c>
      <c r="C98" s="254">
        <f t="shared" si="7"/>
        <v>237</v>
      </c>
      <c r="D98" s="254">
        <v>184</v>
      </c>
      <c r="E98" s="254">
        <v>53</v>
      </c>
      <c r="F98" s="250">
        <v>1540.0800000000002</v>
      </c>
      <c r="G98" s="250">
        <f t="shared" si="4"/>
        <v>8.3699999999999992</v>
      </c>
      <c r="H98" s="250">
        <f t="shared" si="5"/>
        <v>887.22</v>
      </c>
      <c r="I98" s="250">
        <f t="shared" si="6"/>
        <v>1096.52</v>
      </c>
    </row>
    <row r="99" spans="1:9" x14ac:dyDescent="0.25">
      <c r="A99" s="213" t="s">
        <v>66</v>
      </c>
      <c r="B99" s="254">
        <v>1</v>
      </c>
      <c r="C99" s="254">
        <f t="shared" si="7"/>
        <v>198</v>
      </c>
      <c r="D99" s="254">
        <v>184</v>
      </c>
      <c r="E99" s="254">
        <v>14</v>
      </c>
      <c r="F99" s="250">
        <v>1378.16</v>
      </c>
      <c r="G99" s="250">
        <f t="shared" si="4"/>
        <v>7.49</v>
      </c>
      <c r="H99" s="250">
        <f t="shared" si="5"/>
        <v>209.72</v>
      </c>
      <c r="I99" s="250">
        <f t="shared" si="6"/>
        <v>259.19</v>
      </c>
    </row>
    <row r="100" spans="1:9" x14ac:dyDescent="0.25">
      <c r="A100" s="213" t="s">
        <v>256</v>
      </c>
      <c r="B100" s="254">
        <v>1</v>
      </c>
      <c r="C100" s="254">
        <f t="shared" si="7"/>
        <v>191.6</v>
      </c>
      <c r="D100" s="254">
        <v>184</v>
      </c>
      <c r="E100" s="254">
        <v>7.5999999999999943</v>
      </c>
      <c r="F100" s="250">
        <v>1416.8</v>
      </c>
      <c r="G100" s="250">
        <f t="shared" si="4"/>
        <v>7.7</v>
      </c>
      <c r="H100" s="250">
        <f t="shared" si="5"/>
        <v>117.04</v>
      </c>
      <c r="I100" s="250">
        <f t="shared" si="6"/>
        <v>144.65</v>
      </c>
    </row>
    <row r="101" spans="1:9" x14ac:dyDescent="0.25">
      <c r="A101" s="213" t="s">
        <v>51</v>
      </c>
      <c r="B101" s="254">
        <v>1</v>
      </c>
      <c r="C101" s="254">
        <f t="shared" si="7"/>
        <v>206</v>
      </c>
      <c r="D101" s="254">
        <v>184</v>
      </c>
      <c r="E101" s="254">
        <v>22</v>
      </c>
      <c r="F101" s="250">
        <v>1378.16</v>
      </c>
      <c r="G101" s="250">
        <f t="shared" si="4"/>
        <v>7.49</v>
      </c>
      <c r="H101" s="250">
        <f t="shared" si="5"/>
        <v>329.56</v>
      </c>
      <c r="I101" s="250">
        <f t="shared" si="6"/>
        <v>407.3</v>
      </c>
    </row>
    <row r="102" spans="1:9" x14ac:dyDescent="0.25">
      <c r="A102" s="213" t="s">
        <v>57</v>
      </c>
      <c r="B102" s="254">
        <v>1</v>
      </c>
      <c r="C102" s="254">
        <f t="shared" si="7"/>
        <v>189</v>
      </c>
      <c r="D102" s="254">
        <v>184</v>
      </c>
      <c r="E102" s="254">
        <v>5</v>
      </c>
      <c r="F102" s="250">
        <v>1416.8</v>
      </c>
      <c r="G102" s="250">
        <f t="shared" si="4"/>
        <v>7.7</v>
      </c>
      <c r="H102" s="250">
        <f t="shared" si="5"/>
        <v>77</v>
      </c>
      <c r="I102" s="250">
        <f t="shared" si="6"/>
        <v>95.16</v>
      </c>
    </row>
    <row r="103" spans="1:9" x14ac:dyDescent="0.25">
      <c r="A103" s="213" t="s">
        <v>206</v>
      </c>
      <c r="B103" s="254">
        <v>1</v>
      </c>
      <c r="C103" s="254">
        <f t="shared" si="7"/>
        <v>199.5</v>
      </c>
      <c r="D103" s="254">
        <v>184</v>
      </c>
      <c r="E103" s="254">
        <v>15.5</v>
      </c>
      <c r="F103" s="250">
        <v>1378.16</v>
      </c>
      <c r="G103" s="250">
        <f t="shared" si="4"/>
        <v>7.49</v>
      </c>
      <c r="H103" s="250">
        <f t="shared" si="5"/>
        <v>232.19</v>
      </c>
      <c r="I103" s="250">
        <f t="shared" si="6"/>
        <v>286.95999999999998</v>
      </c>
    </row>
    <row r="104" spans="1:9" x14ac:dyDescent="0.25">
      <c r="A104" s="213" t="s">
        <v>64</v>
      </c>
      <c r="B104" s="254">
        <v>1</v>
      </c>
      <c r="C104" s="254">
        <f t="shared" si="7"/>
        <v>192</v>
      </c>
      <c r="D104" s="254">
        <v>184</v>
      </c>
      <c r="E104" s="254">
        <v>8</v>
      </c>
      <c r="F104" s="250">
        <v>1378.16</v>
      </c>
      <c r="G104" s="250">
        <f t="shared" si="4"/>
        <v>7.49</v>
      </c>
      <c r="H104" s="250">
        <f t="shared" si="5"/>
        <v>119.84</v>
      </c>
      <c r="I104" s="250">
        <f t="shared" si="6"/>
        <v>148.11000000000001</v>
      </c>
    </row>
    <row r="105" spans="1:9" x14ac:dyDescent="0.25">
      <c r="A105" s="213" t="s">
        <v>51</v>
      </c>
      <c r="B105" s="254">
        <v>1</v>
      </c>
      <c r="C105" s="254">
        <f t="shared" si="7"/>
        <v>192</v>
      </c>
      <c r="D105" s="254">
        <v>184</v>
      </c>
      <c r="E105" s="254">
        <v>8</v>
      </c>
      <c r="F105" s="250">
        <v>1378.1599999999999</v>
      </c>
      <c r="G105" s="250">
        <f t="shared" si="4"/>
        <v>7.49</v>
      </c>
      <c r="H105" s="250">
        <f t="shared" si="5"/>
        <v>119.84</v>
      </c>
      <c r="I105" s="250">
        <f t="shared" si="6"/>
        <v>148.11000000000001</v>
      </c>
    </row>
    <row r="106" spans="1:9" x14ac:dyDescent="0.25">
      <c r="A106" s="213" t="s">
        <v>67</v>
      </c>
      <c r="B106" s="254">
        <v>1</v>
      </c>
      <c r="C106" s="254">
        <f t="shared" si="7"/>
        <v>201</v>
      </c>
      <c r="D106" s="254">
        <v>184</v>
      </c>
      <c r="E106" s="254">
        <v>17</v>
      </c>
      <c r="F106" s="250">
        <v>1378.16</v>
      </c>
      <c r="G106" s="250">
        <f t="shared" si="4"/>
        <v>7.49</v>
      </c>
      <c r="H106" s="250">
        <f t="shared" si="5"/>
        <v>254.66</v>
      </c>
      <c r="I106" s="250">
        <f t="shared" si="6"/>
        <v>314.73</v>
      </c>
    </row>
    <row r="107" spans="1:9" x14ac:dyDescent="0.25">
      <c r="A107" s="213" t="s">
        <v>51</v>
      </c>
      <c r="B107" s="254">
        <v>1</v>
      </c>
      <c r="C107" s="254">
        <f t="shared" si="7"/>
        <v>217</v>
      </c>
      <c r="D107" s="254">
        <v>184</v>
      </c>
      <c r="E107" s="254">
        <v>33</v>
      </c>
      <c r="F107" s="250">
        <v>1378.1599999999999</v>
      </c>
      <c r="G107" s="250">
        <f t="shared" si="4"/>
        <v>7.49</v>
      </c>
      <c r="H107" s="250">
        <f t="shared" si="5"/>
        <v>494.34</v>
      </c>
      <c r="I107" s="250">
        <f t="shared" si="6"/>
        <v>610.95000000000005</v>
      </c>
    </row>
    <row r="108" spans="1:9" x14ac:dyDescent="0.25">
      <c r="A108" s="213" t="s">
        <v>53</v>
      </c>
      <c r="B108" s="254">
        <v>1</v>
      </c>
      <c r="C108" s="254">
        <f t="shared" si="7"/>
        <v>199</v>
      </c>
      <c r="D108" s="254">
        <v>184</v>
      </c>
      <c r="E108" s="254">
        <v>15</v>
      </c>
      <c r="F108" s="250">
        <v>1378.1599999999999</v>
      </c>
      <c r="G108" s="250">
        <f t="shared" si="4"/>
        <v>7.49</v>
      </c>
      <c r="H108" s="250">
        <f t="shared" si="5"/>
        <v>224.7</v>
      </c>
      <c r="I108" s="250">
        <f t="shared" si="6"/>
        <v>277.70999999999998</v>
      </c>
    </row>
    <row r="109" spans="1:9" x14ac:dyDescent="0.25">
      <c r="A109" s="213" t="s">
        <v>205</v>
      </c>
      <c r="B109" s="254">
        <v>1</v>
      </c>
      <c r="C109" s="254">
        <f t="shared" si="7"/>
        <v>192</v>
      </c>
      <c r="D109" s="254">
        <v>184</v>
      </c>
      <c r="E109" s="254">
        <v>8</v>
      </c>
      <c r="F109" s="250">
        <v>1378.1599999999999</v>
      </c>
      <c r="G109" s="250">
        <f t="shared" si="4"/>
        <v>7.49</v>
      </c>
      <c r="H109" s="250">
        <f t="shared" si="5"/>
        <v>119.84</v>
      </c>
      <c r="I109" s="271">
        <f>ROUND(H109*1.2077,2)</f>
        <v>144.72999999999999</v>
      </c>
    </row>
    <row r="110" spans="1:9" x14ac:dyDescent="0.25">
      <c r="A110" s="213" t="s">
        <v>66</v>
      </c>
      <c r="B110" s="254">
        <v>1</v>
      </c>
      <c r="C110" s="254">
        <f t="shared" si="7"/>
        <v>197</v>
      </c>
      <c r="D110" s="254">
        <v>184</v>
      </c>
      <c r="E110" s="254">
        <v>13</v>
      </c>
      <c r="F110" s="250">
        <v>1378.16</v>
      </c>
      <c r="G110" s="250">
        <f t="shared" si="4"/>
        <v>7.49</v>
      </c>
      <c r="H110" s="250">
        <f t="shared" si="5"/>
        <v>194.74</v>
      </c>
      <c r="I110" s="250">
        <f t="shared" si="6"/>
        <v>240.68</v>
      </c>
    </row>
    <row r="111" spans="1:9" x14ac:dyDescent="0.25">
      <c r="A111" s="213" t="s">
        <v>71</v>
      </c>
      <c r="B111" s="254">
        <v>1</v>
      </c>
      <c r="C111" s="254">
        <f t="shared" si="7"/>
        <v>207</v>
      </c>
      <c r="D111" s="254">
        <v>184</v>
      </c>
      <c r="E111" s="254">
        <v>23</v>
      </c>
      <c r="F111" s="250">
        <v>1378.16</v>
      </c>
      <c r="G111" s="250">
        <f t="shared" si="4"/>
        <v>7.49</v>
      </c>
      <c r="H111" s="250">
        <f t="shared" si="5"/>
        <v>344.54</v>
      </c>
      <c r="I111" s="250">
        <f t="shared" si="6"/>
        <v>425.82</v>
      </c>
    </row>
    <row r="112" spans="1:9" x14ac:dyDescent="0.25">
      <c r="A112" s="213" t="s">
        <v>65</v>
      </c>
      <c r="B112" s="254">
        <v>1</v>
      </c>
      <c r="C112" s="254">
        <f t="shared" si="7"/>
        <v>191</v>
      </c>
      <c r="D112" s="254">
        <v>184</v>
      </c>
      <c r="E112" s="254">
        <v>7</v>
      </c>
      <c r="F112" s="250">
        <v>1378.16</v>
      </c>
      <c r="G112" s="250">
        <f t="shared" si="4"/>
        <v>7.49</v>
      </c>
      <c r="H112" s="250">
        <f t="shared" si="5"/>
        <v>104.86</v>
      </c>
      <c r="I112" s="250">
        <f t="shared" si="6"/>
        <v>129.6</v>
      </c>
    </row>
    <row r="113" spans="1:9" x14ac:dyDescent="0.25">
      <c r="A113" s="213" t="s">
        <v>63</v>
      </c>
      <c r="B113" s="254">
        <v>1</v>
      </c>
      <c r="C113" s="254">
        <f t="shared" si="7"/>
        <v>191</v>
      </c>
      <c r="D113" s="254">
        <v>184</v>
      </c>
      <c r="E113" s="254">
        <v>7</v>
      </c>
      <c r="F113" s="250">
        <v>1352.3999999999999</v>
      </c>
      <c r="G113" s="250">
        <f t="shared" si="4"/>
        <v>7.35</v>
      </c>
      <c r="H113" s="250">
        <f t="shared" si="5"/>
        <v>102.9</v>
      </c>
      <c r="I113" s="250">
        <f t="shared" si="6"/>
        <v>127.17</v>
      </c>
    </row>
    <row r="114" spans="1:9" x14ac:dyDescent="0.25">
      <c r="A114" s="213" t="s">
        <v>71</v>
      </c>
      <c r="B114" s="254">
        <v>1</v>
      </c>
      <c r="C114" s="254">
        <f t="shared" si="7"/>
        <v>224</v>
      </c>
      <c r="D114" s="254">
        <v>184</v>
      </c>
      <c r="E114" s="254">
        <v>40</v>
      </c>
      <c r="F114" s="250">
        <v>1378.16</v>
      </c>
      <c r="G114" s="250">
        <f t="shared" si="4"/>
        <v>7.49</v>
      </c>
      <c r="H114" s="250">
        <f t="shared" si="5"/>
        <v>599.20000000000005</v>
      </c>
      <c r="I114" s="250">
        <f t="shared" si="6"/>
        <v>740.55</v>
      </c>
    </row>
    <row r="115" spans="1:9" ht="33" x14ac:dyDescent="0.25">
      <c r="A115" s="269" t="s">
        <v>432</v>
      </c>
      <c r="B115" s="260">
        <f>SUM(B116:B166)</f>
        <v>51</v>
      </c>
      <c r="C115" s="260"/>
      <c r="D115" s="260"/>
      <c r="E115" s="260">
        <f>SUM(E116:E166)</f>
        <v>1037</v>
      </c>
      <c r="F115" s="261"/>
      <c r="G115" s="261"/>
      <c r="H115" s="261">
        <f>SUM(H116:H166)</f>
        <v>10848.56</v>
      </c>
      <c r="I115" s="261">
        <f>SUM(I116:I166)</f>
        <v>13403.000000000004</v>
      </c>
    </row>
    <row r="116" spans="1:9" x14ac:dyDescent="0.25">
      <c r="A116" s="213" t="s">
        <v>72</v>
      </c>
      <c r="B116" s="254">
        <v>1</v>
      </c>
      <c r="C116" s="254">
        <f t="shared" ref="C116:C166" si="8">D116+E116</f>
        <v>216</v>
      </c>
      <c r="D116" s="254">
        <v>184</v>
      </c>
      <c r="E116" s="254">
        <v>32</v>
      </c>
      <c r="F116" s="250">
        <v>964.15999999999985</v>
      </c>
      <c r="G116" s="250">
        <f t="shared" ref="G116:G166" si="9">ROUND(F116/D116,2)</f>
        <v>5.24</v>
      </c>
      <c r="H116" s="250">
        <f t="shared" ref="H116:H166" si="10">ROUND(E116*G116*2,2)</f>
        <v>335.36</v>
      </c>
      <c r="I116" s="250">
        <f t="shared" ref="I116:I166" si="11">ROUND(H116*1.2359,2)</f>
        <v>414.47</v>
      </c>
    </row>
    <row r="117" spans="1:9" x14ac:dyDescent="0.25">
      <c r="A117" s="213" t="s">
        <v>72</v>
      </c>
      <c r="B117" s="254">
        <v>1</v>
      </c>
      <c r="C117" s="254">
        <f t="shared" si="8"/>
        <v>220</v>
      </c>
      <c r="D117" s="254">
        <v>184</v>
      </c>
      <c r="E117" s="254">
        <v>36</v>
      </c>
      <c r="F117" s="250">
        <v>964.16000000000008</v>
      </c>
      <c r="G117" s="250">
        <f t="shared" si="9"/>
        <v>5.24</v>
      </c>
      <c r="H117" s="250">
        <f t="shared" si="10"/>
        <v>377.28</v>
      </c>
      <c r="I117" s="250">
        <f t="shared" si="11"/>
        <v>466.28</v>
      </c>
    </row>
    <row r="118" spans="1:9" x14ac:dyDescent="0.25">
      <c r="A118" s="213" t="s">
        <v>72</v>
      </c>
      <c r="B118" s="254">
        <v>1</v>
      </c>
      <c r="C118" s="254">
        <f t="shared" si="8"/>
        <v>203</v>
      </c>
      <c r="D118" s="254">
        <v>184</v>
      </c>
      <c r="E118" s="254">
        <v>19</v>
      </c>
      <c r="F118" s="250">
        <v>964.16000000000008</v>
      </c>
      <c r="G118" s="250">
        <f t="shared" si="9"/>
        <v>5.24</v>
      </c>
      <c r="H118" s="250">
        <f t="shared" si="10"/>
        <v>199.12</v>
      </c>
      <c r="I118" s="250">
        <f t="shared" si="11"/>
        <v>246.09</v>
      </c>
    </row>
    <row r="119" spans="1:9" x14ac:dyDescent="0.25">
      <c r="A119" s="213" t="s">
        <v>72</v>
      </c>
      <c r="B119" s="254">
        <v>1</v>
      </c>
      <c r="C119" s="254">
        <f t="shared" si="8"/>
        <v>203</v>
      </c>
      <c r="D119" s="254">
        <v>184</v>
      </c>
      <c r="E119" s="254">
        <v>19</v>
      </c>
      <c r="F119" s="250">
        <v>964.16000000000008</v>
      </c>
      <c r="G119" s="250">
        <f t="shared" si="9"/>
        <v>5.24</v>
      </c>
      <c r="H119" s="250">
        <f t="shared" si="10"/>
        <v>199.12</v>
      </c>
      <c r="I119" s="250">
        <f t="shared" si="11"/>
        <v>246.09</v>
      </c>
    </row>
    <row r="120" spans="1:9" x14ac:dyDescent="0.25">
      <c r="A120" s="213" t="s">
        <v>72</v>
      </c>
      <c r="B120" s="254">
        <v>1</v>
      </c>
      <c r="C120" s="254">
        <f t="shared" si="8"/>
        <v>232</v>
      </c>
      <c r="D120" s="254">
        <v>184</v>
      </c>
      <c r="E120" s="254">
        <v>48</v>
      </c>
      <c r="F120" s="250">
        <v>964.16000000000008</v>
      </c>
      <c r="G120" s="250">
        <f t="shared" si="9"/>
        <v>5.24</v>
      </c>
      <c r="H120" s="250">
        <f t="shared" si="10"/>
        <v>503.04</v>
      </c>
      <c r="I120" s="250">
        <f t="shared" si="11"/>
        <v>621.71</v>
      </c>
    </row>
    <row r="121" spans="1:9" x14ac:dyDescent="0.25">
      <c r="A121" s="213" t="s">
        <v>72</v>
      </c>
      <c r="B121" s="254">
        <v>1</v>
      </c>
      <c r="C121" s="254">
        <f t="shared" si="8"/>
        <v>202</v>
      </c>
      <c r="D121" s="254">
        <v>184</v>
      </c>
      <c r="E121" s="254">
        <v>18</v>
      </c>
      <c r="F121" s="250">
        <v>964.16000000000008</v>
      </c>
      <c r="G121" s="250">
        <f t="shared" si="9"/>
        <v>5.24</v>
      </c>
      <c r="H121" s="250">
        <f t="shared" si="10"/>
        <v>188.64</v>
      </c>
      <c r="I121" s="250">
        <f t="shared" si="11"/>
        <v>233.14</v>
      </c>
    </row>
    <row r="122" spans="1:9" x14ac:dyDescent="0.25">
      <c r="A122" s="213" t="s">
        <v>72</v>
      </c>
      <c r="B122" s="254">
        <v>1</v>
      </c>
      <c r="C122" s="254">
        <f t="shared" si="8"/>
        <v>198</v>
      </c>
      <c r="D122" s="254">
        <v>184</v>
      </c>
      <c r="E122" s="254">
        <v>14</v>
      </c>
      <c r="F122" s="250">
        <v>964.16000000000008</v>
      </c>
      <c r="G122" s="250">
        <f t="shared" si="9"/>
        <v>5.24</v>
      </c>
      <c r="H122" s="250">
        <f t="shared" si="10"/>
        <v>146.72</v>
      </c>
      <c r="I122" s="250">
        <f t="shared" si="11"/>
        <v>181.33</v>
      </c>
    </row>
    <row r="123" spans="1:9" x14ac:dyDescent="0.25">
      <c r="A123" s="213" t="s">
        <v>72</v>
      </c>
      <c r="B123" s="254">
        <v>1</v>
      </c>
      <c r="C123" s="254">
        <f t="shared" si="8"/>
        <v>192</v>
      </c>
      <c r="D123" s="254">
        <v>184</v>
      </c>
      <c r="E123" s="254">
        <v>8</v>
      </c>
      <c r="F123" s="250">
        <v>964.16000000000008</v>
      </c>
      <c r="G123" s="250">
        <f t="shared" si="9"/>
        <v>5.24</v>
      </c>
      <c r="H123" s="250">
        <f t="shared" si="10"/>
        <v>83.84</v>
      </c>
      <c r="I123" s="250">
        <f t="shared" si="11"/>
        <v>103.62</v>
      </c>
    </row>
    <row r="124" spans="1:9" x14ac:dyDescent="0.25">
      <c r="A124" s="213" t="s">
        <v>72</v>
      </c>
      <c r="B124" s="254">
        <v>1</v>
      </c>
      <c r="C124" s="254">
        <f t="shared" si="8"/>
        <v>195</v>
      </c>
      <c r="D124" s="254">
        <v>184</v>
      </c>
      <c r="E124" s="254">
        <v>11</v>
      </c>
      <c r="F124" s="250">
        <v>964.15999999999985</v>
      </c>
      <c r="G124" s="250">
        <f t="shared" si="9"/>
        <v>5.24</v>
      </c>
      <c r="H124" s="250">
        <f t="shared" si="10"/>
        <v>115.28</v>
      </c>
      <c r="I124" s="250">
        <f t="shared" si="11"/>
        <v>142.47</v>
      </c>
    </row>
    <row r="125" spans="1:9" x14ac:dyDescent="0.25">
      <c r="A125" s="213" t="s">
        <v>72</v>
      </c>
      <c r="B125" s="254">
        <v>1</v>
      </c>
      <c r="C125" s="254">
        <f t="shared" si="8"/>
        <v>200</v>
      </c>
      <c r="D125" s="254">
        <v>184</v>
      </c>
      <c r="E125" s="254">
        <v>16</v>
      </c>
      <c r="F125" s="250">
        <v>964.16000000000008</v>
      </c>
      <c r="G125" s="250">
        <f t="shared" si="9"/>
        <v>5.24</v>
      </c>
      <c r="H125" s="250">
        <f t="shared" si="10"/>
        <v>167.68</v>
      </c>
      <c r="I125" s="250">
        <f t="shared" si="11"/>
        <v>207.24</v>
      </c>
    </row>
    <row r="126" spans="1:9" x14ac:dyDescent="0.25">
      <c r="A126" s="213" t="s">
        <v>72</v>
      </c>
      <c r="B126" s="254">
        <v>1</v>
      </c>
      <c r="C126" s="254">
        <f t="shared" si="8"/>
        <v>236</v>
      </c>
      <c r="D126" s="254">
        <v>184</v>
      </c>
      <c r="E126" s="254">
        <v>52</v>
      </c>
      <c r="F126" s="250">
        <v>964.15999999999985</v>
      </c>
      <c r="G126" s="250">
        <f t="shared" si="9"/>
        <v>5.24</v>
      </c>
      <c r="H126" s="250">
        <f t="shared" si="10"/>
        <v>544.96</v>
      </c>
      <c r="I126" s="250">
        <f t="shared" si="11"/>
        <v>673.52</v>
      </c>
    </row>
    <row r="127" spans="1:9" x14ac:dyDescent="0.25">
      <c r="A127" s="213" t="s">
        <v>72</v>
      </c>
      <c r="B127" s="254">
        <v>1</v>
      </c>
      <c r="C127" s="254">
        <f t="shared" si="8"/>
        <v>191</v>
      </c>
      <c r="D127" s="254">
        <v>184</v>
      </c>
      <c r="E127" s="254">
        <v>7</v>
      </c>
      <c r="F127" s="250">
        <v>964.16000000000008</v>
      </c>
      <c r="G127" s="250">
        <f t="shared" si="9"/>
        <v>5.24</v>
      </c>
      <c r="H127" s="250">
        <f t="shared" si="10"/>
        <v>73.36</v>
      </c>
      <c r="I127" s="271">
        <f>ROUND(H127*1.2077,2)</f>
        <v>88.6</v>
      </c>
    </row>
    <row r="128" spans="1:9" x14ac:dyDescent="0.25">
      <c r="A128" s="213" t="s">
        <v>72</v>
      </c>
      <c r="B128" s="254">
        <v>1</v>
      </c>
      <c r="C128" s="254">
        <f t="shared" si="8"/>
        <v>202</v>
      </c>
      <c r="D128" s="254">
        <v>184</v>
      </c>
      <c r="E128" s="254">
        <v>18</v>
      </c>
      <c r="F128" s="250">
        <v>964.15999999999985</v>
      </c>
      <c r="G128" s="250">
        <f t="shared" si="9"/>
        <v>5.24</v>
      </c>
      <c r="H128" s="250">
        <f t="shared" si="10"/>
        <v>188.64</v>
      </c>
      <c r="I128" s="250">
        <f t="shared" si="11"/>
        <v>233.14</v>
      </c>
    </row>
    <row r="129" spans="1:9" x14ac:dyDescent="0.25">
      <c r="A129" s="213" t="s">
        <v>72</v>
      </c>
      <c r="B129" s="254">
        <v>1</v>
      </c>
      <c r="C129" s="254">
        <f t="shared" si="8"/>
        <v>208</v>
      </c>
      <c r="D129" s="254">
        <v>184</v>
      </c>
      <c r="E129" s="254">
        <v>24</v>
      </c>
      <c r="F129" s="250">
        <v>964.16000000000008</v>
      </c>
      <c r="G129" s="250">
        <f t="shared" si="9"/>
        <v>5.24</v>
      </c>
      <c r="H129" s="250">
        <f t="shared" si="10"/>
        <v>251.52</v>
      </c>
      <c r="I129" s="250">
        <f t="shared" si="11"/>
        <v>310.85000000000002</v>
      </c>
    </row>
    <row r="130" spans="1:9" x14ac:dyDescent="0.25">
      <c r="A130" s="213" t="s">
        <v>72</v>
      </c>
      <c r="B130" s="254">
        <v>1</v>
      </c>
      <c r="C130" s="254">
        <f t="shared" si="8"/>
        <v>208</v>
      </c>
      <c r="D130" s="254">
        <v>184</v>
      </c>
      <c r="E130" s="254">
        <v>24</v>
      </c>
      <c r="F130" s="250">
        <v>964.16000000000008</v>
      </c>
      <c r="G130" s="250">
        <f t="shared" si="9"/>
        <v>5.24</v>
      </c>
      <c r="H130" s="250">
        <f t="shared" si="10"/>
        <v>251.52</v>
      </c>
      <c r="I130" s="250">
        <f t="shared" si="11"/>
        <v>310.85000000000002</v>
      </c>
    </row>
    <row r="131" spans="1:9" x14ac:dyDescent="0.25">
      <c r="A131" s="213" t="s">
        <v>72</v>
      </c>
      <c r="B131" s="254">
        <v>1</v>
      </c>
      <c r="C131" s="254">
        <f t="shared" si="8"/>
        <v>193.5</v>
      </c>
      <c r="D131" s="254">
        <v>184</v>
      </c>
      <c r="E131" s="254">
        <v>9.5</v>
      </c>
      <c r="F131" s="250">
        <v>964.16000000000008</v>
      </c>
      <c r="G131" s="250">
        <f t="shared" si="9"/>
        <v>5.24</v>
      </c>
      <c r="H131" s="250">
        <f t="shared" si="10"/>
        <v>99.56</v>
      </c>
      <c r="I131" s="250">
        <f t="shared" si="11"/>
        <v>123.05</v>
      </c>
    </row>
    <row r="132" spans="1:9" x14ac:dyDescent="0.25">
      <c r="A132" s="213" t="s">
        <v>72</v>
      </c>
      <c r="B132" s="254">
        <v>1</v>
      </c>
      <c r="C132" s="254">
        <f t="shared" si="8"/>
        <v>208</v>
      </c>
      <c r="D132" s="254">
        <v>184</v>
      </c>
      <c r="E132" s="254">
        <v>24</v>
      </c>
      <c r="F132" s="250">
        <v>964.16000000000008</v>
      </c>
      <c r="G132" s="250">
        <f t="shared" si="9"/>
        <v>5.24</v>
      </c>
      <c r="H132" s="250">
        <f t="shared" si="10"/>
        <v>251.52</v>
      </c>
      <c r="I132" s="250">
        <f t="shared" si="11"/>
        <v>310.85000000000002</v>
      </c>
    </row>
    <row r="133" spans="1:9" x14ac:dyDescent="0.25">
      <c r="A133" s="213" t="s">
        <v>72</v>
      </c>
      <c r="B133" s="254">
        <v>1</v>
      </c>
      <c r="C133" s="254">
        <f t="shared" si="8"/>
        <v>210</v>
      </c>
      <c r="D133" s="254">
        <v>184</v>
      </c>
      <c r="E133" s="254">
        <v>26</v>
      </c>
      <c r="F133" s="250">
        <v>964.16000000000008</v>
      </c>
      <c r="G133" s="250">
        <f t="shared" si="9"/>
        <v>5.24</v>
      </c>
      <c r="H133" s="250">
        <f t="shared" si="10"/>
        <v>272.48</v>
      </c>
      <c r="I133" s="250">
        <f t="shared" si="11"/>
        <v>336.76</v>
      </c>
    </row>
    <row r="134" spans="1:9" x14ac:dyDescent="0.25">
      <c r="A134" s="213" t="s">
        <v>72</v>
      </c>
      <c r="B134" s="254">
        <v>1</v>
      </c>
      <c r="C134" s="254">
        <f t="shared" si="8"/>
        <v>192</v>
      </c>
      <c r="D134" s="254">
        <v>184</v>
      </c>
      <c r="E134" s="254">
        <v>8</v>
      </c>
      <c r="F134" s="250">
        <v>964.16000000000008</v>
      </c>
      <c r="G134" s="250">
        <f t="shared" si="9"/>
        <v>5.24</v>
      </c>
      <c r="H134" s="250">
        <f t="shared" si="10"/>
        <v>83.84</v>
      </c>
      <c r="I134" s="250">
        <f t="shared" si="11"/>
        <v>103.62</v>
      </c>
    </row>
    <row r="135" spans="1:9" x14ac:dyDescent="0.25">
      <c r="A135" s="213" t="s">
        <v>72</v>
      </c>
      <c r="B135" s="254">
        <v>1</v>
      </c>
      <c r="C135" s="254">
        <f t="shared" si="8"/>
        <v>186</v>
      </c>
      <c r="D135" s="254">
        <v>184</v>
      </c>
      <c r="E135" s="254">
        <v>2</v>
      </c>
      <c r="F135" s="250">
        <v>964.16000000000008</v>
      </c>
      <c r="G135" s="250">
        <f t="shared" si="9"/>
        <v>5.24</v>
      </c>
      <c r="H135" s="250">
        <f t="shared" si="10"/>
        <v>20.96</v>
      </c>
      <c r="I135" s="250">
        <f t="shared" si="11"/>
        <v>25.9</v>
      </c>
    </row>
    <row r="136" spans="1:9" x14ac:dyDescent="0.25">
      <c r="A136" s="213" t="s">
        <v>72</v>
      </c>
      <c r="B136" s="254">
        <v>1</v>
      </c>
      <c r="C136" s="254">
        <f t="shared" si="8"/>
        <v>192</v>
      </c>
      <c r="D136" s="254">
        <v>184</v>
      </c>
      <c r="E136" s="254">
        <v>8</v>
      </c>
      <c r="F136" s="250">
        <v>964.16000000000008</v>
      </c>
      <c r="G136" s="250">
        <f t="shared" si="9"/>
        <v>5.24</v>
      </c>
      <c r="H136" s="250">
        <f t="shared" si="10"/>
        <v>83.84</v>
      </c>
      <c r="I136" s="250">
        <f t="shared" si="11"/>
        <v>103.62</v>
      </c>
    </row>
    <row r="137" spans="1:9" x14ac:dyDescent="0.25">
      <c r="A137" s="213" t="s">
        <v>72</v>
      </c>
      <c r="B137" s="254">
        <v>1</v>
      </c>
      <c r="C137" s="254">
        <f t="shared" si="8"/>
        <v>204</v>
      </c>
      <c r="D137" s="254">
        <v>184</v>
      </c>
      <c r="E137" s="254">
        <v>20</v>
      </c>
      <c r="F137" s="250">
        <v>964.16000000000008</v>
      </c>
      <c r="G137" s="250">
        <f t="shared" si="9"/>
        <v>5.24</v>
      </c>
      <c r="H137" s="250">
        <f t="shared" si="10"/>
        <v>209.6</v>
      </c>
      <c r="I137" s="250">
        <f t="shared" si="11"/>
        <v>259.04000000000002</v>
      </c>
    </row>
    <row r="138" spans="1:9" x14ac:dyDescent="0.25">
      <c r="A138" s="213" t="s">
        <v>72</v>
      </c>
      <c r="B138" s="254">
        <v>1</v>
      </c>
      <c r="C138" s="254">
        <f t="shared" si="8"/>
        <v>193</v>
      </c>
      <c r="D138" s="254">
        <v>184</v>
      </c>
      <c r="E138" s="254">
        <v>9</v>
      </c>
      <c r="F138" s="250">
        <v>964.15999999999985</v>
      </c>
      <c r="G138" s="250">
        <f t="shared" si="9"/>
        <v>5.24</v>
      </c>
      <c r="H138" s="250">
        <f t="shared" si="10"/>
        <v>94.32</v>
      </c>
      <c r="I138" s="250">
        <f t="shared" si="11"/>
        <v>116.57</v>
      </c>
    </row>
    <row r="139" spans="1:9" x14ac:dyDescent="0.25">
      <c r="A139" s="213" t="s">
        <v>72</v>
      </c>
      <c r="B139" s="254">
        <v>1</v>
      </c>
      <c r="C139" s="254">
        <f t="shared" si="8"/>
        <v>192</v>
      </c>
      <c r="D139" s="254">
        <v>184</v>
      </c>
      <c r="E139" s="254">
        <v>8</v>
      </c>
      <c r="F139" s="250">
        <v>964.16000000000008</v>
      </c>
      <c r="G139" s="250">
        <f t="shared" si="9"/>
        <v>5.24</v>
      </c>
      <c r="H139" s="250">
        <f t="shared" si="10"/>
        <v>83.84</v>
      </c>
      <c r="I139" s="250">
        <f t="shared" si="11"/>
        <v>103.62</v>
      </c>
    </row>
    <row r="140" spans="1:9" x14ac:dyDescent="0.25">
      <c r="A140" s="213" t="s">
        <v>72</v>
      </c>
      <c r="B140" s="254">
        <v>1</v>
      </c>
      <c r="C140" s="254">
        <f t="shared" si="8"/>
        <v>210</v>
      </c>
      <c r="D140" s="254">
        <v>184</v>
      </c>
      <c r="E140" s="254">
        <v>26</v>
      </c>
      <c r="F140" s="250">
        <v>964.16000000000008</v>
      </c>
      <c r="G140" s="250">
        <f t="shared" si="9"/>
        <v>5.24</v>
      </c>
      <c r="H140" s="250">
        <f t="shared" si="10"/>
        <v>272.48</v>
      </c>
      <c r="I140" s="250">
        <f t="shared" si="11"/>
        <v>336.76</v>
      </c>
    </row>
    <row r="141" spans="1:9" x14ac:dyDescent="0.25">
      <c r="A141" s="213" t="s">
        <v>72</v>
      </c>
      <c r="B141" s="254">
        <v>1</v>
      </c>
      <c r="C141" s="254">
        <f t="shared" si="8"/>
        <v>214</v>
      </c>
      <c r="D141" s="254">
        <v>184</v>
      </c>
      <c r="E141" s="254">
        <v>30</v>
      </c>
      <c r="F141" s="250">
        <v>964.15999999999985</v>
      </c>
      <c r="G141" s="250">
        <f t="shared" si="9"/>
        <v>5.24</v>
      </c>
      <c r="H141" s="250">
        <f t="shared" si="10"/>
        <v>314.39999999999998</v>
      </c>
      <c r="I141" s="250">
        <f t="shared" si="11"/>
        <v>388.57</v>
      </c>
    </row>
    <row r="142" spans="1:9" x14ac:dyDescent="0.25">
      <c r="A142" s="213" t="s">
        <v>72</v>
      </c>
      <c r="B142" s="254">
        <v>1</v>
      </c>
      <c r="C142" s="254">
        <f t="shared" si="8"/>
        <v>190</v>
      </c>
      <c r="D142" s="254">
        <v>184</v>
      </c>
      <c r="E142" s="254">
        <v>6</v>
      </c>
      <c r="F142" s="250">
        <v>964.15999999999985</v>
      </c>
      <c r="G142" s="250">
        <f t="shared" si="9"/>
        <v>5.24</v>
      </c>
      <c r="H142" s="250">
        <f t="shared" si="10"/>
        <v>62.88</v>
      </c>
      <c r="I142" s="250">
        <f t="shared" si="11"/>
        <v>77.709999999999994</v>
      </c>
    </row>
    <row r="143" spans="1:9" x14ac:dyDescent="0.25">
      <c r="A143" s="213" t="s">
        <v>72</v>
      </c>
      <c r="B143" s="254">
        <v>1</v>
      </c>
      <c r="C143" s="254">
        <f t="shared" si="8"/>
        <v>188</v>
      </c>
      <c r="D143" s="254">
        <v>184</v>
      </c>
      <c r="E143" s="254">
        <v>4</v>
      </c>
      <c r="F143" s="250">
        <v>964.16000000000008</v>
      </c>
      <c r="G143" s="250">
        <f t="shared" si="9"/>
        <v>5.24</v>
      </c>
      <c r="H143" s="250">
        <f t="shared" si="10"/>
        <v>41.92</v>
      </c>
      <c r="I143" s="250">
        <f t="shared" si="11"/>
        <v>51.81</v>
      </c>
    </row>
    <row r="144" spans="1:9" x14ac:dyDescent="0.25">
      <c r="A144" s="213" t="s">
        <v>72</v>
      </c>
      <c r="B144" s="254">
        <v>1</v>
      </c>
      <c r="C144" s="254">
        <f t="shared" si="8"/>
        <v>241</v>
      </c>
      <c r="D144" s="254">
        <v>184</v>
      </c>
      <c r="E144" s="254">
        <v>57</v>
      </c>
      <c r="F144" s="250">
        <v>964.15999999999985</v>
      </c>
      <c r="G144" s="250">
        <f t="shared" si="9"/>
        <v>5.24</v>
      </c>
      <c r="H144" s="250">
        <f t="shared" si="10"/>
        <v>597.36</v>
      </c>
      <c r="I144" s="250">
        <f t="shared" si="11"/>
        <v>738.28</v>
      </c>
    </row>
    <row r="145" spans="1:9" x14ac:dyDescent="0.25">
      <c r="A145" s="213" t="s">
        <v>72</v>
      </c>
      <c r="B145" s="254">
        <v>1</v>
      </c>
      <c r="C145" s="254">
        <f t="shared" si="8"/>
        <v>196</v>
      </c>
      <c r="D145" s="254">
        <v>184</v>
      </c>
      <c r="E145" s="254">
        <v>12</v>
      </c>
      <c r="F145" s="250">
        <v>816.96</v>
      </c>
      <c r="G145" s="250">
        <f t="shared" si="9"/>
        <v>4.4400000000000004</v>
      </c>
      <c r="H145" s="250">
        <f t="shared" si="10"/>
        <v>106.56</v>
      </c>
      <c r="I145" s="250">
        <f t="shared" si="11"/>
        <v>131.69999999999999</v>
      </c>
    </row>
    <row r="146" spans="1:9" x14ac:dyDescent="0.25">
      <c r="A146" s="213" t="s">
        <v>72</v>
      </c>
      <c r="B146" s="254">
        <v>1</v>
      </c>
      <c r="C146" s="254">
        <f t="shared" si="8"/>
        <v>234</v>
      </c>
      <c r="D146" s="254">
        <v>184</v>
      </c>
      <c r="E146" s="254">
        <v>50</v>
      </c>
      <c r="F146" s="250">
        <v>964.16000000000008</v>
      </c>
      <c r="G146" s="250">
        <f t="shared" si="9"/>
        <v>5.24</v>
      </c>
      <c r="H146" s="250">
        <f t="shared" si="10"/>
        <v>524</v>
      </c>
      <c r="I146" s="250">
        <f t="shared" si="11"/>
        <v>647.61</v>
      </c>
    </row>
    <row r="147" spans="1:9" x14ac:dyDescent="0.25">
      <c r="A147" s="213" t="s">
        <v>72</v>
      </c>
      <c r="B147" s="254">
        <v>1</v>
      </c>
      <c r="C147" s="254">
        <f t="shared" si="8"/>
        <v>208</v>
      </c>
      <c r="D147" s="254">
        <v>184</v>
      </c>
      <c r="E147" s="254">
        <v>24</v>
      </c>
      <c r="F147" s="250">
        <v>964.15999999999985</v>
      </c>
      <c r="G147" s="250">
        <f t="shared" si="9"/>
        <v>5.24</v>
      </c>
      <c r="H147" s="250">
        <f t="shared" si="10"/>
        <v>251.52</v>
      </c>
      <c r="I147" s="250">
        <f t="shared" si="11"/>
        <v>310.85000000000002</v>
      </c>
    </row>
    <row r="148" spans="1:9" x14ac:dyDescent="0.25">
      <c r="A148" s="213" t="s">
        <v>72</v>
      </c>
      <c r="B148" s="254">
        <v>1</v>
      </c>
      <c r="C148" s="254">
        <f t="shared" si="8"/>
        <v>187</v>
      </c>
      <c r="D148" s="254">
        <v>184</v>
      </c>
      <c r="E148" s="254">
        <v>3</v>
      </c>
      <c r="F148" s="250">
        <v>964.16000000000008</v>
      </c>
      <c r="G148" s="250">
        <f t="shared" si="9"/>
        <v>5.24</v>
      </c>
      <c r="H148" s="250">
        <f t="shared" si="10"/>
        <v>31.44</v>
      </c>
      <c r="I148" s="250">
        <f t="shared" si="11"/>
        <v>38.86</v>
      </c>
    </row>
    <row r="149" spans="1:9" x14ac:dyDescent="0.25">
      <c r="A149" s="213" t="s">
        <v>72</v>
      </c>
      <c r="B149" s="254">
        <v>1</v>
      </c>
      <c r="C149" s="254">
        <f t="shared" si="8"/>
        <v>215</v>
      </c>
      <c r="D149" s="254">
        <v>184</v>
      </c>
      <c r="E149" s="254">
        <v>31</v>
      </c>
      <c r="F149" s="250">
        <v>964.15999999999985</v>
      </c>
      <c r="G149" s="250">
        <f t="shared" si="9"/>
        <v>5.24</v>
      </c>
      <c r="H149" s="250">
        <f t="shared" si="10"/>
        <v>324.88</v>
      </c>
      <c r="I149" s="250">
        <f t="shared" si="11"/>
        <v>401.52</v>
      </c>
    </row>
    <row r="150" spans="1:9" x14ac:dyDescent="0.25">
      <c r="A150" s="213" t="s">
        <v>72</v>
      </c>
      <c r="B150" s="254">
        <v>1</v>
      </c>
      <c r="C150" s="254">
        <f t="shared" si="8"/>
        <v>207</v>
      </c>
      <c r="D150" s="254">
        <v>184</v>
      </c>
      <c r="E150" s="254">
        <v>23</v>
      </c>
      <c r="F150" s="250">
        <v>964.16000000000008</v>
      </c>
      <c r="G150" s="250">
        <f t="shared" si="9"/>
        <v>5.24</v>
      </c>
      <c r="H150" s="250">
        <f t="shared" si="10"/>
        <v>241.04</v>
      </c>
      <c r="I150" s="250">
        <f t="shared" si="11"/>
        <v>297.89999999999998</v>
      </c>
    </row>
    <row r="151" spans="1:9" x14ac:dyDescent="0.25">
      <c r="A151" s="213" t="s">
        <v>72</v>
      </c>
      <c r="B151" s="254">
        <v>1</v>
      </c>
      <c r="C151" s="254">
        <f t="shared" si="8"/>
        <v>193</v>
      </c>
      <c r="D151" s="254">
        <v>184</v>
      </c>
      <c r="E151" s="254">
        <v>9</v>
      </c>
      <c r="F151" s="250">
        <v>964.16000000000008</v>
      </c>
      <c r="G151" s="250">
        <f t="shared" si="9"/>
        <v>5.24</v>
      </c>
      <c r="H151" s="250">
        <f t="shared" si="10"/>
        <v>94.32</v>
      </c>
      <c r="I151" s="271">
        <f>ROUND(H151*1.2077,2)</f>
        <v>113.91</v>
      </c>
    </row>
    <row r="152" spans="1:9" x14ac:dyDescent="0.25">
      <c r="A152" s="213" t="s">
        <v>72</v>
      </c>
      <c r="B152" s="254">
        <v>1</v>
      </c>
      <c r="C152" s="254">
        <f t="shared" si="8"/>
        <v>191</v>
      </c>
      <c r="D152" s="254">
        <v>184</v>
      </c>
      <c r="E152" s="254">
        <v>7</v>
      </c>
      <c r="F152" s="250">
        <v>964.15999999999985</v>
      </c>
      <c r="G152" s="250">
        <f t="shared" si="9"/>
        <v>5.24</v>
      </c>
      <c r="H152" s="250">
        <f t="shared" si="10"/>
        <v>73.36</v>
      </c>
      <c r="I152" s="250">
        <f t="shared" si="11"/>
        <v>90.67</v>
      </c>
    </row>
    <row r="153" spans="1:9" x14ac:dyDescent="0.25">
      <c r="A153" s="213" t="s">
        <v>72</v>
      </c>
      <c r="B153" s="254">
        <v>1</v>
      </c>
      <c r="C153" s="254">
        <f t="shared" si="8"/>
        <v>203</v>
      </c>
      <c r="D153" s="254">
        <v>184</v>
      </c>
      <c r="E153" s="254">
        <v>19</v>
      </c>
      <c r="F153" s="250">
        <v>964.16000000000008</v>
      </c>
      <c r="G153" s="250">
        <f t="shared" si="9"/>
        <v>5.24</v>
      </c>
      <c r="H153" s="250">
        <f t="shared" si="10"/>
        <v>199.12</v>
      </c>
      <c r="I153" s="250">
        <f t="shared" si="11"/>
        <v>246.09</v>
      </c>
    </row>
    <row r="154" spans="1:9" x14ac:dyDescent="0.25">
      <c r="A154" s="213" t="s">
        <v>72</v>
      </c>
      <c r="B154" s="254">
        <v>1</v>
      </c>
      <c r="C154" s="254">
        <f t="shared" si="8"/>
        <v>204</v>
      </c>
      <c r="D154" s="254">
        <v>184</v>
      </c>
      <c r="E154" s="254">
        <v>20</v>
      </c>
      <c r="F154" s="250">
        <v>964.16000000000008</v>
      </c>
      <c r="G154" s="250">
        <f t="shared" si="9"/>
        <v>5.24</v>
      </c>
      <c r="H154" s="250">
        <f t="shared" si="10"/>
        <v>209.6</v>
      </c>
      <c r="I154" s="250">
        <f t="shared" si="11"/>
        <v>259.04000000000002</v>
      </c>
    </row>
    <row r="155" spans="1:9" x14ac:dyDescent="0.25">
      <c r="A155" s="213" t="s">
        <v>72</v>
      </c>
      <c r="B155" s="254">
        <v>1</v>
      </c>
      <c r="C155" s="254">
        <f t="shared" si="8"/>
        <v>206</v>
      </c>
      <c r="D155" s="254">
        <v>184</v>
      </c>
      <c r="E155" s="254">
        <v>22</v>
      </c>
      <c r="F155" s="250">
        <v>964.16000000000008</v>
      </c>
      <c r="G155" s="250">
        <f t="shared" si="9"/>
        <v>5.24</v>
      </c>
      <c r="H155" s="250">
        <f t="shared" si="10"/>
        <v>230.56</v>
      </c>
      <c r="I155" s="250">
        <f t="shared" si="11"/>
        <v>284.95</v>
      </c>
    </row>
    <row r="156" spans="1:9" x14ac:dyDescent="0.25">
      <c r="A156" s="213" t="s">
        <v>72</v>
      </c>
      <c r="B156" s="254">
        <v>1</v>
      </c>
      <c r="C156" s="254">
        <f t="shared" si="8"/>
        <v>215</v>
      </c>
      <c r="D156" s="254">
        <v>184</v>
      </c>
      <c r="E156" s="254">
        <v>31</v>
      </c>
      <c r="F156" s="250">
        <v>964.15999999999985</v>
      </c>
      <c r="G156" s="250">
        <f t="shared" si="9"/>
        <v>5.24</v>
      </c>
      <c r="H156" s="250">
        <f t="shared" si="10"/>
        <v>324.88</v>
      </c>
      <c r="I156" s="250">
        <f t="shared" si="11"/>
        <v>401.52</v>
      </c>
    </row>
    <row r="157" spans="1:9" x14ac:dyDescent="0.25">
      <c r="A157" s="213" t="s">
        <v>72</v>
      </c>
      <c r="B157" s="254">
        <v>1</v>
      </c>
      <c r="C157" s="254">
        <f t="shared" si="8"/>
        <v>192</v>
      </c>
      <c r="D157" s="254">
        <v>184</v>
      </c>
      <c r="E157" s="254">
        <v>8</v>
      </c>
      <c r="F157" s="250">
        <v>964.16000000000008</v>
      </c>
      <c r="G157" s="250">
        <f t="shared" si="9"/>
        <v>5.24</v>
      </c>
      <c r="H157" s="250">
        <f t="shared" si="10"/>
        <v>83.84</v>
      </c>
      <c r="I157" s="250">
        <f t="shared" si="11"/>
        <v>103.62</v>
      </c>
    </row>
    <row r="158" spans="1:9" x14ac:dyDescent="0.25">
      <c r="A158" s="213" t="s">
        <v>72</v>
      </c>
      <c r="B158" s="254">
        <v>1</v>
      </c>
      <c r="C158" s="254">
        <f t="shared" si="8"/>
        <v>187</v>
      </c>
      <c r="D158" s="254">
        <v>184</v>
      </c>
      <c r="E158" s="254">
        <v>3</v>
      </c>
      <c r="F158" s="250">
        <v>964.16000000000008</v>
      </c>
      <c r="G158" s="250">
        <f t="shared" si="9"/>
        <v>5.24</v>
      </c>
      <c r="H158" s="250">
        <f t="shared" si="10"/>
        <v>31.44</v>
      </c>
      <c r="I158" s="250">
        <f t="shared" si="11"/>
        <v>38.86</v>
      </c>
    </row>
    <row r="159" spans="1:9" x14ac:dyDescent="0.25">
      <c r="A159" s="213" t="s">
        <v>72</v>
      </c>
      <c r="B159" s="254">
        <v>1</v>
      </c>
      <c r="C159" s="254">
        <f t="shared" si="8"/>
        <v>247</v>
      </c>
      <c r="D159" s="254">
        <v>184</v>
      </c>
      <c r="E159" s="254">
        <v>63</v>
      </c>
      <c r="F159" s="250">
        <v>964.16000000000008</v>
      </c>
      <c r="G159" s="250">
        <f t="shared" si="9"/>
        <v>5.24</v>
      </c>
      <c r="H159" s="250">
        <f t="shared" si="10"/>
        <v>660.24</v>
      </c>
      <c r="I159" s="250">
        <f t="shared" si="11"/>
        <v>815.99</v>
      </c>
    </row>
    <row r="160" spans="1:9" x14ac:dyDescent="0.25">
      <c r="A160" s="213" t="s">
        <v>72</v>
      </c>
      <c r="B160" s="254">
        <v>1</v>
      </c>
      <c r="C160" s="254">
        <f t="shared" si="8"/>
        <v>209.5</v>
      </c>
      <c r="D160" s="254">
        <v>184</v>
      </c>
      <c r="E160" s="254">
        <v>25.5</v>
      </c>
      <c r="F160" s="250">
        <v>964.16000000000008</v>
      </c>
      <c r="G160" s="250">
        <f t="shared" si="9"/>
        <v>5.24</v>
      </c>
      <c r="H160" s="250">
        <f t="shared" si="10"/>
        <v>267.24</v>
      </c>
      <c r="I160" s="250">
        <f t="shared" si="11"/>
        <v>330.28</v>
      </c>
    </row>
    <row r="161" spans="1:9" x14ac:dyDescent="0.25">
      <c r="A161" s="213" t="s">
        <v>72</v>
      </c>
      <c r="B161" s="254">
        <v>1</v>
      </c>
      <c r="C161" s="254">
        <f t="shared" si="8"/>
        <v>216</v>
      </c>
      <c r="D161" s="254">
        <v>184</v>
      </c>
      <c r="E161" s="254">
        <v>32</v>
      </c>
      <c r="F161" s="250">
        <v>964.15999999999985</v>
      </c>
      <c r="G161" s="250">
        <f t="shared" si="9"/>
        <v>5.24</v>
      </c>
      <c r="H161" s="250">
        <f t="shared" si="10"/>
        <v>335.36</v>
      </c>
      <c r="I161" s="250">
        <f t="shared" si="11"/>
        <v>414.47</v>
      </c>
    </row>
    <row r="162" spans="1:9" x14ac:dyDescent="0.25">
      <c r="A162" s="213" t="s">
        <v>72</v>
      </c>
      <c r="B162" s="254">
        <v>1</v>
      </c>
      <c r="C162" s="254">
        <f t="shared" si="8"/>
        <v>204</v>
      </c>
      <c r="D162" s="254">
        <v>184</v>
      </c>
      <c r="E162" s="254">
        <v>20</v>
      </c>
      <c r="F162" s="250">
        <v>964.16000000000008</v>
      </c>
      <c r="G162" s="250">
        <f t="shared" si="9"/>
        <v>5.24</v>
      </c>
      <c r="H162" s="250">
        <f t="shared" si="10"/>
        <v>209.6</v>
      </c>
      <c r="I162" s="250">
        <f t="shared" si="11"/>
        <v>259.04000000000002</v>
      </c>
    </row>
    <row r="163" spans="1:9" x14ac:dyDescent="0.25">
      <c r="A163" s="213" t="s">
        <v>72</v>
      </c>
      <c r="B163" s="254">
        <v>1</v>
      </c>
      <c r="C163" s="254">
        <f t="shared" si="8"/>
        <v>186</v>
      </c>
      <c r="D163" s="254">
        <v>184</v>
      </c>
      <c r="E163" s="254">
        <v>2</v>
      </c>
      <c r="F163" s="250">
        <v>964.16000000000008</v>
      </c>
      <c r="G163" s="250">
        <f t="shared" si="9"/>
        <v>5.24</v>
      </c>
      <c r="H163" s="250">
        <f t="shared" si="10"/>
        <v>20.96</v>
      </c>
      <c r="I163" s="250">
        <f t="shared" si="11"/>
        <v>25.9</v>
      </c>
    </row>
    <row r="164" spans="1:9" x14ac:dyDescent="0.25">
      <c r="A164" s="213" t="s">
        <v>72</v>
      </c>
      <c r="B164" s="254">
        <v>1</v>
      </c>
      <c r="C164" s="254">
        <f t="shared" si="8"/>
        <v>198</v>
      </c>
      <c r="D164" s="254">
        <v>184</v>
      </c>
      <c r="E164" s="254">
        <v>14</v>
      </c>
      <c r="F164" s="250">
        <v>964.16000000000008</v>
      </c>
      <c r="G164" s="250">
        <f t="shared" si="9"/>
        <v>5.24</v>
      </c>
      <c r="H164" s="250">
        <f t="shared" si="10"/>
        <v>146.72</v>
      </c>
      <c r="I164" s="250">
        <f t="shared" si="11"/>
        <v>181.33</v>
      </c>
    </row>
    <row r="165" spans="1:9" x14ac:dyDescent="0.25">
      <c r="A165" s="213" t="s">
        <v>72</v>
      </c>
      <c r="B165" s="254">
        <v>1</v>
      </c>
      <c r="C165" s="254">
        <f t="shared" si="8"/>
        <v>187</v>
      </c>
      <c r="D165" s="254">
        <v>184</v>
      </c>
      <c r="E165" s="254">
        <v>3</v>
      </c>
      <c r="F165" s="250">
        <v>964.16000000000008</v>
      </c>
      <c r="G165" s="250">
        <f t="shared" si="9"/>
        <v>5.24</v>
      </c>
      <c r="H165" s="250">
        <f t="shared" si="10"/>
        <v>31.44</v>
      </c>
      <c r="I165" s="250">
        <f t="shared" si="11"/>
        <v>38.86</v>
      </c>
    </row>
    <row r="166" spans="1:9" x14ac:dyDescent="0.25">
      <c r="A166" s="213" t="s">
        <v>72</v>
      </c>
      <c r="B166" s="254">
        <v>1</v>
      </c>
      <c r="C166" s="254">
        <f t="shared" si="8"/>
        <v>216</v>
      </c>
      <c r="D166" s="254">
        <v>184</v>
      </c>
      <c r="E166" s="254">
        <v>32</v>
      </c>
      <c r="F166" s="250">
        <v>964.15999999999985</v>
      </c>
      <c r="G166" s="250">
        <f t="shared" si="9"/>
        <v>5.24</v>
      </c>
      <c r="H166" s="250">
        <f t="shared" si="10"/>
        <v>335.36</v>
      </c>
      <c r="I166" s="250">
        <f t="shared" si="11"/>
        <v>414.47</v>
      </c>
    </row>
    <row r="167" spans="1:9" s="257" customFormat="1" ht="33" x14ac:dyDescent="0.25">
      <c r="A167" s="269" t="s">
        <v>431</v>
      </c>
      <c r="B167" s="273">
        <f t="shared" ref="B167:I167" si="12">SUM(B168:B175)</f>
        <v>8</v>
      </c>
      <c r="C167" s="273"/>
      <c r="D167" s="273"/>
      <c r="E167" s="273">
        <f t="shared" si="12"/>
        <v>50</v>
      </c>
      <c r="F167" s="270"/>
      <c r="G167" s="270"/>
      <c r="H167" s="270">
        <f t="shared" si="12"/>
        <v>463.67999999999995</v>
      </c>
      <c r="I167" s="270">
        <f t="shared" si="12"/>
        <v>573.07000000000005</v>
      </c>
    </row>
    <row r="168" spans="1:9" s="257" customFormat="1" x14ac:dyDescent="0.25">
      <c r="A168" s="213" t="s">
        <v>78</v>
      </c>
      <c r="B168" s="255">
        <v>1</v>
      </c>
      <c r="C168" s="255">
        <f>D168+E168</f>
        <v>189</v>
      </c>
      <c r="D168" s="255">
        <v>184</v>
      </c>
      <c r="E168" s="255">
        <v>5</v>
      </c>
      <c r="F168" s="265">
        <v>748.87999999999988</v>
      </c>
      <c r="G168" s="265">
        <f>ROUND(F168/D168,2)</f>
        <v>4.07</v>
      </c>
      <c r="H168" s="265">
        <f>ROUND(E168*G168*2,2)</f>
        <v>40.700000000000003</v>
      </c>
      <c r="I168" s="265">
        <f>ROUND(H168*1.2359,2)</f>
        <v>50.3</v>
      </c>
    </row>
    <row r="169" spans="1:9" s="257" customFormat="1" x14ac:dyDescent="0.25">
      <c r="A169" s="213" t="s">
        <v>77</v>
      </c>
      <c r="B169" s="255">
        <v>1</v>
      </c>
      <c r="C169" s="255">
        <f t="shared" ref="C169:C175" si="13">D169+E169</f>
        <v>186</v>
      </c>
      <c r="D169" s="255">
        <v>184</v>
      </c>
      <c r="E169" s="255">
        <v>2</v>
      </c>
      <c r="F169" s="265">
        <v>748.87999999999988</v>
      </c>
      <c r="G169" s="265">
        <f t="shared" ref="G169:G175" si="14">ROUND(F169/D169,2)</f>
        <v>4.07</v>
      </c>
      <c r="H169" s="265">
        <f t="shared" ref="H169:H175" si="15">ROUND(E169*G169*2,2)</f>
        <v>16.28</v>
      </c>
      <c r="I169" s="265">
        <f t="shared" ref="I169:I175" si="16">ROUND(H169*1.2359,2)</f>
        <v>20.12</v>
      </c>
    </row>
    <row r="170" spans="1:9" s="257" customFormat="1" x14ac:dyDescent="0.25">
      <c r="A170" s="213" t="s">
        <v>80</v>
      </c>
      <c r="B170" s="255">
        <v>1</v>
      </c>
      <c r="C170" s="255">
        <f t="shared" si="13"/>
        <v>193</v>
      </c>
      <c r="D170" s="255">
        <v>184</v>
      </c>
      <c r="E170" s="255">
        <v>9</v>
      </c>
      <c r="F170" s="265">
        <v>938.40000000000009</v>
      </c>
      <c r="G170" s="265">
        <f t="shared" si="14"/>
        <v>5.0999999999999996</v>
      </c>
      <c r="H170" s="265">
        <f t="shared" si="15"/>
        <v>91.8</v>
      </c>
      <c r="I170" s="265">
        <f t="shared" si="16"/>
        <v>113.46</v>
      </c>
    </row>
    <row r="171" spans="1:9" s="257" customFormat="1" x14ac:dyDescent="0.25">
      <c r="A171" s="213" t="s">
        <v>78</v>
      </c>
      <c r="B171" s="255">
        <v>1</v>
      </c>
      <c r="C171" s="255">
        <f t="shared" si="13"/>
        <v>193.5</v>
      </c>
      <c r="D171" s="255">
        <v>184</v>
      </c>
      <c r="E171" s="255">
        <v>9.5</v>
      </c>
      <c r="F171" s="265">
        <v>748.88000000000011</v>
      </c>
      <c r="G171" s="265">
        <f t="shared" si="14"/>
        <v>4.07</v>
      </c>
      <c r="H171" s="265">
        <f t="shared" si="15"/>
        <v>77.33</v>
      </c>
      <c r="I171" s="265">
        <f t="shared" si="16"/>
        <v>95.57</v>
      </c>
    </row>
    <row r="172" spans="1:9" s="257" customFormat="1" x14ac:dyDescent="0.25">
      <c r="A172" s="213" t="s">
        <v>207</v>
      </c>
      <c r="B172" s="255">
        <v>1</v>
      </c>
      <c r="C172" s="255">
        <f t="shared" si="13"/>
        <v>192</v>
      </c>
      <c r="D172" s="255">
        <v>184</v>
      </c>
      <c r="E172" s="255">
        <v>8</v>
      </c>
      <c r="F172" s="265">
        <v>875.83999999999992</v>
      </c>
      <c r="G172" s="265">
        <f t="shared" si="14"/>
        <v>4.76</v>
      </c>
      <c r="H172" s="265">
        <f t="shared" si="15"/>
        <v>76.16</v>
      </c>
      <c r="I172" s="265">
        <f t="shared" si="16"/>
        <v>94.13</v>
      </c>
    </row>
    <row r="173" spans="1:9" s="257" customFormat="1" x14ac:dyDescent="0.25">
      <c r="A173" s="213" t="s">
        <v>73</v>
      </c>
      <c r="B173" s="255">
        <v>1</v>
      </c>
      <c r="C173" s="255">
        <f t="shared" si="13"/>
        <v>188</v>
      </c>
      <c r="D173" s="255">
        <v>184</v>
      </c>
      <c r="E173" s="255">
        <v>4</v>
      </c>
      <c r="F173" s="265">
        <v>1150</v>
      </c>
      <c r="G173" s="265">
        <f t="shared" si="14"/>
        <v>6.25</v>
      </c>
      <c r="H173" s="265">
        <f t="shared" si="15"/>
        <v>50</v>
      </c>
      <c r="I173" s="265">
        <f t="shared" si="16"/>
        <v>61.8</v>
      </c>
    </row>
    <row r="174" spans="1:9" s="257" customFormat="1" x14ac:dyDescent="0.25">
      <c r="A174" s="213" t="s">
        <v>207</v>
      </c>
      <c r="B174" s="255">
        <v>1</v>
      </c>
      <c r="C174" s="255">
        <f t="shared" si="13"/>
        <v>191</v>
      </c>
      <c r="D174" s="255">
        <v>184</v>
      </c>
      <c r="E174" s="255">
        <v>7</v>
      </c>
      <c r="F174" s="265">
        <v>875.83999999999992</v>
      </c>
      <c r="G174" s="265">
        <f t="shared" si="14"/>
        <v>4.76</v>
      </c>
      <c r="H174" s="265">
        <f t="shared" si="15"/>
        <v>66.64</v>
      </c>
      <c r="I174" s="265">
        <f t="shared" si="16"/>
        <v>82.36</v>
      </c>
    </row>
    <row r="175" spans="1:9" s="257" customFormat="1" x14ac:dyDescent="0.25">
      <c r="A175" s="213" t="s">
        <v>78</v>
      </c>
      <c r="B175" s="255">
        <v>1</v>
      </c>
      <c r="C175" s="255">
        <f t="shared" si="13"/>
        <v>189.5</v>
      </c>
      <c r="D175" s="255">
        <v>184</v>
      </c>
      <c r="E175" s="255">
        <v>5.5</v>
      </c>
      <c r="F175" s="265">
        <v>748.88000000000011</v>
      </c>
      <c r="G175" s="265">
        <f t="shared" si="14"/>
        <v>4.07</v>
      </c>
      <c r="H175" s="265">
        <f t="shared" si="15"/>
        <v>44.77</v>
      </c>
      <c r="I175" s="265">
        <f t="shared" si="16"/>
        <v>55.33</v>
      </c>
    </row>
    <row r="177" spans="1:2" x14ac:dyDescent="0.25">
      <c r="A177" s="495" t="s">
        <v>773</v>
      </c>
      <c r="B177" s="495"/>
    </row>
  </sheetData>
  <mergeCells count="13">
    <mergeCell ref="A177:B177"/>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5CFB2-D171-41DA-868F-A4BE5E973947}">
  <sheetPr>
    <tabColor theme="9" tint="0.59999389629810485"/>
  </sheetPr>
  <dimension ref="A1:I149"/>
  <sheetViews>
    <sheetView zoomScale="80" zoomScaleNormal="80" workbookViewId="0">
      <selection activeCell="H1" sqref="H1:I1"/>
    </sheetView>
  </sheetViews>
  <sheetFormatPr defaultRowHeight="16.5" x14ac:dyDescent="0.25"/>
  <cols>
    <col min="1" max="1" width="69.85546875" style="205" customWidth="1"/>
    <col min="2" max="2" width="14" style="205" customWidth="1"/>
    <col min="3" max="3" width="11.5703125" style="205" customWidth="1"/>
    <col min="4" max="4" width="13.140625" style="205" customWidth="1"/>
    <col min="5" max="5" width="17.28515625" style="205" customWidth="1"/>
    <col min="6" max="6" width="14.7109375" style="205" customWidth="1"/>
    <col min="7" max="7" width="15.42578125" style="205" customWidth="1"/>
    <col min="8" max="8" width="19.85546875" style="205" customWidth="1"/>
    <col min="9" max="9" width="17.7109375" style="205" customWidth="1"/>
    <col min="10" max="16384" width="9.140625" style="205"/>
  </cols>
  <sheetData>
    <row r="1" spans="1:9" x14ac:dyDescent="0.25">
      <c r="H1" s="401" t="s">
        <v>800</v>
      </c>
      <c r="I1" s="401"/>
    </row>
    <row r="2" spans="1:9" s="208" customFormat="1" ht="39.75" customHeight="1" x14ac:dyDescent="0.25">
      <c r="A2" s="402" t="s">
        <v>427</v>
      </c>
      <c r="B2" s="402"/>
      <c r="C2" s="402"/>
      <c r="D2" s="402"/>
      <c r="E2" s="402"/>
      <c r="F2" s="402"/>
      <c r="G2" s="402"/>
      <c r="H2" s="402"/>
      <c r="I2" s="402"/>
    </row>
    <row r="4" spans="1:9" x14ac:dyDescent="0.25">
      <c r="A4" s="205" t="s">
        <v>691</v>
      </c>
    </row>
    <row r="5" spans="1:9" x14ac:dyDescent="0.25">
      <c r="A5" s="205" t="s">
        <v>693</v>
      </c>
    </row>
    <row r="6" spans="1:9" x14ac:dyDescent="0.25">
      <c r="E6" s="251"/>
      <c r="H6" s="268"/>
      <c r="I6" s="266"/>
    </row>
    <row r="7" spans="1:9" ht="28.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34.5" customHeight="1" x14ac:dyDescent="0.25">
      <c r="A9" s="432"/>
      <c r="B9" s="432"/>
      <c r="C9" s="430"/>
      <c r="D9" s="430"/>
      <c r="E9" s="431"/>
      <c r="F9" s="431"/>
      <c r="G9" s="431"/>
      <c r="H9" s="433"/>
      <c r="I9" s="434"/>
    </row>
    <row r="10" spans="1:9" x14ac:dyDescent="0.25">
      <c r="A10" s="66">
        <v>1</v>
      </c>
      <c r="B10" s="66">
        <v>2</v>
      </c>
      <c r="C10" s="66" t="s">
        <v>81</v>
      </c>
      <c r="D10" s="66">
        <v>4</v>
      </c>
      <c r="E10" s="66">
        <v>5</v>
      </c>
      <c r="F10" s="66">
        <v>6</v>
      </c>
      <c r="G10" s="66">
        <v>7</v>
      </c>
      <c r="H10" s="66">
        <v>8</v>
      </c>
      <c r="I10" s="66" t="s">
        <v>430</v>
      </c>
    </row>
    <row r="11" spans="1:9" s="208" customFormat="1" x14ac:dyDescent="0.25">
      <c r="A11" s="211" t="s">
        <v>0</v>
      </c>
      <c r="B11" s="252">
        <f>B12+B52+B106</f>
        <v>133</v>
      </c>
      <c r="C11" s="252"/>
      <c r="D11" s="252"/>
      <c r="E11" s="252">
        <f t="shared" ref="E11:I11" si="0">E12+E52+E106</f>
        <v>3903.25</v>
      </c>
      <c r="F11" s="253"/>
      <c r="G11" s="253"/>
      <c r="H11" s="253">
        <f t="shared" si="0"/>
        <v>61909.59</v>
      </c>
      <c r="I11" s="253">
        <f t="shared" si="0"/>
        <v>76511.059999999983</v>
      </c>
    </row>
    <row r="12" spans="1:9" x14ac:dyDescent="0.25">
      <c r="A12" s="269" t="s">
        <v>434</v>
      </c>
      <c r="B12" s="260">
        <f>SUM(B13:B51)</f>
        <v>39</v>
      </c>
      <c r="C12" s="260"/>
      <c r="D12" s="260"/>
      <c r="E12" s="260">
        <f>SUM(E13:E51)</f>
        <v>1403.75</v>
      </c>
      <c r="F12" s="261"/>
      <c r="G12" s="261"/>
      <c r="H12" s="261">
        <f>SUM(H13:H51)</f>
        <v>29630.059999999998</v>
      </c>
      <c r="I12" s="261">
        <f>SUM(I13:I51)</f>
        <v>36619.810000000005</v>
      </c>
    </row>
    <row r="13" spans="1:9" x14ac:dyDescent="0.25">
      <c r="A13" s="213" t="s">
        <v>41</v>
      </c>
      <c r="B13" s="254">
        <v>1</v>
      </c>
      <c r="C13" s="254">
        <f>D13+E13</f>
        <v>204</v>
      </c>
      <c r="D13" s="254">
        <v>151</v>
      </c>
      <c r="E13" s="254">
        <v>53</v>
      </c>
      <c r="F13" s="250">
        <v>1661</v>
      </c>
      <c r="G13" s="250">
        <f>ROUND(F13/D13,2)</f>
        <v>11</v>
      </c>
      <c r="H13" s="250">
        <f>ROUND(E13*G13*2,2)</f>
        <v>1166</v>
      </c>
      <c r="I13" s="250">
        <f>ROUND(H13*1.2359,2)</f>
        <v>1441.06</v>
      </c>
    </row>
    <row r="14" spans="1:9" x14ac:dyDescent="0.25">
      <c r="A14" s="213" t="s">
        <v>41</v>
      </c>
      <c r="B14" s="254">
        <v>1</v>
      </c>
      <c r="C14" s="254">
        <f t="shared" ref="C14:C51" si="1">D14+E14</f>
        <v>218.25</v>
      </c>
      <c r="D14" s="254">
        <v>151</v>
      </c>
      <c r="E14" s="254">
        <v>67.25</v>
      </c>
      <c r="F14" s="250">
        <v>1661</v>
      </c>
      <c r="G14" s="250">
        <f t="shared" ref="G14:G51" si="2">ROUND(F14/D14,2)</f>
        <v>11</v>
      </c>
      <c r="H14" s="250">
        <f t="shared" ref="H14:H51" si="3">ROUND(E14*G14*2,2)</f>
        <v>1479.5</v>
      </c>
      <c r="I14" s="250">
        <f t="shared" ref="I14:I51" si="4">ROUND(H14*1.2359,2)</f>
        <v>1828.51</v>
      </c>
    </row>
    <row r="15" spans="1:9" x14ac:dyDescent="0.25">
      <c r="A15" s="213" t="s">
        <v>47</v>
      </c>
      <c r="B15" s="254">
        <v>1</v>
      </c>
      <c r="C15" s="254">
        <f t="shared" si="1"/>
        <v>184</v>
      </c>
      <c r="D15" s="254">
        <v>151</v>
      </c>
      <c r="E15" s="254">
        <v>33</v>
      </c>
      <c r="F15" s="250">
        <v>1470.74</v>
      </c>
      <c r="G15" s="250">
        <f t="shared" si="2"/>
        <v>9.74</v>
      </c>
      <c r="H15" s="250">
        <f t="shared" si="3"/>
        <v>642.84</v>
      </c>
      <c r="I15" s="250">
        <f t="shared" si="4"/>
        <v>794.49</v>
      </c>
    </row>
    <row r="16" spans="1:9" x14ac:dyDescent="0.25">
      <c r="A16" s="213" t="s">
        <v>37</v>
      </c>
      <c r="B16" s="254">
        <v>1</v>
      </c>
      <c r="C16" s="254">
        <f t="shared" si="1"/>
        <v>152</v>
      </c>
      <c r="D16" s="254">
        <v>151</v>
      </c>
      <c r="E16" s="254">
        <v>1</v>
      </c>
      <c r="F16" s="250">
        <v>1661</v>
      </c>
      <c r="G16" s="250">
        <f t="shared" si="2"/>
        <v>11</v>
      </c>
      <c r="H16" s="250">
        <f t="shared" si="3"/>
        <v>22</v>
      </c>
      <c r="I16" s="250">
        <f t="shared" si="4"/>
        <v>27.19</v>
      </c>
    </row>
    <row r="17" spans="1:9" x14ac:dyDescent="0.25">
      <c r="A17" s="213" t="s">
        <v>44</v>
      </c>
      <c r="B17" s="254">
        <v>1</v>
      </c>
      <c r="C17" s="254">
        <f t="shared" si="1"/>
        <v>197</v>
      </c>
      <c r="D17" s="254">
        <v>151</v>
      </c>
      <c r="E17" s="254">
        <v>46</v>
      </c>
      <c r="F17" s="250">
        <v>1470.74</v>
      </c>
      <c r="G17" s="250">
        <f t="shared" si="2"/>
        <v>9.74</v>
      </c>
      <c r="H17" s="250">
        <f t="shared" si="3"/>
        <v>896.08</v>
      </c>
      <c r="I17" s="250">
        <f t="shared" si="4"/>
        <v>1107.47</v>
      </c>
    </row>
    <row r="18" spans="1:9" x14ac:dyDescent="0.25">
      <c r="A18" s="213" t="s">
        <v>36</v>
      </c>
      <c r="B18" s="254">
        <v>1</v>
      </c>
      <c r="C18" s="254">
        <f t="shared" si="1"/>
        <v>160</v>
      </c>
      <c r="D18" s="254">
        <v>151</v>
      </c>
      <c r="E18" s="254">
        <v>9</v>
      </c>
      <c r="F18" s="250">
        <v>1470.74</v>
      </c>
      <c r="G18" s="250">
        <f t="shared" si="2"/>
        <v>9.74</v>
      </c>
      <c r="H18" s="250">
        <f t="shared" si="3"/>
        <v>175.32</v>
      </c>
      <c r="I18" s="250">
        <f t="shared" si="4"/>
        <v>216.68</v>
      </c>
    </row>
    <row r="19" spans="1:9" x14ac:dyDescent="0.25">
      <c r="A19" s="213" t="s">
        <v>42</v>
      </c>
      <c r="B19" s="254">
        <v>1</v>
      </c>
      <c r="C19" s="254">
        <f t="shared" si="1"/>
        <v>195.5</v>
      </c>
      <c r="D19" s="254">
        <v>151</v>
      </c>
      <c r="E19" s="254">
        <v>44.5</v>
      </c>
      <c r="F19" s="250">
        <v>1661</v>
      </c>
      <c r="G19" s="250">
        <f t="shared" si="2"/>
        <v>11</v>
      </c>
      <c r="H19" s="250">
        <f t="shared" si="3"/>
        <v>979</v>
      </c>
      <c r="I19" s="250">
        <f t="shared" si="4"/>
        <v>1209.95</v>
      </c>
    </row>
    <row r="20" spans="1:9" x14ac:dyDescent="0.25">
      <c r="A20" s="213" t="s">
        <v>48</v>
      </c>
      <c r="B20" s="254">
        <v>1</v>
      </c>
      <c r="C20" s="254">
        <f t="shared" si="1"/>
        <v>223</v>
      </c>
      <c r="D20" s="254">
        <v>151</v>
      </c>
      <c r="E20" s="254">
        <v>72</v>
      </c>
      <c r="F20" s="250">
        <v>1470.74</v>
      </c>
      <c r="G20" s="250">
        <f t="shared" si="2"/>
        <v>9.74</v>
      </c>
      <c r="H20" s="250">
        <f t="shared" si="3"/>
        <v>1402.56</v>
      </c>
      <c r="I20" s="250">
        <f t="shared" si="4"/>
        <v>1733.42</v>
      </c>
    </row>
    <row r="21" spans="1:9" x14ac:dyDescent="0.25">
      <c r="A21" s="213" t="s">
        <v>41</v>
      </c>
      <c r="B21" s="254">
        <v>1</v>
      </c>
      <c r="C21" s="254">
        <f t="shared" si="1"/>
        <v>218.5</v>
      </c>
      <c r="D21" s="254">
        <v>151</v>
      </c>
      <c r="E21" s="254">
        <v>67.5</v>
      </c>
      <c r="F21" s="250">
        <v>1661</v>
      </c>
      <c r="G21" s="250">
        <f t="shared" si="2"/>
        <v>11</v>
      </c>
      <c r="H21" s="250">
        <f t="shared" si="3"/>
        <v>1485</v>
      </c>
      <c r="I21" s="250">
        <f t="shared" si="4"/>
        <v>1835.31</v>
      </c>
    </row>
    <row r="22" spans="1:9" x14ac:dyDescent="0.25">
      <c r="A22" s="213" t="s">
        <v>45</v>
      </c>
      <c r="B22" s="254">
        <v>1</v>
      </c>
      <c r="C22" s="254">
        <f t="shared" si="1"/>
        <v>181</v>
      </c>
      <c r="D22" s="254">
        <v>151</v>
      </c>
      <c r="E22" s="254">
        <v>30</v>
      </c>
      <c r="F22" s="250">
        <v>1470.74</v>
      </c>
      <c r="G22" s="250">
        <f t="shared" si="2"/>
        <v>9.74</v>
      </c>
      <c r="H22" s="250">
        <f t="shared" si="3"/>
        <v>584.4</v>
      </c>
      <c r="I22" s="250">
        <f t="shared" si="4"/>
        <v>722.26</v>
      </c>
    </row>
    <row r="23" spans="1:9" x14ac:dyDescent="0.25">
      <c r="A23" s="213" t="s">
        <v>37</v>
      </c>
      <c r="B23" s="254">
        <v>1</v>
      </c>
      <c r="C23" s="254">
        <f t="shared" si="1"/>
        <v>159</v>
      </c>
      <c r="D23" s="254">
        <v>151</v>
      </c>
      <c r="E23" s="254">
        <v>8</v>
      </c>
      <c r="F23" s="250">
        <v>1661</v>
      </c>
      <c r="G23" s="250">
        <f t="shared" si="2"/>
        <v>11</v>
      </c>
      <c r="H23" s="250">
        <f t="shared" si="3"/>
        <v>176</v>
      </c>
      <c r="I23" s="250">
        <f t="shared" si="4"/>
        <v>217.52</v>
      </c>
    </row>
    <row r="24" spans="1:9" x14ac:dyDescent="0.25">
      <c r="A24" s="213" t="s">
        <v>49</v>
      </c>
      <c r="B24" s="254">
        <v>1</v>
      </c>
      <c r="C24" s="254">
        <f t="shared" si="1"/>
        <v>187</v>
      </c>
      <c r="D24" s="254">
        <v>151</v>
      </c>
      <c r="E24" s="254">
        <v>36</v>
      </c>
      <c r="F24" s="250">
        <v>1661</v>
      </c>
      <c r="G24" s="250">
        <f t="shared" si="2"/>
        <v>11</v>
      </c>
      <c r="H24" s="250">
        <f t="shared" si="3"/>
        <v>792</v>
      </c>
      <c r="I24" s="250">
        <f t="shared" si="4"/>
        <v>978.83</v>
      </c>
    </row>
    <row r="25" spans="1:9" x14ac:dyDescent="0.25">
      <c r="A25" s="213" t="s">
        <v>39</v>
      </c>
      <c r="B25" s="254">
        <v>1</v>
      </c>
      <c r="C25" s="254">
        <f t="shared" si="1"/>
        <v>180</v>
      </c>
      <c r="D25" s="254">
        <v>151</v>
      </c>
      <c r="E25" s="254">
        <v>29</v>
      </c>
      <c r="F25" s="250">
        <v>1470.74</v>
      </c>
      <c r="G25" s="250">
        <f t="shared" si="2"/>
        <v>9.74</v>
      </c>
      <c r="H25" s="250">
        <f t="shared" si="3"/>
        <v>564.91999999999996</v>
      </c>
      <c r="I25" s="250">
        <f t="shared" si="4"/>
        <v>698.18</v>
      </c>
    </row>
    <row r="26" spans="1:9" x14ac:dyDescent="0.25">
      <c r="A26" s="213" t="s">
        <v>35</v>
      </c>
      <c r="B26" s="254">
        <v>1</v>
      </c>
      <c r="C26" s="254">
        <f t="shared" si="1"/>
        <v>201</v>
      </c>
      <c r="D26" s="254">
        <v>151</v>
      </c>
      <c r="E26" s="254">
        <v>50</v>
      </c>
      <c r="F26" s="250">
        <v>1661</v>
      </c>
      <c r="G26" s="250">
        <f t="shared" si="2"/>
        <v>11</v>
      </c>
      <c r="H26" s="250">
        <f t="shared" si="3"/>
        <v>1100</v>
      </c>
      <c r="I26" s="250">
        <f t="shared" si="4"/>
        <v>1359.49</v>
      </c>
    </row>
    <row r="27" spans="1:9" x14ac:dyDescent="0.25">
      <c r="A27" s="213" t="s">
        <v>46</v>
      </c>
      <c r="B27" s="254">
        <v>1</v>
      </c>
      <c r="C27" s="254">
        <f t="shared" si="1"/>
        <v>164</v>
      </c>
      <c r="D27" s="254">
        <v>151</v>
      </c>
      <c r="E27" s="254">
        <v>13</v>
      </c>
      <c r="F27" s="250">
        <v>1661</v>
      </c>
      <c r="G27" s="250">
        <f t="shared" si="2"/>
        <v>11</v>
      </c>
      <c r="H27" s="250">
        <f t="shared" si="3"/>
        <v>286</v>
      </c>
      <c r="I27" s="250">
        <f t="shared" si="4"/>
        <v>353.47</v>
      </c>
    </row>
    <row r="28" spans="1:9" x14ac:dyDescent="0.25">
      <c r="A28" s="213" t="s">
        <v>41</v>
      </c>
      <c r="B28" s="254">
        <v>1</v>
      </c>
      <c r="C28" s="254">
        <f t="shared" si="1"/>
        <v>221.5</v>
      </c>
      <c r="D28" s="254">
        <v>151</v>
      </c>
      <c r="E28" s="254">
        <v>70.5</v>
      </c>
      <c r="F28" s="250">
        <v>1661</v>
      </c>
      <c r="G28" s="250">
        <f t="shared" si="2"/>
        <v>11</v>
      </c>
      <c r="H28" s="250">
        <f t="shared" si="3"/>
        <v>1551</v>
      </c>
      <c r="I28" s="250">
        <f t="shared" si="4"/>
        <v>1916.88</v>
      </c>
    </row>
    <row r="29" spans="1:9" x14ac:dyDescent="0.25">
      <c r="A29" s="213" t="s">
        <v>204</v>
      </c>
      <c r="B29" s="254">
        <v>1</v>
      </c>
      <c r="C29" s="254">
        <f t="shared" si="1"/>
        <v>154</v>
      </c>
      <c r="D29" s="254">
        <v>151</v>
      </c>
      <c r="E29" s="254">
        <v>3</v>
      </c>
      <c r="F29" s="250">
        <v>1661</v>
      </c>
      <c r="G29" s="250">
        <f t="shared" si="2"/>
        <v>11</v>
      </c>
      <c r="H29" s="250">
        <f t="shared" si="3"/>
        <v>66</v>
      </c>
      <c r="I29" s="250">
        <f t="shared" si="4"/>
        <v>81.569999999999993</v>
      </c>
    </row>
    <row r="30" spans="1:9" x14ac:dyDescent="0.25">
      <c r="A30" s="213" t="s">
        <v>42</v>
      </c>
      <c r="B30" s="254">
        <v>1</v>
      </c>
      <c r="C30" s="254">
        <f t="shared" si="1"/>
        <v>164.5</v>
      </c>
      <c r="D30" s="254">
        <v>151</v>
      </c>
      <c r="E30" s="254">
        <v>13.5</v>
      </c>
      <c r="F30" s="250">
        <v>1661</v>
      </c>
      <c r="G30" s="250">
        <f t="shared" si="2"/>
        <v>11</v>
      </c>
      <c r="H30" s="250">
        <f t="shared" si="3"/>
        <v>297</v>
      </c>
      <c r="I30" s="250">
        <f t="shared" si="4"/>
        <v>367.06</v>
      </c>
    </row>
    <row r="31" spans="1:9" x14ac:dyDescent="0.25">
      <c r="A31" s="213" t="s">
        <v>49</v>
      </c>
      <c r="B31" s="254">
        <v>1</v>
      </c>
      <c r="C31" s="254">
        <f t="shared" si="1"/>
        <v>209</v>
      </c>
      <c r="D31" s="254">
        <v>151</v>
      </c>
      <c r="E31" s="254">
        <v>58</v>
      </c>
      <c r="F31" s="250">
        <v>1661</v>
      </c>
      <c r="G31" s="250">
        <f t="shared" si="2"/>
        <v>11</v>
      </c>
      <c r="H31" s="250">
        <f t="shared" si="3"/>
        <v>1276</v>
      </c>
      <c r="I31" s="250">
        <f t="shared" si="4"/>
        <v>1577.01</v>
      </c>
    </row>
    <row r="32" spans="1:9" x14ac:dyDescent="0.25">
      <c r="A32" s="213" t="s">
        <v>46</v>
      </c>
      <c r="B32" s="254">
        <v>1</v>
      </c>
      <c r="C32" s="254">
        <f t="shared" si="1"/>
        <v>187.5</v>
      </c>
      <c r="D32" s="254">
        <v>151</v>
      </c>
      <c r="E32" s="254">
        <v>36.5</v>
      </c>
      <c r="F32" s="250">
        <v>1661</v>
      </c>
      <c r="G32" s="250">
        <f t="shared" si="2"/>
        <v>11</v>
      </c>
      <c r="H32" s="250">
        <f t="shared" si="3"/>
        <v>803</v>
      </c>
      <c r="I32" s="250">
        <f t="shared" si="4"/>
        <v>992.43</v>
      </c>
    </row>
    <row r="33" spans="1:9" x14ac:dyDescent="0.25">
      <c r="A33" s="213" t="s">
        <v>46</v>
      </c>
      <c r="B33" s="254">
        <v>1</v>
      </c>
      <c r="C33" s="254">
        <f t="shared" si="1"/>
        <v>264</v>
      </c>
      <c r="D33" s="254">
        <v>151</v>
      </c>
      <c r="E33" s="254">
        <v>113</v>
      </c>
      <c r="F33" s="250">
        <v>1661</v>
      </c>
      <c r="G33" s="250">
        <f t="shared" si="2"/>
        <v>11</v>
      </c>
      <c r="H33" s="250">
        <f t="shared" si="3"/>
        <v>2486</v>
      </c>
      <c r="I33" s="250">
        <f t="shared" si="4"/>
        <v>3072.45</v>
      </c>
    </row>
    <row r="34" spans="1:9" x14ac:dyDescent="0.25">
      <c r="A34" s="213" t="s">
        <v>37</v>
      </c>
      <c r="B34" s="254">
        <v>1</v>
      </c>
      <c r="C34" s="254">
        <f t="shared" si="1"/>
        <v>167</v>
      </c>
      <c r="D34" s="254">
        <v>151</v>
      </c>
      <c r="E34" s="254">
        <v>16</v>
      </c>
      <c r="F34" s="250">
        <v>1661</v>
      </c>
      <c r="G34" s="250">
        <f t="shared" si="2"/>
        <v>11</v>
      </c>
      <c r="H34" s="250">
        <f t="shared" si="3"/>
        <v>352</v>
      </c>
      <c r="I34" s="250">
        <f t="shared" si="4"/>
        <v>435.04</v>
      </c>
    </row>
    <row r="35" spans="1:9" x14ac:dyDescent="0.25">
      <c r="A35" s="213" t="s">
        <v>255</v>
      </c>
      <c r="B35" s="254">
        <v>1</v>
      </c>
      <c r="C35" s="254">
        <f t="shared" si="1"/>
        <v>187</v>
      </c>
      <c r="D35" s="254">
        <v>151</v>
      </c>
      <c r="E35" s="254">
        <v>36</v>
      </c>
      <c r="F35" s="250">
        <v>1661</v>
      </c>
      <c r="G35" s="250">
        <f t="shared" si="2"/>
        <v>11</v>
      </c>
      <c r="H35" s="250">
        <f t="shared" si="3"/>
        <v>792</v>
      </c>
      <c r="I35" s="250">
        <f t="shared" si="4"/>
        <v>978.83</v>
      </c>
    </row>
    <row r="36" spans="1:9" x14ac:dyDescent="0.25">
      <c r="A36" s="213" t="s">
        <v>41</v>
      </c>
      <c r="B36" s="254">
        <v>1</v>
      </c>
      <c r="C36" s="254">
        <f t="shared" si="1"/>
        <v>182</v>
      </c>
      <c r="D36" s="254">
        <v>151</v>
      </c>
      <c r="E36" s="254">
        <v>31</v>
      </c>
      <c r="F36" s="250">
        <v>1661</v>
      </c>
      <c r="G36" s="250">
        <f t="shared" si="2"/>
        <v>11</v>
      </c>
      <c r="H36" s="250">
        <f t="shared" si="3"/>
        <v>682</v>
      </c>
      <c r="I36" s="250">
        <f t="shared" si="4"/>
        <v>842.88</v>
      </c>
    </row>
    <row r="37" spans="1:9" x14ac:dyDescent="0.25">
      <c r="A37" s="213" t="s">
        <v>204</v>
      </c>
      <c r="B37" s="254">
        <v>1</v>
      </c>
      <c r="C37" s="254">
        <f t="shared" si="1"/>
        <v>153</v>
      </c>
      <c r="D37" s="254">
        <v>151</v>
      </c>
      <c r="E37" s="254">
        <v>2</v>
      </c>
      <c r="F37" s="250">
        <v>1661</v>
      </c>
      <c r="G37" s="250">
        <f t="shared" si="2"/>
        <v>11</v>
      </c>
      <c r="H37" s="250">
        <f t="shared" si="3"/>
        <v>44</v>
      </c>
      <c r="I37" s="250">
        <f t="shared" si="4"/>
        <v>54.38</v>
      </c>
    </row>
    <row r="38" spans="1:9" x14ac:dyDescent="0.25">
      <c r="A38" s="213" t="s">
        <v>48</v>
      </c>
      <c r="B38" s="254">
        <v>1</v>
      </c>
      <c r="C38" s="254">
        <f t="shared" si="1"/>
        <v>175</v>
      </c>
      <c r="D38" s="254">
        <v>151</v>
      </c>
      <c r="E38" s="254">
        <v>24</v>
      </c>
      <c r="F38" s="250">
        <v>1470.74</v>
      </c>
      <c r="G38" s="250">
        <f t="shared" si="2"/>
        <v>9.74</v>
      </c>
      <c r="H38" s="250">
        <f t="shared" si="3"/>
        <v>467.52</v>
      </c>
      <c r="I38" s="250">
        <f t="shared" si="4"/>
        <v>577.80999999999995</v>
      </c>
    </row>
    <row r="39" spans="1:9" x14ac:dyDescent="0.25">
      <c r="A39" s="213" t="s">
        <v>37</v>
      </c>
      <c r="B39" s="254">
        <v>1</v>
      </c>
      <c r="C39" s="254">
        <f t="shared" si="1"/>
        <v>210</v>
      </c>
      <c r="D39" s="254">
        <v>151</v>
      </c>
      <c r="E39" s="254">
        <v>59</v>
      </c>
      <c r="F39" s="250">
        <v>1661</v>
      </c>
      <c r="G39" s="250">
        <f t="shared" si="2"/>
        <v>11</v>
      </c>
      <c r="H39" s="250">
        <f t="shared" si="3"/>
        <v>1298</v>
      </c>
      <c r="I39" s="250">
        <f t="shared" si="4"/>
        <v>1604.2</v>
      </c>
    </row>
    <row r="40" spans="1:9" x14ac:dyDescent="0.25">
      <c r="A40" s="213" t="s">
        <v>36</v>
      </c>
      <c r="B40" s="254">
        <v>1</v>
      </c>
      <c r="C40" s="254">
        <f t="shared" si="1"/>
        <v>170</v>
      </c>
      <c r="D40" s="254">
        <v>151</v>
      </c>
      <c r="E40" s="254">
        <v>19</v>
      </c>
      <c r="F40" s="250">
        <v>1470.74</v>
      </c>
      <c r="G40" s="250">
        <f t="shared" si="2"/>
        <v>9.74</v>
      </c>
      <c r="H40" s="250">
        <f t="shared" si="3"/>
        <v>370.12</v>
      </c>
      <c r="I40" s="250">
        <f t="shared" si="4"/>
        <v>457.43</v>
      </c>
    </row>
    <row r="41" spans="1:9" x14ac:dyDescent="0.25">
      <c r="A41" s="213" t="s">
        <v>48</v>
      </c>
      <c r="B41" s="254">
        <v>1</v>
      </c>
      <c r="C41" s="254">
        <f t="shared" si="1"/>
        <v>168</v>
      </c>
      <c r="D41" s="254">
        <v>151</v>
      </c>
      <c r="E41" s="254">
        <v>17</v>
      </c>
      <c r="F41" s="250">
        <v>1470.74</v>
      </c>
      <c r="G41" s="250">
        <f t="shared" si="2"/>
        <v>9.74</v>
      </c>
      <c r="H41" s="250">
        <f t="shared" si="3"/>
        <v>331.16</v>
      </c>
      <c r="I41" s="250">
        <f t="shared" si="4"/>
        <v>409.28</v>
      </c>
    </row>
    <row r="42" spans="1:9" x14ac:dyDescent="0.25">
      <c r="A42" s="213" t="s">
        <v>41</v>
      </c>
      <c r="B42" s="254">
        <v>1</v>
      </c>
      <c r="C42" s="254">
        <f t="shared" si="1"/>
        <v>176</v>
      </c>
      <c r="D42" s="254">
        <v>151</v>
      </c>
      <c r="E42" s="254">
        <v>25</v>
      </c>
      <c r="F42" s="250">
        <v>1661</v>
      </c>
      <c r="G42" s="250">
        <f t="shared" si="2"/>
        <v>11</v>
      </c>
      <c r="H42" s="250">
        <f t="shared" si="3"/>
        <v>550</v>
      </c>
      <c r="I42" s="250">
        <f t="shared" si="4"/>
        <v>679.75</v>
      </c>
    </row>
    <row r="43" spans="1:9" x14ac:dyDescent="0.25">
      <c r="A43" s="213" t="s">
        <v>43</v>
      </c>
      <c r="B43" s="254">
        <v>1</v>
      </c>
      <c r="C43" s="254">
        <f t="shared" si="1"/>
        <v>211</v>
      </c>
      <c r="D43" s="254">
        <v>151</v>
      </c>
      <c r="E43" s="254">
        <v>60</v>
      </c>
      <c r="F43" s="250">
        <v>1470.74</v>
      </c>
      <c r="G43" s="250">
        <f t="shared" si="2"/>
        <v>9.74</v>
      </c>
      <c r="H43" s="250">
        <f t="shared" si="3"/>
        <v>1168.8</v>
      </c>
      <c r="I43" s="250">
        <f t="shared" si="4"/>
        <v>1444.52</v>
      </c>
    </row>
    <row r="44" spans="1:9" x14ac:dyDescent="0.25">
      <c r="A44" s="213" t="s">
        <v>38</v>
      </c>
      <c r="B44" s="254">
        <v>1</v>
      </c>
      <c r="C44" s="254">
        <f t="shared" si="1"/>
        <v>160</v>
      </c>
      <c r="D44" s="254">
        <v>151</v>
      </c>
      <c r="E44" s="254">
        <v>9</v>
      </c>
      <c r="F44" s="250">
        <v>1661</v>
      </c>
      <c r="G44" s="250">
        <f t="shared" si="2"/>
        <v>11</v>
      </c>
      <c r="H44" s="250">
        <f t="shared" si="3"/>
        <v>198</v>
      </c>
      <c r="I44" s="250">
        <f t="shared" si="4"/>
        <v>244.71</v>
      </c>
    </row>
    <row r="45" spans="1:9" x14ac:dyDescent="0.25">
      <c r="A45" s="213" t="s">
        <v>50</v>
      </c>
      <c r="B45" s="254">
        <v>1</v>
      </c>
      <c r="C45" s="254">
        <f t="shared" si="1"/>
        <v>260</v>
      </c>
      <c r="D45" s="254">
        <v>151</v>
      </c>
      <c r="E45" s="254">
        <v>109</v>
      </c>
      <c r="F45" s="250">
        <v>1470.74</v>
      </c>
      <c r="G45" s="250">
        <f t="shared" si="2"/>
        <v>9.74</v>
      </c>
      <c r="H45" s="250">
        <f t="shared" si="3"/>
        <v>2123.3200000000002</v>
      </c>
      <c r="I45" s="250">
        <f t="shared" si="4"/>
        <v>2624.21</v>
      </c>
    </row>
    <row r="46" spans="1:9" x14ac:dyDescent="0.25">
      <c r="A46" s="213" t="s">
        <v>42</v>
      </c>
      <c r="B46" s="254">
        <v>1</v>
      </c>
      <c r="C46" s="254">
        <f t="shared" si="1"/>
        <v>164</v>
      </c>
      <c r="D46" s="254">
        <v>151</v>
      </c>
      <c r="E46" s="254">
        <v>13</v>
      </c>
      <c r="F46" s="250">
        <v>1661</v>
      </c>
      <c r="G46" s="250">
        <f t="shared" si="2"/>
        <v>11</v>
      </c>
      <c r="H46" s="250">
        <f t="shared" si="3"/>
        <v>286</v>
      </c>
      <c r="I46" s="250">
        <f t="shared" si="4"/>
        <v>353.47</v>
      </c>
    </row>
    <row r="47" spans="1:9" x14ac:dyDescent="0.25">
      <c r="A47" s="213" t="s">
        <v>49</v>
      </c>
      <c r="B47" s="254">
        <v>1</v>
      </c>
      <c r="C47" s="254">
        <f t="shared" si="1"/>
        <v>187</v>
      </c>
      <c r="D47" s="254">
        <v>151</v>
      </c>
      <c r="E47" s="254">
        <v>36</v>
      </c>
      <c r="F47" s="250">
        <v>1661</v>
      </c>
      <c r="G47" s="250">
        <f t="shared" si="2"/>
        <v>11</v>
      </c>
      <c r="H47" s="250">
        <f t="shared" si="3"/>
        <v>792</v>
      </c>
      <c r="I47" s="250">
        <f t="shared" si="4"/>
        <v>978.83</v>
      </c>
    </row>
    <row r="48" spans="1:9" x14ac:dyDescent="0.25">
      <c r="A48" s="213" t="s">
        <v>49</v>
      </c>
      <c r="B48" s="254">
        <v>1</v>
      </c>
      <c r="C48" s="254">
        <f t="shared" si="1"/>
        <v>190</v>
      </c>
      <c r="D48" s="254">
        <v>151</v>
      </c>
      <c r="E48" s="254">
        <v>39</v>
      </c>
      <c r="F48" s="250">
        <v>1661</v>
      </c>
      <c r="G48" s="250">
        <f t="shared" si="2"/>
        <v>11</v>
      </c>
      <c r="H48" s="250">
        <f t="shared" si="3"/>
        <v>858</v>
      </c>
      <c r="I48" s="250">
        <f t="shared" si="4"/>
        <v>1060.4000000000001</v>
      </c>
    </row>
    <row r="49" spans="1:9" x14ac:dyDescent="0.25">
      <c r="A49" s="213" t="s">
        <v>44</v>
      </c>
      <c r="B49" s="254">
        <v>1</v>
      </c>
      <c r="C49" s="254">
        <f t="shared" si="1"/>
        <v>184</v>
      </c>
      <c r="D49" s="254">
        <v>151</v>
      </c>
      <c r="E49" s="254">
        <v>33</v>
      </c>
      <c r="F49" s="250">
        <v>1470.74</v>
      </c>
      <c r="G49" s="250">
        <f t="shared" si="2"/>
        <v>9.74</v>
      </c>
      <c r="H49" s="250">
        <f t="shared" si="3"/>
        <v>642.84</v>
      </c>
      <c r="I49" s="250">
        <f t="shared" si="4"/>
        <v>794.49</v>
      </c>
    </row>
    <row r="50" spans="1:9" x14ac:dyDescent="0.25">
      <c r="A50" s="213" t="s">
        <v>50</v>
      </c>
      <c r="B50" s="254">
        <v>1</v>
      </c>
      <c r="C50" s="254">
        <f t="shared" si="1"/>
        <v>167</v>
      </c>
      <c r="D50" s="254">
        <v>151</v>
      </c>
      <c r="E50" s="254">
        <v>16</v>
      </c>
      <c r="F50" s="250">
        <v>1470.74</v>
      </c>
      <c r="G50" s="250">
        <f t="shared" si="2"/>
        <v>9.74</v>
      </c>
      <c r="H50" s="250">
        <f t="shared" si="3"/>
        <v>311.68</v>
      </c>
      <c r="I50" s="250">
        <f t="shared" si="4"/>
        <v>385.21</v>
      </c>
    </row>
    <row r="51" spans="1:9" x14ac:dyDescent="0.25">
      <c r="A51" s="213" t="s">
        <v>204</v>
      </c>
      <c r="B51" s="254">
        <v>1</v>
      </c>
      <c r="C51" s="254">
        <f t="shared" si="1"/>
        <v>157</v>
      </c>
      <c r="D51" s="254">
        <v>151</v>
      </c>
      <c r="E51" s="254">
        <v>6</v>
      </c>
      <c r="F51" s="250">
        <v>1661</v>
      </c>
      <c r="G51" s="250">
        <f t="shared" si="2"/>
        <v>11</v>
      </c>
      <c r="H51" s="250">
        <f t="shared" si="3"/>
        <v>132</v>
      </c>
      <c r="I51" s="250">
        <f t="shared" si="4"/>
        <v>163.13999999999999</v>
      </c>
    </row>
    <row r="52" spans="1:9" ht="33" x14ac:dyDescent="0.25">
      <c r="A52" s="269" t="s">
        <v>433</v>
      </c>
      <c r="B52" s="260">
        <f>SUM(B53:B105)</f>
        <v>53</v>
      </c>
      <c r="C52" s="260"/>
      <c r="D52" s="260"/>
      <c r="E52" s="260">
        <f>SUM(E53:E105)</f>
        <v>1290.5</v>
      </c>
      <c r="F52" s="261"/>
      <c r="G52" s="261"/>
      <c r="H52" s="261">
        <f>SUM(H53:H105)</f>
        <v>19609.21</v>
      </c>
      <c r="I52" s="261">
        <f>SUM(I53:I105)</f>
        <v>24233.759999999987</v>
      </c>
    </row>
    <row r="53" spans="1:9" x14ac:dyDescent="0.25">
      <c r="A53" s="213" t="s">
        <v>51</v>
      </c>
      <c r="B53" s="254">
        <v>1</v>
      </c>
      <c r="C53" s="254">
        <f>D53+E53</f>
        <v>216</v>
      </c>
      <c r="D53" s="254">
        <v>151</v>
      </c>
      <c r="E53" s="254">
        <v>65</v>
      </c>
      <c r="F53" s="250">
        <v>1130.99</v>
      </c>
      <c r="G53" s="250">
        <f t="shared" ref="G53:G105" si="5">ROUND(F53/D53,2)</f>
        <v>7.49</v>
      </c>
      <c r="H53" s="250">
        <f t="shared" ref="H53:H105" si="6">ROUND(E53*G53*2,2)</f>
        <v>973.7</v>
      </c>
      <c r="I53" s="250">
        <f t="shared" ref="I53:I105" si="7">ROUND(H53*1.2359,2)</f>
        <v>1203.4000000000001</v>
      </c>
    </row>
    <row r="54" spans="1:9" x14ac:dyDescent="0.25">
      <c r="A54" s="213" t="s">
        <v>70</v>
      </c>
      <c r="B54" s="254">
        <v>1</v>
      </c>
      <c r="C54" s="254">
        <f t="shared" ref="C54:C105" si="8">D54+E54</f>
        <v>176.5</v>
      </c>
      <c r="D54" s="254">
        <v>151</v>
      </c>
      <c r="E54" s="254">
        <v>25.5</v>
      </c>
      <c r="F54" s="250">
        <v>1130.99</v>
      </c>
      <c r="G54" s="250">
        <f t="shared" si="5"/>
        <v>7.49</v>
      </c>
      <c r="H54" s="250">
        <f t="shared" si="6"/>
        <v>381.99</v>
      </c>
      <c r="I54" s="250">
        <f t="shared" si="7"/>
        <v>472.1</v>
      </c>
    </row>
    <row r="55" spans="1:9" x14ac:dyDescent="0.25">
      <c r="A55" s="213" t="s">
        <v>66</v>
      </c>
      <c r="B55" s="254">
        <v>1</v>
      </c>
      <c r="C55" s="254">
        <f t="shared" si="8"/>
        <v>152</v>
      </c>
      <c r="D55" s="254">
        <v>151</v>
      </c>
      <c r="E55" s="254">
        <v>1</v>
      </c>
      <c r="F55" s="250">
        <v>1130.99</v>
      </c>
      <c r="G55" s="250">
        <f t="shared" si="5"/>
        <v>7.49</v>
      </c>
      <c r="H55" s="250">
        <f t="shared" si="6"/>
        <v>14.98</v>
      </c>
      <c r="I55" s="250">
        <f t="shared" si="7"/>
        <v>18.510000000000002</v>
      </c>
    </row>
    <row r="56" spans="1:9" x14ac:dyDescent="0.25">
      <c r="A56" s="213" t="s">
        <v>62</v>
      </c>
      <c r="B56" s="254">
        <v>1</v>
      </c>
      <c r="C56" s="254">
        <f t="shared" si="8"/>
        <v>152</v>
      </c>
      <c r="D56" s="254">
        <v>151</v>
      </c>
      <c r="E56" s="254">
        <v>1</v>
      </c>
      <c r="F56" s="250">
        <v>1130.99</v>
      </c>
      <c r="G56" s="250">
        <f t="shared" si="5"/>
        <v>7.49</v>
      </c>
      <c r="H56" s="250">
        <f t="shared" si="6"/>
        <v>14.98</v>
      </c>
      <c r="I56" s="250">
        <f t="shared" si="7"/>
        <v>18.510000000000002</v>
      </c>
    </row>
    <row r="57" spans="1:9" x14ac:dyDescent="0.25">
      <c r="A57" s="213" t="s">
        <v>67</v>
      </c>
      <c r="B57" s="254">
        <v>1</v>
      </c>
      <c r="C57" s="254">
        <f t="shared" si="8"/>
        <v>209</v>
      </c>
      <c r="D57" s="254">
        <v>151</v>
      </c>
      <c r="E57" s="254">
        <v>58</v>
      </c>
      <c r="F57" s="250">
        <v>1130.99</v>
      </c>
      <c r="G57" s="250">
        <f t="shared" si="5"/>
        <v>7.49</v>
      </c>
      <c r="H57" s="250">
        <f t="shared" si="6"/>
        <v>868.84</v>
      </c>
      <c r="I57" s="250">
        <f t="shared" si="7"/>
        <v>1073.8</v>
      </c>
    </row>
    <row r="58" spans="1:9" x14ac:dyDescent="0.25">
      <c r="A58" s="213" t="s">
        <v>62</v>
      </c>
      <c r="B58" s="254">
        <v>1</v>
      </c>
      <c r="C58" s="254">
        <f t="shared" si="8"/>
        <v>160</v>
      </c>
      <c r="D58" s="254">
        <v>151</v>
      </c>
      <c r="E58" s="254">
        <v>9</v>
      </c>
      <c r="F58" s="250">
        <v>1130.99</v>
      </c>
      <c r="G58" s="250">
        <f t="shared" si="5"/>
        <v>7.49</v>
      </c>
      <c r="H58" s="250">
        <f t="shared" si="6"/>
        <v>134.82</v>
      </c>
      <c r="I58" s="250">
        <f t="shared" si="7"/>
        <v>166.62</v>
      </c>
    </row>
    <row r="59" spans="1:9" x14ac:dyDescent="0.25">
      <c r="A59" s="213" t="s">
        <v>67</v>
      </c>
      <c r="B59" s="254">
        <v>1</v>
      </c>
      <c r="C59" s="254">
        <f t="shared" si="8"/>
        <v>182</v>
      </c>
      <c r="D59" s="254">
        <v>151</v>
      </c>
      <c r="E59" s="254">
        <v>31</v>
      </c>
      <c r="F59" s="250">
        <v>1130.99</v>
      </c>
      <c r="G59" s="250">
        <f t="shared" si="5"/>
        <v>7.49</v>
      </c>
      <c r="H59" s="250">
        <f t="shared" si="6"/>
        <v>464.38</v>
      </c>
      <c r="I59" s="250">
        <f t="shared" si="7"/>
        <v>573.92999999999995</v>
      </c>
    </row>
    <row r="60" spans="1:9" x14ac:dyDescent="0.25">
      <c r="A60" s="213" t="s">
        <v>71</v>
      </c>
      <c r="B60" s="254">
        <v>1</v>
      </c>
      <c r="C60" s="254">
        <f t="shared" si="8"/>
        <v>164</v>
      </c>
      <c r="D60" s="254">
        <v>151</v>
      </c>
      <c r="E60" s="254">
        <v>13</v>
      </c>
      <c r="F60" s="250">
        <v>1130.99</v>
      </c>
      <c r="G60" s="250">
        <f t="shared" si="5"/>
        <v>7.49</v>
      </c>
      <c r="H60" s="250">
        <f t="shared" si="6"/>
        <v>194.74</v>
      </c>
      <c r="I60" s="250">
        <f t="shared" si="7"/>
        <v>240.68</v>
      </c>
    </row>
    <row r="61" spans="1:9" x14ac:dyDescent="0.25">
      <c r="A61" s="213" t="s">
        <v>68</v>
      </c>
      <c r="B61" s="254">
        <v>1</v>
      </c>
      <c r="C61" s="254">
        <f t="shared" si="8"/>
        <v>168</v>
      </c>
      <c r="D61" s="254">
        <v>151</v>
      </c>
      <c r="E61" s="254">
        <v>17</v>
      </c>
      <c r="F61" s="250">
        <v>1130.99</v>
      </c>
      <c r="G61" s="250">
        <f t="shared" si="5"/>
        <v>7.49</v>
      </c>
      <c r="H61" s="250">
        <f t="shared" si="6"/>
        <v>254.66</v>
      </c>
      <c r="I61" s="250">
        <f t="shared" si="7"/>
        <v>314.73</v>
      </c>
    </row>
    <row r="62" spans="1:9" x14ac:dyDescent="0.25">
      <c r="A62" s="213" t="s">
        <v>67</v>
      </c>
      <c r="B62" s="254">
        <v>1</v>
      </c>
      <c r="C62" s="254">
        <f t="shared" si="8"/>
        <v>192</v>
      </c>
      <c r="D62" s="254">
        <v>151</v>
      </c>
      <c r="E62" s="254">
        <v>41</v>
      </c>
      <c r="F62" s="250">
        <v>1130.99</v>
      </c>
      <c r="G62" s="250">
        <f t="shared" si="5"/>
        <v>7.49</v>
      </c>
      <c r="H62" s="250">
        <f t="shared" si="6"/>
        <v>614.17999999999995</v>
      </c>
      <c r="I62" s="250">
        <f t="shared" si="7"/>
        <v>759.07</v>
      </c>
    </row>
    <row r="63" spans="1:9" x14ac:dyDescent="0.25">
      <c r="A63" s="213" t="s">
        <v>51</v>
      </c>
      <c r="B63" s="254">
        <v>1</v>
      </c>
      <c r="C63" s="254">
        <f t="shared" si="8"/>
        <v>196</v>
      </c>
      <c r="D63" s="254">
        <v>151</v>
      </c>
      <c r="E63" s="254">
        <v>45</v>
      </c>
      <c r="F63" s="250">
        <v>1130.99</v>
      </c>
      <c r="G63" s="250">
        <f t="shared" si="5"/>
        <v>7.49</v>
      </c>
      <c r="H63" s="250">
        <f t="shared" si="6"/>
        <v>674.1</v>
      </c>
      <c r="I63" s="250">
        <f t="shared" si="7"/>
        <v>833.12</v>
      </c>
    </row>
    <row r="64" spans="1:9" x14ac:dyDescent="0.25">
      <c r="A64" s="213" t="s">
        <v>70</v>
      </c>
      <c r="B64" s="254">
        <v>1</v>
      </c>
      <c r="C64" s="254">
        <f t="shared" si="8"/>
        <v>154</v>
      </c>
      <c r="D64" s="254">
        <v>151</v>
      </c>
      <c r="E64" s="254">
        <v>3</v>
      </c>
      <c r="F64" s="250">
        <v>1130.99</v>
      </c>
      <c r="G64" s="250">
        <f t="shared" si="5"/>
        <v>7.49</v>
      </c>
      <c r="H64" s="250">
        <f t="shared" si="6"/>
        <v>44.94</v>
      </c>
      <c r="I64" s="250">
        <f t="shared" si="7"/>
        <v>55.54</v>
      </c>
    </row>
    <row r="65" spans="1:9" x14ac:dyDescent="0.25">
      <c r="A65" s="213" t="s">
        <v>51</v>
      </c>
      <c r="B65" s="254">
        <v>1</v>
      </c>
      <c r="C65" s="254">
        <f t="shared" si="8"/>
        <v>180</v>
      </c>
      <c r="D65" s="254">
        <v>151</v>
      </c>
      <c r="E65" s="254">
        <v>29</v>
      </c>
      <c r="F65" s="250">
        <v>1130.99</v>
      </c>
      <c r="G65" s="250">
        <f t="shared" si="5"/>
        <v>7.49</v>
      </c>
      <c r="H65" s="250">
        <f t="shared" si="6"/>
        <v>434.42</v>
      </c>
      <c r="I65" s="250">
        <f t="shared" si="7"/>
        <v>536.9</v>
      </c>
    </row>
    <row r="66" spans="1:9" x14ac:dyDescent="0.25">
      <c r="A66" s="213" t="s">
        <v>69</v>
      </c>
      <c r="B66" s="254">
        <v>1</v>
      </c>
      <c r="C66" s="254">
        <f t="shared" si="8"/>
        <v>160</v>
      </c>
      <c r="D66" s="254">
        <v>151</v>
      </c>
      <c r="E66" s="254">
        <v>9</v>
      </c>
      <c r="F66" s="250">
        <v>1130.99</v>
      </c>
      <c r="G66" s="250">
        <f t="shared" si="5"/>
        <v>7.49</v>
      </c>
      <c r="H66" s="250">
        <f t="shared" si="6"/>
        <v>134.82</v>
      </c>
      <c r="I66" s="250">
        <f t="shared" si="7"/>
        <v>166.62</v>
      </c>
    </row>
    <row r="67" spans="1:9" x14ac:dyDescent="0.25">
      <c r="A67" s="213" t="s">
        <v>51</v>
      </c>
      <c r="B67" s="254">
        <v>1</v>
      </c>
      <c r="C67" s="254">
        <f t="shared" si="8"/>
        <v>208</v>
      </c>
      <c r="D67" s="254">
        <v>151</v>
      </c>
      <c r="E67" s="254">
        <v>57</v>
      </c>
      <c r="F67" s="250">
        <v>1130.99</v>
      </c>
      <c r="G67" s="250">
        <f t="shared" si="5"/>
        <v>7.49</v>
      </c>
      <c r="H67" s="250">
        <f t="shared" si="6"/>
        <v>853.86</v>
      </c>
      <c r="I67" s="250">
        <f t="shared" si="7"/>
        <v>1055.29</v>
      </c>
    </row>
    <row r="68" spans="1:9" x14ac:dyDescent="0.25">
      <c r="A68" s="213" t="s">
        <v>54</v>
      </c>
      <c r="B68" s="254">
        <v>1</v>
      </c>
      <c r="C68" s="254">
        <f t="shared" si="8"/>
        <v>209</v>
      </c>
      <c r="D68" s="254">
        <v>151</v>
      </c>
      <c r="E68" s="254">
        <v>58</v>
      </c>
      <c r="F68" s="250">
        <v>1419.4</v>
      </c>
      <c r="G68" s="250">
        <f t="shared" si="5"/>
        <v>9.4</v>
      </c>
      <c r="H68" s="250">
        <f t="shared" si="6"/>
        <v>1090.4000000000001</v>
      </c>
      <c r="I68" s="250">
        <f t="shared" si="7"/>
        <v>1347.63</v>
      </c>
    </row>
    <row r="69" spans="1:9" x14ac:dyDescent="0.25">
      <c r="A69" s="213" t="s">
        <v>51</v>
      </c>
      <c r="B69" s="254">
        <v>1</v>
      </c>
      <c r="C69" s="254">
        <f t="shared" si="8"/>
        <v>167</v>
      </c>
      <c r="D69" s="254">
        <v>151</v>
      </c>
      <c r="E69" s="254">
        <v>16</v>
      </c>
      <c r="F69" s="250">
        <v>1130.99</v>
      </c>
      <c r="G69" s="250">
        <f t="shared" si="5"/>
        <v>7.49</v>
      </c>
      <c r="H69" s="250">
        <f t="shared" si="6"/>
        <v>239.68</v>
      </c>
      <c r="I69" s="250">
        <f t="shared" si="7"/>
        <v>296.22000000000003</v>
      </c>
    </row>
    <row r="70" spans="1:9" ht="15.75" customHeight="1" x14ac:dyDescent="0.25">
      <c r="A70" s="213" t="s">
        <v>65</v>
      </c>
      <c r="B70" s="254">
        <v>1</v>
      </c>
      <c r="C70" s="254">
        <f t="shared" si="8"/>
        <v>168</v>
      </c>
      <c r="D70" s="254">
        <v>151</v>
      </c>
      <c r="E70" s="254">
        <v>17</v>
      </c>
      <c r="F70" s="250">
        <v>1130.99</v>
      </c>
      <c r="G70" s="250">
        <f t="shared" si="5"/>
        <v>7.49</v>
      </c>
      <c r="H70" s="250">
        <f t="shared" si="6"/>
        <v>254.66</v>
      </c>
      <c r="I70" s="250">
        <f t="shared" si="7"/>
        <v>314.73</v>
      </c>
    </row>
    <row r="71" spans="1:9" x14ac:dyDescent="0.25">
      <c r="A71" s="213" t="s">
        <v>55</v>
      </c>
      <c r="B71" s="254">
        <v>1</v>
      </c>
      <c r="C71" s="254">
        <f t="shared" si="8"/>
        <v>223</v>
      </c>
      <c r="D71" s="254">
        <v>151</v>
      </c>
      <c r="E71" s="254">
        <v>72</v>
      </c>
      <c r="F71" s="250">
        <v>1099.28</v>
      </c>
      <c r="G71" s="250">
        <f t="shared" si="5"/>
        <v>7.28</v>
      </c>
      <c r="H71" s="250">
        <f t="shared" si="6"/>
        <v>1048.32</v>
      </c>
      <c r="I71" s="250">
        <f t="shared" si="7"/>
        <v>1295.6199999999999</v>
      </c>
    </row>
    <row r="72" spans="1:9" x14ac:dyDescent="0.25">
      <c r="A72" s="213" t="s">
        <v>62</v>
      </c>
      <c r="B72" s="254">
        <v>1</v>
      </c>
      <c r="C72" s="254">
        <f t="shared" si="8"/>
        <v>156</v>
      </c>
      <c r="D72" s="254">
        <v>151</v>
      </c>
      <c r="E72" s="254">
        <v>5</v>
      </c>
      <c r="F72" s="250">
        <v>1130.99</v>
      </c>
      <c r="G72" s="250">
        <f t="shared" si="5"/>
        <v>7.49</v>
      </c>
      <c r="H72" s="250">
        <f t="shared" si="6"/>
        <v>74.900000000000006</v>
      </c>
      <c r="I72" s="271">
        <f>ROUND(H72*1.2194,2)</f>
        <v>91.33</v>
      </c>
    </row>
    <row r="73" spans="1:9" x14ac:dyDescent="0.25">
      <c r="A73" s="213" t="s">
        <v>206</v>
      </c>
      <c r="B73" s="254">
        <v>1</v>
      </c>
      <c r="C73" s="254">
        <f t="shared" si="8"/>
        <v>160</v>
      </c>
      <c r="D73" s="254">
        <v>151</v>
      </c>
      <c r="E73" s="254">
        <v>9</v>
      </c>
      <c r="F73" s="250">
        <v>1130.99</v>
      </c>
      <c r="G73" s="250">
        <f t="shared" si="5"/>
        <v>7.49</v>
      </c>
      <c r="H73" s="250">
        <f t="shared" si="6"/>
        <v>134.82</v>
      </c>
      <c r="I73" s="250">
        <f t="shared" si="7"/>
        <v>166.62</v>
      </c>
    </row>
    <row r="74" spans="1:9" x14ac:dyDescent="0.25">
      <c r="A74" s="213" t="s">
        <v>53</v>
      </c>
      <c r="B74" s="254">
        <v>1</v>
      </c>
      <c r="C74" s="254">
        <f t="shared" si="8"/>
        <v>176</v>
      </c>
      <c r="D74" s="254">
        <v>151</v>
      </c>
      <c r="E74" s="254">
        <v>25</v>
      </c>
      <c r="F74" s="250">
        <v>1130.99</v>
      </c>
      <c r="G74" s="250">
        <f t="shared" si="5"/>
        <v>7.49</v>
      </c>
      <c r="H74" s="250">
        <f t="shared" si="6"/>
        <v>374.5</v>
      </c>
      <c r="I74" s="250">
        <f t="shared" si="7"/>
        <v>462.84</v>
      </c>
    </row>
    <row r="75" spans="1:9" x14ac:dyDescent="0.25">
      <c r="A75" s="213" t="s">
        <v>68</v>
      </c>
      <c r="B75" s="254">
        <v>1</v>
      </c>
      <c r="C75" s="254">
        <f t="shared" si="8"/>
        <v>174</v>
      </c>
      <c r="D75" s="254">
        <v>151</v>
      </c>
      <c r="E75" s="254">
        <v>23</v>
      </c>
      <c r="F75" s="250">
        <v>1130.99</v>
      </c>
      <c r="G75" s="250">
        <f t="shared" si="5"/>
        <v>7.49</v>
      </c>
      <c r="H75" s="250">
        <f t="shared" si="6"/>
        <v>344.54</v>
      </c>
      <c r="I75" s="250">
        <f t="shared" si="7"/>
        <v>425.82</v>
      </c>
    </row>
    <row r="76" spans="1:9" x14ac:dyDescent="0.25">
      <c r="A76" s="213" t="s">
        <v>64</v>
      </c>
      <c r="B76" s="254">
        <v>1</v>
      </c>
      <c r="C76" s="254">
        <f t="shared" si="8"/>
        <v>172</v>
      </c>
      <c r="D76" s="254">
        <v>151</v>
      </c>
      <c r="E76" s="254">
        <v>21</v>
      </c>
      <c r="F76" s="250">
        <v>1130.99</v>
      </c>
      <c r="G76" s="250">
        <f t="shared" si="5"/>
        <v>7.49</v>
      </c>
      <c r="H76" s="250">
        <f t="shared" si="6"/>
        <v>314.58</v>
      </c>
      <c r="I76" s="250">
        <f t="shared" si="7"/>
        <v>388.79</v>
      </c>
    </row>
    <row r="77" spans="1:9" x14ac:dyDescent="0.25">
      <c r="A77" s="213" t="s">
        <v>65</v>
      </c>
      <c r="B77" s="254">
        <v>1</v>
      </c>
      <c r="C77" s="254">
        <f t="shared" si="8"/>
        <v>192</v>
      </c>
      <c r="D77" s="254">
        <v>151</v>
      </c>
      <c r="E77" s="254">
        <v>41</v>
      </c>
      <c r="F77" s="250">
        <v>1130.99</v>
      </c>
      <c r="G77" s="250">
        <f t="shared" si="5"/>
        <v>7.49</v>
      </c>
      <c r="H77" s="250">
        <f t="shared" si="6"/>
        <v>614.17999999999995</v>
      </c>
      <c r="I77" s="250">
        <f t="shared" si="7"/>
        <v>759.07</v>
      </c>
    </row>
    <row r="78" spans="1:9" x14ac:dyDescent="0.25">
      <c r="A78" s="213" t="s">
        <v>66</v>
      </c>
      <c r="B78" s="254">
        <v>1</v>
      </c>
      <c r="C78" s="254">
        <f t="shared" si="8"/>
        <v>168</v>
      </c>
      <c r="D78" s="254">
        <v>151</v>
      </c>
      <c r="E78" s="254">
        <v>17</v>
      </c>
      <c r="F78" s="250">
        <v>1130.99</v>
      </c>
      <c r="G78" s="250">
        <f t="shared" si="5"/>
        <v>7.49</v>
      </c>
      <c r="H78" s="250">
        <f t="shared" si="6"/>
        <v>254.66</v>
      </c>
      <c r="I78" s="250">
        <f t="shared" si="7"/>
        <v>314.73</v>
      </c>
    </row>
    <row r="79" spans="1:9" x14ac:dyDescent="0.25">
      <c r="A79" s="213" t="s">
        <v>51</v>
      </c>
      <c r="B79" s="254">
        <v>1</v>
      </c>
      <c r="C79" s="254">
        <f t="shared" si="8"/>
        <v>152</v>
      </c>
      <c r="D79" s="254">
        <v>151</v>
      </c>
      <c r="E79" s="254">
        <v>1</v>
      </c>
      <c r="F79" s="250">
        <v>1130.99</v>
      </c>
      <c r="G79" s="250">
        <f t="shared" si="5"/>
        <v>7.49</v>
      </c>
      <c r="H79" s="250">
        <f t="shared" si="6"/>
        <v>14.98</v>
      </c>
      <c r="I79" s="250">
        <f t="shared" si="7"/>
        <v>18.510000000000002</v>
      </c>
    </row>
    <row r="80" spans="1:9" x14ac:dyDescent="0.25">
      <c r="A80" s="213" t="s">
        <v>68</v>
      </c>
      <c r="B80" s="254">
        <v>1</v>
      </c>
      <c r="C80" s="254">
        <f t="shared" si="8"/>
        <v>168</v>
      </c>
      <c r="D80" s="254">
        <v>151</v>
      </c>
      <c r="E80" s="254">
        <v>17</v>
      </c>
      <c r="F80" s="250">
        <v>1130.99</v>
      </c>
      <c r="G80" s="250">
        <f t="shared" si="5"/>
        <v>7.49</v>
      </c>
      <c r="H80" s="250">
        <f t="shared" si="6"/>
        <v>254.66</v>
      </c>
      <c r="I80" s="250">
        <f t="shared" si="7"/>
        <v>314.73</v>
      </c>
    </row>
    <row r="81" spans="1:9" x14ac:dyDescent="0.25">
      <c r="A81" s="213" t="s">
        <v>63</v>
      </c>
      <c r="B81" s="254">
        <v>1</v>
      </c>
      <c r="C81" s="254">
        <f t="shared" si="8"/>
        <v>168</v>
      </c>
      <c r="D81" s="254">
        <v>151</v>
      </c>
      <c r="E81" s="254">
        <v>17</v>
      </c>
      <c r="F81" s="250">
        <v>1109.8499999999999</v>
      </c>
      <c r="G81" s="250">
        <f t="shared" si="5"/>
        <v>7.35</v>
      </c>
      <c r="H81" s="250">
        <f t="shared" si="6"/>
        <v>249.9</v>
      </c>
      <c r="I81" s="250">
        <f t="shared" si="7"/>
        <v>308.85000000000002</v>
      </c>
    </row>
    <row r="82" spans="1:9" x14ac:dyDescent="0.25">
      <c r="A82" s="213" t="s">
        <v>66</v>
      </c>
      <c r="B82" s="254">
        <v>1</v>
      </c>
      <c r="C82" s="254">
        <f t="shared" si="8"/>
        <v>160</v>
      </c>
      <c r="D82" s="254">
        <v>151</v>
      </c>
      <c r="E82" s="254">
        <v>9</v>
      </c>
      <c r="F82" s="250">
        <v>1130.99</v>
      </c>
      <c r="G82" s="250">
        <f t="shared" si="5"/>
        <v>7.49</v>
      </c>
      <c r="H82" s="250">
        <f t="shared" si="6"/>
        <v>134.82</v>
      </c>
      <c r="I82" s="250">
        <f t="shared" si="7"/>
        <v>166.62</v>
      </c>
    </row>
    <row r="83" spans="1:9" x14ac:dyDescent="0.25">
      <c r="A83" s="213" t="s">
        <v>53</v>
      </c>
      <c r="B83" s="254">
        <v>1</v>
      </c>
      <c r="C83" s="254">
        <f t="shared" si="8"/>
        <v>170</v>
      </c>
      <c r="D83" s="254">
        <v>151</v>
      </c>
      <c r="E83" s="254">
        <v>19</v>
      </c>
      <c r="F83" s="250">
        <v>1130.99</v>
      </c>
      <c r="G83" s="250">
        <f t="shared" si="5"/>
        <v>7.49</v>
      </c>
      <c r="H83" s="250">
        <f t="shared" si="6"/>
        <v>284.62</v>
      </c>
      <c r="I83" s="250">
        <f t="shared" si="7"/>
        <v>351.76</v>
      </c>
    </row>
    <row r="84" spans="1:9" x14ac:dyDescent="0.25">
      <c r="A84" s="213" t="s">
        <v>61</v>
      </c>
      <c r="B84" s="254">
        <v>1</v>
      </c>
      <c r="C84" s="254">
        <f t="shared" si="8"/>
        <v>160</v>
      </c>
      <c r="D84" s="254">
        <v>151</v>
      </c>
      <c r="E84" s="254">
        <v>9</v>
      </c>
      <c r="F84" s="250">
        <v>770.70400000000006</v>
      </c>
      <c r="G84" s="250">
        <f t="shared" si="5"/>
        <v>5.0999999999999996</v>
      </c>
      <c r="H84" s="250">
        <f t="shared" si="6"/>
        <v>91.8</v>
      </c>
      <c r="I84" s="250">
        <f t="shared" si="7"/>
        <v>113.46</v>
      </c>
    </row>
    <row r="85" spans="1:9" x14ac:dyDescent="0.25">
      <c r="A85" s="213" t="s">
        <v>65</v>
      </c>
      <c r="B85" s="254">
        <v>1</v>
      </c>
      <c r="C85" s="254">
        <f t="shared" si="8"/>
        <v>156</v>
      </c>
      <c r="D85" s="254">
        <v>151</v>
      </c>
      <c r="E85" s="254">
        <v>5</v>
      </c>
      <c r="F85" s="250">
        <v>1130.99</v>
      </c>
      <c r="G85" s="250">
        <f t="shared" si="5"/>
        <v>7.49</v>
      </c>
      <c r="H85" s="250">
        <f t="shared" si="6"/>
        <v>74.900000000000006</v>
      </c>
      <c r="I85" s="250">
        <f t="shared" si="7"/>
        <v>92.57</v>
      </c>
    </row>
    <row r="86" spans="1:9" x14ac:dyDescent="0.25">
      <c r="A86" s="213" t="s">
        <v>55</v>
      </c>
      <c r="B86" s="254">
        <v>1</v>
      </c>
      <c r="C86" s="254">
        <f t="shared" si="8"/>
        <v>176</v>
      </c>
      <c r="D86" s="254">
        <v>151</v>
      </c>
      <c r="E86" s="254">
        <v>25</v>
      </c>
      <c r="F86" s="250">
        <v>921.09999999999991</v>
      </c>
      <c r="G86" s="250">
        <f t="shared" si="5"/>
        <v>6.1</v>
      </c>
      <c r="H86" s="250">
        <f t="shared" si="6"/>
        <v>305</v>
      </c>
      <c r="I86" s="250">
        <f t="shared" si="7"/>
        <v>376.95</v>
      </c>
    </row>
    <row r="87" spans="1:9" x14ac:dyDescent="0.25">
      <c r="A87" s="213" t="s">
        <v>53</v>
      </c>
      <c r="B87" s="254">
        <v>1</v>
      </c>
      <c r="C87" s="254">
        <f t="shared" si="8"/>
        <v>184</v>
      </c>
      <c r="D87" s="254">
        <v>151</v>
      </c>
      <c r="E87" s="254">
        <v>33</v>
      </c>
      <c r="F87" s="250">
        <v>1130.99</v>
      </c>
      <c r="G87" s="250">
        <f t="shared" si="5"/>
        <v>7.49</v>
      </c>
      <c r="H87" s="250">
        <f t="shared" si="6"/>
        <v>494.34</v>
      </c>
      <c r="I87" s="250">
        <f t="shared" si="7"/>
        <v>610.95000000000005</v>
      </c>
    </row>
    <row r="88" spans="1:9" x14ac:dyDescent="0.25">
      <c r="A88" s="213" t="s">
        <v>69</v>
      </c>
      <c r="B88" s="254">
        <v>1</v>
      </c>
      <c r="C88" s="254">
        <f t="shared" si="8"/>
        <v>160</v>
      </c>
      <c r="D88" s="254">
        <v>151</v>
      </c>
      <c r="E88" s="254">
        <v>9</v>
      </c>
      <c r="F88" s="250">
        <v>1130.99</v>
      </c>
      <c r="G88" s="250">
        <f t="shared" si="5"/>
        <v>7.49</v>
      </c>
      <c r="H88" s="250">
        <f t="shared" si="6"/>
        <v>134.82</v>
      </c>
      <c r="I88" s="250">
        <f t="shared" si="7"/>
        <v>166.62</v>
      </c>
    </row>
    <row r="89" spans="1:9" x14ac:dyDescent="0.25">
      <c r="A89" s="213" t="s">
        <v>55</v>
      </c>
      <c r="B89" s="254">
        <v>1</v>
      </c>
      <c r="C89" s="254">
        <f t="shared" si="8"/>
        <v>223</v>
      </c>
      <c r="D89" s="254">
        <v>151</v>
      </c>
      <c r="E89" s="254">
        <v>72</v>
      </c>
      <c r="F89" s="250">
        <v>1263.8699999999999</v>
      </c>
      <c r="G89" s="250">
        <f t="shared" si="5"/>
        <v>8.3699999999999992</v>
      </c>
      <c r="H89" s="250">
        <f t="shared" si="6"/>
        <v>1205.28</v>
      </c>
      <c r="I89" s="250">
        <f t="shared" si="7"/>
        <v>1489.61</v>
      </c>
    </row>
    <row r="90" spans="1:9" x14ac:dyDescent="0.25">
      <c r="A90" s="213" t="s">
        <v>71</v>
      </c>
      <c r="B90" s="254">
        <v>1</v>
      </c>
      <c r="C90" s="254">
        <f t="shared" si="8"/>
        <v>158</v>
      </c>
      <c r="D90" s="254">
        <v>151</v>
      </c>
      <c r="E90" s="254">
        <v>7</v>
      </c>
      <c r="F90" s="250">
        <v>1130.99</v>
      </c>
      <c r="G90" s="250">
        <f t="shared" si="5"/>
        <v>7.49</v>
      </c>
      <c r="H90" s="250">
        <f t="shared" si="6"/>
        <v>104.86</v>
      </c>
      <c r="I90" s="250">
        <f t="shared" si="7"/>
        <v>129.6</v>
      </c>
    </row>
    <row r="91" spans="1:9" x14ac:dyDescent="0.25">
      <c r="A91" s="213" t="s">
        <v>66</v>
      </c>
      <c r="B91" s="254">
        <v>1</v>
      </c>
      <c r="C91" s="254">
        <f t="shared" si="8"/>
        <v>152</v>
      </c>
      <c r="D91" s="254">
        <v>151</v>
      </c>
      <c r="E91" s="254">
        <v>1</v>
      </c>
      <c r="F91" s="250">
        <v>1130.99</v>
      </c>
      <c r="G91" s="250">
        <f t="shared" si="5"/>
        <v>7.49</v>
      </c>
      <c r="H91" s="250">
        <f t="shared" si="6"/>
        <v>14.98</v>
      </c>
      <c r="I91" s="250">
        <f t="shared" si="7"/>
        <v>18.510000000000002</v>
      </c>
    </row>
    <row r="92" spans="1:9" x14ac:dyDescent="0.25">
      <c r="A92" s="213" t="s">
        <v>63</v>
      </c>
      <c r="B92" s="254">
        <v>1</v>
      </c>
      <c r="C92" s="254">
        <f t="shared" si="8"/>
        <v>167</v>
      </c>
      <c r="D92" s="254">
        <v>151</v>
      </c>
      <c r="E92" s="254">
        <v>16</v>
      </c>
      <c r="F92" s="250">
        <v>1109.8500000000001</v>
      </c>
      <c r="G92" s="250">
        <f t="shared" si="5"/>
        <v>7.35</v>
      </c>
      <c r="H92" s="250">
        <f t="shared" si="6"/>
        <v>235.2</v>
      </c>
      <c r="I92" s="250">
        <f t="shared" si="7"/>
        <v>290.68</v>
      </c>
    </row>
    <row r="93" spans="1:9" x14ac:dyDescent="0.25">
      <c r="A93" s="213" t="s">
        <v>56</v>
      </c>
      <c r="B93" s="254">
        <v>1</v>
      </c>
      <c r="C93" s="254">
        <f t="shared" si="8"/>
        <v>204</v>
      </c>
      <c r="D93" s="254">
        <v>151</v>
      </c>
      <c r="E93" s="254">
        <v>53</v>
      </c>
      <c r="F93" s="250">
        <v>1263.8699999999999</v>
      </c>
      <c r="G93" s="250">
        <f t="shared" si="5"/>
        <v>8.3699999999999992</v>
      </c>
      <c r="H93" s="250">
        <f t="shared" si="6"/>
        <v>887.22</v>
      </c>
      <c r="I93" s="250">
        <f t="shared" si="7"/>
        <v>1096.52</v>
      </c>
    </row>
    <row r="94" spans="1:9" x14ac:dyDescent="0.25">
      <c r="A94" s="213" t="s">
        <v>66</v>
      </c>
      <c r="B94" s="254">
        <v>1</v>
      </c>
      <c r="C94" s="254">
        <f t="shared" si="8"/>
        <v>174</v>
      </c>
      <c r="D94" s="254">
        <v>151</v>
      </c>
      <c r="E94" s="254">
        <v>23</v>
      </c>
      <c r="F94" s="250">
        <v>1130.99</v>
      </c>
      <c r="G94" s="250">
        <f t="shared" si="5"/>
        <v>7.49</v>
      </c>
      <c r="H94" s="250">
        <f t="shared" si="6"/>
        <v>344.54</v>
      </c>
      <c r="I94" s="250">
        <f t="shared" si="7"/>
        <v>425.82</v>
      </c>
    </row>
    <row r="95" spans="1:9" x14ac:dyDescent="0.25">
      <c r="A95" s="213" t="s">
        <v>51</v>
      </c>
      <c r="B95" s="254">
        <v>1</v>
      </c>
      <c r="C95" s="254">
        <f t="shared" si="8"/>
        <v>192</v>
      </c>
      <c r="D95" s="254">
        <v>151</v>
      </c>
      <c r="E95" s="254">
        <v>41</v>
      </c>
      <c r="F95" s="250">
        <v>1130.99</v>
      </c>
      <c r="G95" s="250">
        <f t="shared" si="5"/>
        <v>7.49</v>
      </c>
      <c r="H95" s="250">
        <f t="shared" si="6"/>
        <v>614.17999999999995</v>
      </c>
      <c r="I95" s="250">
        <f t="shared" si="7"/>
        <v>759.07</v>
      </c>
    </row>
    <row r="96" spans="1:9" x14ac:dyDescent="0.25">
      <c r="A96" s="213" t="s">
        <v>63</v>
      </c>
      <c r="B96" s="254">
        <v>1</v>
      </c>
      <c r="C96" s="254">
        <f t="shared" si="8"/>
        <v>168</v>
      </c>
      <c r="D96" s="254">
        <v>151</v>
      </c>
      <c r="E96" s="254">
        <v>17</v>
      </c>
      <c r="F96" s="250">
        <v>1109.8499999999999</v>
      </c>
      <c r="G96" s="250">
        <f t="shared" si="5"/>
        <v>7.35</v>
      </c>
      <c r="H96" s="250">
        <f t="shared" si="6"/>
        <v>249.9</v>
      </c>
      <c r="I96" s="250">
        <f t="shared" si="7"/>
        <v>308.85000000000002</v>
      </c>
    </row>
    <row r="97" spans="1:9" x14ac:dyDescent="0.25">
      <c r="A97" s="213" t="s">
        <v>64</v>
      </c>
      <c r="B97" s="254">
        <v>1</v>
      </c>
      <c r="C97" s="254">
        <f t="shared" si="8"/>
        <v>171</v>
      </c>
      <c r="D97" s="254">
        <v>151</v>
      </c>
      <c r="E97" s="254">
        <v>20</v>
      </c>
      <c r="F97" s="250">
        <v>1130.99</v>
      </c>
      <c r="G97" s="250">
        <f t="shared" si="5"/>
        <v>7.49</v>
      </c>
      <c r="H97" s="250">
        <f t="shared" si="6"/>
        <v>299.60000000000002</v>
      </c>
      <c r="I97" s="250">
        <f t="shared" si="7"/>
        <v>370.28</v>
      </c>
    </row>
    <row r="98" spans="1:9" x14ac:dyDescent="0.25">
      <c r="A98" s="213" t="s">
        <v>51</v>
      </c>
      <c r="B98" s="254">
        <v>1</v>
      </c>
      <c r="C98" s="254">
        <f t="shared" si="8"/>
        <v>192</v>
      </c>
      <c r="D98" s="254">
        <v>151</v>
      </c>
      <c r="E98" s="254">
        <v>41</v>
      </c>
      <c r="F98" s="250">
        <v>1130.99</v>
      </c>
      <c r="G98" s="250">
        <f t="shared" si="5"/>
        <v>7.49</v>
      </c>
      <c r="H98" s="250">
        <f t="shared" si="6"/>
        <v>614.17999999999995</v>
      </c>
      <c r="I98" s="250">
        <f t="shared" si="7"/>
        <v>759.07</v>
      </c>
    </row>
    <row r="99" spans="1:9" x14ac:dyDescent="0.25">
      <c r="A99" s="213" t="s">
        <v>63</v>
      </c>
      <c r="B99" s="254">
        <v>1</v>
      </c>
      <c r="C99" s="254">
        <f t="shared" si="8"/>
        <v>168</v>
      </c>
      <c r="D99" s="254">
        <v>151</v>
      </c>
      <c r="E99" s="254">
        <v>17</v>
      </c>
      <c r="F99" s="250">
        <v>1109.8499999999999</v>
      </c>
      <c r="G99" s="250">
        <f t="shared" si="5"/>
        <v>7.35</v>
      </c>
      <c r="H99" s="250">
        <f t="shared" si="6"/>
        <v>249.9</v>
      </c>
      <c r="I99" s="250">
        <f t="shared" si="7"/>
        <v>308.85000000000002</v>
      </c>
    </row>
    <row r="100" spans="1:9" x14ac:dyDescent="0.25">
      <c r="A100" s="213" t="s">
        <v>67</v>
      </c>
      <c r="B100" s="254">
        <v>1</v>
      </c>
      <c r="C100" s="254">
        <f t="shared" si="8"/>
        <v>220</v>
      </c>
      <c r="D100" s="254">
        <v>151</v>
      </c>
      <c r="E100" s="254">
        <v>69</v>
      </c>
      <c r="F100" s="250">
        <v>1130.99</v>
      </c>
      <c r="G100" s="250">
        <f t="shared" si="5"/>
        <v>7.49</v>
      </c>
      <c r="H100" s="250">
        <f t="shared" si="6"/>
        <v>1033.6199999999999</v>
      </c>
      <c r="I100" s="250">
        <f t="shared" si="7"/>
        <v>1277.45</v>
      </c>
    </row>
    <row r="101" spans="1:9" x14ac:dyDescent="0.25">
      <c r="A101" s="213" t="s">
        <v>51</v>
      </c>
      <c r="B101" s="254">
        <v>1</v>
      </c>
      <c r="C101" s="254">
        <f t="shared" si="8"/>
        <v>168</v>
      </c>
      <c r="D101" s="254">
        <v>151</v>
      </c>
      <c r="E101" s="254">
        <v>17</v>
      </c>
      <c r="F101" s="250">
        <v>1130.99</v>
      </c>
      <c r="G101" s="250">
        <f t="shared" si="5"/>
        <v>7.49</v>
      </c>
      <c r="H101" s="250">
        <f t="shared" si="6"/>
        <v>254.66</v>
      </c>
      <c r="I101" s="250">
        <f t="shared" si="7"/>
        <v>314.73</v>
      </c>
    </row>
    <row r="102" spans="1:9" x14ac:dyDescent="0.25">
      <c r="A102" s="213" t="s">
        <v>51</v>
      </c>
      <c r="B102" s="254">
        <v>1</v>
      </c>
      <c r="C102" s="254">
        <f t="shared" si="8"/>
        <v>168</v>
      </c>
      <c r="D102" s="254">
        <v>151</v>
      </c>
      <c r="E102" s="254">
        <v>17</v>
      </c>
      <c r="F102" s="250">
        <v>1130.99</v>
      </c>
      <c r="G102" s="250">
        <f t="shared" si="5"/>
        <v>7.49</v>
      </c>
      <c r="H102" s="250">
        <f t="shared" si="6"/>
        <v>254.66</v>
      </c>
      <c r="I102" s="250">
        <f t="shared" si="7"/>
        <v>314.73</v>
      </c>
    </row>
    <row r="103" spans="1:9" x14ac:dyDescent="0.25">
      <c r="A103" s="213" t="s">
        <v>71</v>
      </c>
      <c r="B103" s="254">
        <v>1</v>
      </c>
      <c r="C103" s="254">
        <f t="shared" si="8"/>
        <v>168</v>
      </c>
      <c r="D103" s="254">
        <v>151</v>
      </c>
      <c r="E103" s="254">
        <v>17</v>
      </c>
      <c r="F103" s="250">
        <v>1130.99</v>
      </c>
      <c r="G103" s="250">
        <f t="shared" si="5"/>
        <v>7.49</v>
      </c>
      <c r="H103" s="250">
        <f t="shared" si="6"/>
        <v>254.66</v>
      </c>
      <c r="I103" s="250">
        <f t="shared" si="7"/>
        <v>314.73</v>
      </c>
    </row>
    <row r="104" spans="1:9" x14ac:dyDescent="0.25">
      <c r="A104" s="213" t="s">
        <v>65</v>
      </c>
      <c r="B104" s="254">
        <v>1</v>
      </c>
      <c r="C104" s="254">
        <f t="shared" si="8"/>
        <v>152</v>
      </c>
      <c r="D104" s="254">
        <v>151</v>
      </c>
      <c r="E104" s="254">
        <v>1</v>
      </c>
      <c r="F104" s="250">
        <v>1130.99</v>
      </c>
      <c r="G104" s="250">
        <f t="shared" si="5"/>
        <v>7.49</v>
      </c>
      <c r="H104" s="250">
        <f t="shared" si="6"/>
        <v>14.98</v>
      </c>
      <c r="I104" s="250">
        <f t="shared" si="7"/>
        <v>18.510000000000002</v>
      </c>
    </row>
    <row r="105" spans="1:9" x14ac:dyDescent="0.25">
      <c r="A105" s="213" t="s">
        <v>63</v>
      </c>
      <c r="B105" s="254">
        <v>1</v>
      </c>
      <c r="C105" s="254">
        <f t="shared" si="8"/>
        <v>160</v>
      </c>
      <c r="D105" s="254">
        <v>151</v>
      </c>
      <c r="E105" s="254">
        <v>9</v>
      </c>
      <c r="F105" s="250">
        <v>1109.8499999999999</v>
      </c>
      <c r="G105" s="250">
        <f t="shared" si="5"/>
        <v>7.35</v>
      </c>
      <c r="H105" s="250">
        <f t="shared" si="6"/>
        <v>132.30000000000001</v>
      </c>
      <c r="I105" s="250">
        <f t="shared" si="7"/>
        <v>163.51</v>
      </c>
    </row>
    <row r="106" spans="1:9" ht="33" x14ac:dyDescent="0.25">
      <c r="A106" s="269" t="s">
        <v>432</v>
      </c>
      <c r="B106" s="260">
        <f>SUM(B107:B147)</f>
        <v>41</v>
      </c>
      <c r="C106" s="260"/>
      <c r="D106" s="260"/>
      <c r="E106" s="260">
        <f>SUM(E107:E147)</f>
        <v>1209</v>
      </c>
      <c r="F106" s="261"/>
      <c r="G106" s="261"/>
      <c r="H106" s="261">
        <f>SUM(H107:H147)</f>
        <v>12670.319999999996</v>
      </c>
      <c r="I106" s="261">
        <f>SUM(I107:I147)</f>
        <v>15657.489999999996</v>
      </c>
    </row>
    <row r="107" spans="1:9" x14ac:dyDescent="0.25">
      <c r="A107" s="213" t="s">
        <v>72</v>
      </c>
      <c r="B107" s="254">
        <v>1</v>
      </c>
      <c r="C107" s="254">
        <f t="shared" ref="C107:C147" si="9">D107+E107</f>
        <v>208</v>
      </c>
      <c r="D107" s="254">
        <v>151</v>
      </c>
      <c r="E107" s="254">
        <v>57</v>
      </c>
      <c r="F107" s="250">
        <v>791.24</v>
      </c>
      <c r="G107" s="250">
        <f t="shared" ref="G107:G147" si="10">ROUND(F107/D107,2)</f>
        <v>5.24</v>
      </c>
      <c r="H107" s="250">
        <f t="shared" ref="H107:H147" si="11">ROUND(E107*G107*2,2)</f>
        <v>597.36</v>
      </c>
      <c r="I107" s="250">
        <f t="shared" ref="I107:I147" si="12">ROUND(H107*1.2359,2)</f>
        <v>738.28</v>
      </c>
    </row>
    <row r="108" spans="1:9" x14ac:dyDescent="0.25">
      <c r="A108" s="213" t="s">
        <v>72</v>
      </c>
      <c r="B108" s="254">
        <v>1</v>
      </c>
      <c r="C108" s="254">
        <f t="shared" si="9"/>
        <v>172</v>
      </c>
      <c r="D108" s="254">
        <v>151</v>
      </c>
      <c r="E108" s="254">
        <v>21</v>
      </c>
      <c r="F108" s="250">
        <v>791.24</v>
      </c>
      <c r="G108" s="250">
        <f t="shared" si="10"/>
        <v>5.24</v>
      </c>
      <c r="H108" s="250">
        <f t="shared" si="11"/>
        <v>220.08</v>
      </c>
      <c r="I108" s="250">
        <f t="shared" si="12"/>
        <v>272</v>
      </c>
    </row>
    <row r="109" spans="1:9" x14ac:dyDescent="0.25">
      <c r="A109" s="213" t="s">
        <v>72</v>
      </c>
      <c r="B109" s="254">
        <v>1</v>
      </c>
      <c r="C109" s="254">
        <f t="shared" si="9"/>
        <v>168</v>
      </c>
      <c r="D109" s="254">
        <v>151</v>
      </c>
      <c r="E109" s="254">
        <v>17</v>
      </c>
      <c r="F109" s="250">
        <v>791.24</v>
      </c>
      <c r="G109" s="250">
        <f t="shared" si="10"/>
        <v>5.24</v>
      </c>
      <c r="H109" s="250">
        <f t="shared" si="11"/>
        <v>178.16</v>
      </c>
      <c r="I109" s="250">
        <f t="shared" si="12"/>
        <v>220.19</v>
      </c>
    </row>
    <row r="110" spans="1:9" x14ac:dyDescent="0.25">
      <c r="A110" s="213" t="s">
        <v>72</v>
      </c>
      <c r="B110" s="254">
        <v>1</v>
      </c>
      <c r="C110" s="254">
        <f t="shared" si="9"/>
        <v>238</v>
      </c>
      <c r="D110" s="254">
        <v>151</v>
      </c>
      <c r="E110" s="254">
        <v>87</v>
      </c>
      <c r="F110" s="250">
        <v>791.2399999999999</v>
      </c>
      <c r="G110" s="250">
        <f t="shared" si="10"/>
        <v>5.24</v>
      </c>
      <c r="H110" s="250">
        <f t="shared" si="11"/>
        <v>911.76</v>
      </c>
      <c r="I110" s="250">
        <f t="shared" si="12"/>
        <v>1126.8399999999999</v>
      </c>
    </row>
    <row r="111" spans="1:9" x14ac:dyDescent="0.25">
      <c r="A111" s="213" t="s">
        <v>72</v>
      </c>
      <c r="B111" s="254">
        <v>1</v>
      </c>
      <c r="C111" s="254">
        <f t="shared" si="9"/>
        <v>185</v>
      </c>
      <c r="D111" s="254">
        <v>151</v>
      </c>
      <c r="E111" s="254">
        <v>34</v>
      </c>
      <c r="F111" s="250">
        <v>791.24</v>
      </c>
      <c r="G111" s="250">
        <f t="shared" si="10"/>
        <v>5.24</v>
      </c>
      <c r="H111" s="250">
        <f t="shared" si="11"/>
        <v>356.32</v>
      </c>
      <c r="I111" s="250">
        <f t="shared" si="12"/>
        <v>440.38</v>
      </c>
    </row>
    <row r="112" spans="1:9" x14ac:dyDescent="0.25">
      <c r="A112" s="213" t="s">
        <v>72</v>
      </c>
      <c r="B112" s="254">
        <v>1</v>
      </c>
      <c r="C112" s="254">
        <f t="shared" si="9"/>
        <v>198</v>
      </c>
      <c r="D112" s="254">
        <v>151</v>
      </c>
      <c r="E112" s="254">
        <v>47</v>
      </c>
      <c r="F112" s="250">
        <v>791.24</v>
      </c>
      <c r="G112" s="250">
        <f t="shared" si="10"/>
        <v>5.24</v>
      </c>
      <c r="H112" s="250">
        <f t="shared" si="11"/>
        <v>492.56</v>
      </c>
      <c r="I112" s="250">
        <f t="shared" si="12"/>
        <v>608.75</v>
      </c>
    </row>
    <row r="113" spans="1:9" x14ac:dyDescent="0.25">
      <c r="A113" s="213" t="s">
        <v>72</v>
      </c>
      <c r="B113" s="254">
        <v>1</v>
      </c>
      <c r="C113" s="254">
        <f t="shared" si="9"/>
        <v>208</v>
      </c>
      <c r="D113" s="254">
        <v>151</v>
      </c>
      <c r="E113" s="254">
        <v>57</v>
      </c>
      <c r="F113" s="250">
        <v>791.24</v>
      </c>
      <c r="G113" s="250">
        <f t="shared" si="10"/>
        <v>5.24</v>
      </c>
      <c r="H113" s="250">
        <f t="shared" si="11"/>
        <v>597.36</v>
      </c>
      <c r="I113" s="250">
        <f t="shared" si="12"/>
        <v>738.28</v>
      </c>
    </row>
    <row r="114" spans="1:9" x14ac:dyDescent="0.25">
      <c r="A114" s="213" t="s">
        <v>72</v>
      </c>
      <c r="B114" s="254">
        <v>1</v>
      </c>
      <c r="C114" s="254">
        <f t="shared" si="9"/>
        <v>153</v>
      </c>
      <c r="D114" s="254">
        <v>151</v>
      </c>
      <c r="E114" s="254">
        <v>2</v>
      </c>
      <c r="F114" s="250">
        <v>791.24</v>
      </c>
      <c r="G114" s="250">
        <f t="shared" si="10"/>
        <v>5.24</v>
      </c>
      <c r="H114" s="250">
        <f t="shared" si="11"/>
        <v>20.96</v>
      </c>
      <c r="I114" s="250">
        <f t="shared" si="12"/>
        <v>25.9</v>
      </c>
    </row>
    <row r="115" spans="1:9" x14ac:dyDescent="0.25">
      <c r="A115" s="213" t="s">
        <v>72</v>
      </c>
      <c r="B115" s="254">
        <v>1</v>
      </c>
      <c r="C115" s="254">
        <f t="shared" si="9"/>
        <v>152</v>
      </c>
      <c r="D115" s="254">
        <v>151</v>
      </c>
      <c r="E115" s="254">
        <v>1</v>
      </c>
      <c r="F115" s="250">
        <v>791.24</v>
      </c>
      <c r="G115" s="250">
        <f t="shared" si="10"/>
        <v>5.24</v>
      </c>
      <c r="H115" s="250">
        <f t="shared" si="11"/>
        <v>10.48</v>
      </c>
      <c r="I115" s="250">
        <f t="shared" si="12"/>
        <v>12.95</v>
      </c>
    </row>
    <row r="116" spans="1:9" x14ac:dyDescent="0.25">
      <c r="A116" s="213" t="s">
        <v>72</v>
      </c>
      <c r="B116" s="254">
        <v>1</v>
      </c>
      <c r="C116" s="254">
        <f t="shared" si="9"/>
        <v>168</v>
      </c>
      <c r="D116" s="254">
        <v>151</v>
      </c>
      <c r="E116" s="254">
        <v>17</v>
      </c>
      <c r="F116" s="250">
        <v>791.24</v>
      </c>
      <c r="G116" s="250">
        <f t="shared" si="10"/>
        <v>5.24</v>
      </c>
      <c r="H116" s="250">
        <f t="shared" si="11"/>
        <v>178.16</v>
      </c>
      <c r="I116" s="250">
        <f t="shared" si="12"/>
        <v>220.19</v>
      </c>
    </row>
    <row r="117" spans="1:9" x14ac:dyDescent="0.25">
      <c r="A117" s="213" t="s">
        <v>72</v>
      </c>
      <c r="B117" s="254">
        <v>1</v>
      </c>
      <c r="C117" s="254">
        <f t="shared" si="9"/>
        <v>172</v>
      </c>
      <c r="D117" s="254">
        <v>151</v>
      </c>
      <c r="E117" s="254">
        <v>21</v>
      </c>
      <c r="F117" s="250">
        <v>791.24</v>
      </c>
      <c r="G117" s="250">
        <f t="shared" si="10"/>
        <v>5.24</v>
      </c>
      <c r="H117" s="250">
        <f t="shared" si="11"/>
        <v>220.08</v>
      </c>
      <c r="I117" s="250">
        <f t="shared" si="12"/>
        <v>272</v>
      </c>
    </row>
    <row r="118" spans="1:9" x14ac:dyDescent="0.25">
      <c r="A118" s="213" t="s">
        <v>72</v>
      </c>
      <c r="B118" s="254">
        <v>1</v>
      </c>
      <c r="C118" s="254">
        <f t="shared" si="9"/>
        <v>178</v>
      </c>
      <c r="D118" s="254">
        <v>151</v>
      </c>
      <c r="E118" s="254">
        <v>27</v>
      </c>
      <c r="F118" s="250">
        <v>791.24</v>
      </c>
      <c r="G118" s="250">
        <f t="shared" si="10"/>
        <v>5.24</v>
      </c>
      <c r="H118" s="250">
        <f t="shared" si="11"/>
        <v>282.95999999999998</v>
      </c>
      <c r="I118" s="250">
        <f t="shared" si="12"/>
        <v>349.71</v>
      </c>
    </row>
    <row r="119" spans="1:9" x14ac:dyDescent="0.25">
      <c r="A119" s="213" t="s">
        <v>72</v>
      </c>
      <c r="B119" s="254">
        <v>1</v>
      </c>
      <c r="C119" s="254">
        <f t="shared" si="9"/>
        <v>200</v>
      </c>
      <c r="D119" s="254">
        <v>151</v>
      </c>
      <c r="E119" s="254">
        <v>49</v>
      </c>
      <c r="F119" s="250">
        <v>791.24</v>
      </c>
      <c r="G119" s="250">
        <f t="shared" si="10"/>
        <v>5.24</v>
      </c>
      <c r="H119" s="250">
        <f t="shared" si="11"/>
        <v>513.52</v>
      </c>
      <c r="I119" s="250">
        <f t="shared" si="12"/>
        <v>634.66</v>
      </c>
    </row>
    <row r="120" spans="1:9" x14ac:dyDescent="0.25">
      <c r="A120" s="213" t="s">
        <v>72</v>
      </c>
      <c r="B120" s="254">
        <v>1</v>
      </c>
      <c r="C120" s="254">
        <f t="shared" si="9"/>
        <v>156</v>
      </c>
      <c r="D120" s="254">
        <v>151</v>
      </c>
      <c r="E120" s="254">
        <v>5</v>
      </c>
      <c r="F120" s="250">
        <v>791.24</v>
      </c>
      <c r="G120" s="250">
        <f t="shared" si="10"/>
        <v>5.24</v>
      </c>
      <c r="H120" s="250">
        <f t="shared" si="11"/>
        <v>52.4</v>
      </c>
      <c r="I120" s="250">
        <f t="shared" si="12"/>
        <v>64.760000000000005</v>
      </c>
    </row>
    <row r="121" spans="1:9" x14ac:dyDescent="0.25">
      <c r="A121" s="213" t="s">
        <v>72</v>
      </c>
      <c r="B121" s="254">
        <v>1</v>
      </c>
      <c r="C121" s="254">
        <f t="shared" si="9"/>
        <v>156</v>
      </c>
      <c r="D121" s="254">
        <v>151</v>
      </c>
      <c r="E121" s="254">
        <v>5</v>
      </c>
      <c r="F121" s="250">
        <v>791.24</v>
      </c>
      <c r="G121" s="250">
        <f t="shared" si="10"/>
        <v>5.24</v>
      </c>
      <c r="H121" s="250">
        <f t="shared" si="11"/>
        <v>52.4</v>
      </c>
      <c r="I121" s="271">
        <f>ROUND(H121*1.2077,2)</f>
        <v>63.28</v>
      </c>
    </row>
    <row r="122" spans="1:9" x14ac:dyDescent="0.25">
      <c r="A122" s="213" t="s">
        <v>72</v>
      </c>
      <c r="B122" s="254">
        <v>1</v>
      </c>
      <c r="C122" s="254">
        <f t="shared" si="9"/>
        <v>162</v>
      </c>
      <c r="D122" s="254">
        <v>151</v>
      </c>
      <c r="E122" s="254">
        <v>11</v>
      </c>
      <c r="F122" s="250">
        <v>791.24</v>
      </c>
      <c r="G122" s="250">
        <f t="shared" si="10"/>
        <v>5.24</v>
      </c>
      <c r="H122" s="250">
        <f t="shared" si="11"/>
        <v>115.28</v>
      </c>
      <c r="I122" s="250">
        <f t="shared" si="12"/>
        <v>142.47</v>
      </c>
    </row>
    <row r="123" spans="1:9" x14ac:dyDescent="0.25">
      <c r="A123" s="213" t="s">
        <v>72</v>
      </c>
      <c r="B123" s="254">
        <v>1</v>
      </c>
      <c r="C123" s="254">
        <f t="shared" si="9"/>
        <v>200</v>
      </c>
      <c r="D123" s="254">
        <v>151</v>
      </c>
      <c r="E123" s="254">
        <v>49</v>
      </c>
      <c r="F123" s="250">
        <v>791.24</v>
      </c>
      <c r="G123" s="250">
        <f t="shared" si="10"/>
        <v>5.24</v>
      </c>
      <c r="H123" s="250">
        <f t="shared" si="11"/>
        <v>513.52</v>
      </c>
      <c r="I123" s="250">
        <f t="shared" si="12"/>
        <v>634.66</v>
      </c>
    </row>
    <row r="124" spans="1:9" x14ac:dyDescent="0.25">
      <c r="A124" s="213" t="s">
        <v>72</v>
      </c>
      <c r="B124" s="254">
        <v>1</v>
      </c>
      <c r="C124" s="254">
        <f t="shared" si="9"/>
        <v>190</v>
      </c>
      <c r="D124" s="254">
        <v>151</v>
      </c>
      <c r="E124" s="254">
        <v>39</v>
      </c>
      <c r="F124" s="250">
        <v>791.24</v>
      </c>
      <c r="G124" s="250">
        <f t="shared" si="10"/>
        <v>5.24</v>
      </c>
      <c r="H124" s="250">
        <f t="shared" si="11"/>
        <v>408.72</v>
      </c>
      <c r="I124" s="250">
        <f t="shared" si="12"/>
        <v>505.14</v>
      </c>
    </row>
    <row r="125" spans="1:9" x14ac:dyDescent="0.25">
      <c r="A125" s="213" t="s">
        <v>72</v>
      </c>
      <c r="B125" s="254">
        <v>1</v>
      </c>
      <c r="C125" s="254">
        <f t="shared" si="9"/>
        <v>160</v>
      </c>
      <c r="D125" s="254">
        <v>151</v>
      </c>
      <c r="E125" s="254">
        <v>9</v>
      </c>
      <c r="F125" s="250">
        <v>791.24</v>
      </c>
      <c r="G125" s="250">
        <f t="shared" si="10"/>
        <v>5.24</v>
      </c>
      <c r="H125" s="250">
        <f t="shared" si="11"/>
        <v>94.32</v>
      </c>
      <c r="I125" s="250">
        <f t="shared" si="12"/>
        <v>116.57</v>
      </c>
    </row>
    <row r="126" spans="1:9" x14ac:dyDescent="0.25">
      <c r="A126" s="213" t="s">
        <v>72</v>
      </c>
      <c r="B126" s="254">
        <v>1</v>
      </c>
      <c r="C126" s="254">
        <f t="shared" si="9"/>
        <v>152</v>
      </c>
      <c r="D126" s="254">
        <v>151</v>
      </c>
      <c r="E126" s="254">
        <v>1</v>
      </c>
      <c r="F126" s="250">
        <v>791.24</v>
      </c>
      <c r="G126" s="250">
        <f t="shared" si="10"/>
        <v>5.24</v>
      </c>
      <c r="H126" s="250">
        <f t="shared" si="11"/>
        <v>10.48</v>
      </c>
      <c r="I126" s="250">
        <f t="shared" si="12"/>
        <v>12.95</v>
      </c>
    </row>
    <row r="127" spans="1:9" x14ac:dyDescent="0.25">
      <c r="A127" s="213" t="s">
        <v>72</v>
      </c>
      <c r="B127" s="254">
        <v>1</v>
      </c>
      <c r="C127" s="254">
        <f t="shared" si="9"/>
        <v>152</v>
      </c>
      <c r="D127" s="254">
        <v>151</v>
      </c>
      <c r="E127" s="254">
        <v>1</v>
      </c>
      <c r="F127" s="250">
        <v>791.24</v>
      </c>
      <c r="G127" s="250">
        <f t="shared" si="10"/>
        <v>5.24</v>
      </c>
      <c r="H127" s="250">
        <f t="shared" si="11"/>
        <v>10.48</v>
      </c>
      <c r="I127" s="250">
        <f t="shared" si="12"/>
        <v>12.95</v>
      </c>
    </row>
    <row r="128" spans="1:9" x14ac:dyDescent="0.25">
      <c r="A128" s="213" t="s">
        <v>72</v>
      </c>
      <c r="B128" s="254">
        <v>1</v>
      </c>
      <c r="C128" s="254">
        <f t="shared" si="9"/>
        <v>212</v>
      </c>
      <c r="D128" s="254">
        <v>151</v>
      </c>
      <c r="E128" s="254">
        <v>61</v>
      </c>
      <c r="F128" s="250">
        <v>791.24</v>
      </c>
      <c r="G128" s="250">
        <f t="shared" si="10"/>
        <v>5.24</v>
      </c>
      <c r="H128" s="250">
        <f t="shared" si="11"/>
        <v>639.28</v>
      </c>
      <c r="I128" s="250">
        <f t="shared" si="12"/>
        <v>790.09</v>
      </c>
    </row>
    <row r="129" spans="1:9" x14ac:dyDescent="0.25">
      <c r="A129" s="213" t="s">
        <v>72</v>
      </c>
      <c r="B129" s="254">
        <v>1</v>
      </c>
      <c r="C129" s="254">
        <f t="shared" si="9"/>
        <v>208</v>
      </c>
      <c r="D129" s="254">
        <v>151</v>
      </c>
      <c r="E129" s="254">
        <v>57</v>
      </c>
      <c r="F129" s="250">
        <v>791.24</v>
      </c>
      <c r="G129" s="250">
        <f t="shared" si="10"/>
        <v>5.24</v>
      </c>
      <c r="H129" s="250">
        <f t="shared" si="11"/>
        <v>597.36</v>
      </c>
      <c r="I129" s="250">
        <f t="shared" si="12"/>
        <v>738.28</v>
      </c>
    </row>
    <row r="130" spans="1:9" x14ac:dyDescent="0.25">
      <c r="A130" s="213" t="s">
        <v>72</v>
      </c>
      <c r="B130" s="254">
        <v>1</v>
      </c>
      <c r="C130" s="254">
        <f t="shared" si="9"/>
        <v>176</v>
      </c>
      <c r="D130" s="254">
        <v>151</v>
      </c>
      <c r="E130" s="254">
        <v>25</v>
      </c>
      <c r="F130" s="250">
        <v>791.24</v>
      </c>
      <c r="G130" s="250">
        <f t="shared" si="10"/>
        <v>5.24</v>
      </c>
      <c r="H130" s="250">
        <f t="shared" si="11"/>
        <v>262</v>
      </c>
      <c r="I130" s="250">
        <f t="shared" si="12"/>
        <v>323.81</v>
      </c>
    </row>
    <row r="131" spans="1:9" x14ac:dyDescent="0.25">
      <c r="A131" s="213" t="s">
        <v>72</v>
      </c>
      <c r="B131" s="254">
        <v>1</v>
      </c>
      <c r="C131" s="254">
        <f t="shared" si="9"/>
        <v>211</v>
      </c>
      <c r="D131" s="254">
        <v>151</v>
      </c>
      <c r="E131" s="254">
        <v>60</v>
      </c>
      <c r="F131" s="250">
        <v>791.24</v>
      </c>
      <c r="G131" s="250">
        <f t="shared" si="10"/>
        <v>5.24</v>
      </c>
      <c r="H131" s="250">
        <f t="shared" si="11"/>
        <v>628.79999999999995</v>
      </c>
      <c r="I131" s="250">
        <f t="shared" si="12"/>
        <v>777.13</v>
      </c>
    </row>
    <row r="132" spans="1:9" x14ac:dyDescent="0.25">
      <c r="A132" s="213" t="s">
        <v>72</v>
      </c>
      <c r="B132" s="254">
        <v>1</v>
      </c>
      <c r="C132" s="254">
        <f t="shared" si="9"/>
        <v>156</v>
      </c>
      <c r="D132" s="254">
        <v>151</v>
      </c>
      <c r="E132" s="254">
        <v>5</v>
      </c>
      <c r="F132" s="250">
        <v>791.24</v>
      </c>
      <c r="G132" s="250">
        <f t="shared" si="10"/>
        <v>5.24</v>
      </c>
      <c r="H132" s="250">
        <f t="shared" si="11"/>
        <v>52.4</v>
      </c>
      <c r="I132" s="250">
        <f t="shared" si="12"/>
        <v>64.760000000000005</v>
      </c>
    </row>
    <row r="133" spans="1:9" x14ac:dyDescent="0.25">
      <c r="A133" s="213" t="s">
        <v>72</v>
      </c>
      <c r="B133" s="254">
        <v>1</v>
      </c>
      <c r="C133" s="254">
        <f t="shared" si="9"/>
        <v>168</v>
      </c>
      <c r="D133" s="254">
        <v>151</v>
      </c>
      <c r="E133" s="254">
        <v>17</v>
      </c>
      <c r="F133" s="250">
        <v>791.24</v>
      </c>
      <c r="G133" s="250">
        <f t="shared" si="10"/>
        <v>5.24</v>
      </c>
      <c r="H133" s="250">
        <f t="shared" si="11"/>
        <v>178.16</v>
      </c>
      <c r="I133" s="250">
        <f t="shared" si="12"/>
        <v>220.19</v>
      </c>
    </row>
    <row r="134" spans="1:9" x14ac:dyDescent="0.25">
      <c r="A134" s="213" t="s">
        <v>72</v>
      </c>
      <c r="B134" s="254">
        <v>1</v>
      </c>
      <c r="C134" s="254">
        <f t="shared" si="9"/>
        <v>208</v>
      </c>
      <c r="D134" s="254">
        <v>151</v>
      </c>
      <c r="E134" s="254">
        <v>57</v>
      </c>
      <c r="F134" s="250">
        <v>791.2399999999999</v>
      </c>
      <c r="G134" s="250">
        <f t="shared" si="10"/>
        <v>5.24</v>
      </c>
      <c r="H134" s="250">
        <f t="shared" si="11"/>
        <v>597.36</v>
      </c>
      <c r="I134" s="250">
        <f t="shared" si="12"/>
        <v>738.28</v>
      </c>
    </row>
    <row r="135" spans="1:9" x14ac:dyDescent="0.25">
      <c r="A135" s="213" t="s">
        <v>72</v>
      </c>
      <c r="B135" s="254">
        <v>1</v>
      </c>
      <c r="C135" s="254">
        <f t="shared" si="9"/>
        <v>190</v>
      </c>
      <c r="D135" s="254">
        <v>151</v>
      </c>
      <c r="E135" s="254">
        <v>39</v>
      </c>
      <c r="F135" s="250">
        <v>791.24</v>
      </c>
      <c r="G135" s="250">
        <f t="shared" si="10"/>
        <v>5.24</v>
      </c>
      <c r="H135" s="250">
        <f t="shared" si="11"/>
        <v>408.72</v>
      </c>
      <c r="I135" s="250">
        <f t="shared" si="12"/>
        <v>505.14</v>
      </c>
    </row>
    <row r="136" spans="1:9" x14ac:dyDescent="0.25">
      <c r="A136" s="213" t="s">
        <v>72</v>
      </c>
      <c r="B136" s="254">
        <v>1</v>
      </c>
      <c r="C136" s="254">
        <f t="shared" si="9"/>
        <v>180</v>
      </c>
      <c r="D136" s="254">
        <v>151</v>
      </c>
      <c r="E136" s="254">
        <v>29</v>
      </c>
      <c r="F136" s="250">
        <v>791.2399999999999</v>
      </c>
      <c r="G136" s="250">
        <f t="shared" si="10"/>
        <v>5.24</v>
      </c>
      <c r="H136" s="250">
        <f t="shared" si="11"/>
        <v>303.92</v>
      </c>
      <c r="I136" s="250">
        <f t="shared" si="12"/>
        <v>375.61</v>
      </c>
    </row>
    <row r="137" spans="1:9" x14ac:dyDescent="0.25">
      <c r="A137" s="213" t="s">
        <v>72</v>
      </c>
      <c r="B137" s="254">
        <v>1</v>
      </c>
      <c r="C137" s="254">
        <f t="shared" si="9"/>
        <v>192</v>
      </c>
      <c r="D137" s="254">
        <v>151</v>
      </c>
      <c r="E137" s="254">
        <v>41</v>
      </c>
      <c r="F137" s="250">
        <v>791.24</v>
      </c>
      <c r="G137" s="250">
        <f t="shared" si="10"/>
        <v>5.24</v>
      </c>
      <c r="H137" s="250">
        <f t="shared" si="11"/>
        <v>429.68</v>
      </c>
      <c r="I137" s="250">
        <f t="shared" si="12"/>
        <v>531.04</v>
      </c>
    </row>
    <row r="138" spans="1:9" x14ac:dyDescent="0.25">
      <c r="A138" s="213" t="s">
        <v>72</v>
      </c>
      <c r="B138" s="254">
        <v>1</v>
      </c>
      <c r="C138" s="254">
        <f t="shared" si="9"/>
        <v>152</v>
      </c>
      <c r="D138" s="254">
        <v>151</v>
      </c>
      <c r="E138" s="254">
        <v>1</v>
      </c>
      <c r="F138" s="250">
        <v>791.24</v>
      </c>
      <c r="G138" s="250">
        <f t="shared" si="10"/>
        <v>5.24</v>
      </c>
      <c r="H138" s="250">
        <f t="shared" si="11"/>
        <v>10.48</v>
      </c>
      <c r="I138" s="271">
        <f>ROUND(H138*1.2077,2)</f>
        <v>12.66</v>
      </c>
    </row>
    <row r="139" spans="1:9" x14ac:dyDescent="0.25">
      <c r="A139" s="213" t="s">
        <v>72</v>
      </c>
      <c r="B139" s="254">
        <v>1</v>
      </c>
      <c r="C139" s="254">
        <f t="shared" si="9"/>
        <v>176</v>
      </c>
      <c r="D139" s="254">
        <v>151</v>
      </c>
      <c r="E139" s="254">
        <v>25</v>
      </c>
      <c r="F139" s="250">
        <v>791.24</v>
      </c>
      <c r="G139" s="250">
        <f t="shared" si="10"/>
        <v>5.24</v>
      </c>
      <c r="H139" s="250">
        <f t="shared" si="11"/>
        <v>262</v>
      </c>
      <c r="I139" s="250">
        <f t="shared" si="12"/>
        <v>323.81</v>
      </c>
    </row>
    <row r="140" spans="1:9" x14ac:dyDescent="0.25">
      <c r="A140" s="213" t="s">
        <v>72</v>
      </c>
      <c r="B140" s="254">
        <v>1</v>
      </c>
      <c r="C140" s="254">
        <f t="shared" si="9"/>
        <v>152</v>
      </c>
      <c r="D140" s="254">
        <v>151</v>
      </c>
      <c r="E140" s="254">
        <v>1</v>
      </c>
      <c r="F140" s="250">
        <v>791.24</v>
      </c>
      <c r="G140" s="250">
        <f t="shared" si="10"/>
        <v>5.24</v>
      </c>
      <c r="H140" s="250">
        <f t="shared" si="11"/>
        <v>10.48</v>
      </c>
      <c r="I140" s="250">
        <f t="shared" si="12"/>
        <v>12.95</v>
      </c>
    </row>
    <row r="141" spans="1:9" x14ac:dyDescent="0.25">
      <c r="A141" s="213" t="s">
        <v>72</v>
      </c>
      <c r="B141" s="254">
        <v>1</v>
      </c>
      <c r="C141" s="254">
        <f t="shared" si="9"/>
        <v>191</v>
      </c>
      <c r="D141" s="254">
        <v>151</v>
      </c>
      <c r="E141" s="254">
        <v>40</v>
      </c>
      <c r="F141" s="250">
        <v>791.24</v>
      </c>
      <c r="G141" s="250">
        <f t="shared" si="10"/>
        <v>5.24</v>
      </c>
      <c r="H141" s="250">
        <f t="shared" si="11"/>
        <v>419.2</v>
      </c>
      <c r="I141" s="250">
        <f t="shared" si="12"/>
        <v>518.09</v>
      </c>
    </row>
    <row r="142" spans="1:9" x14ac:dyDescent="0.25">
      <c r="A142" s="213" t="s">
        <v>72</v>
      </c>
      <c r="B142" s="254">
        <v>1</v>
      </c>
      <c r="C142" s="254">
        <f t="shared" si="9"/>
        <v>186</v>
      </c>
      <c r="D142" s="254">
        <v>151</v>
      </c>
      <c r="E142" s="254">
        <v>35</v>
      </c>
      <c r="F142" s="250">
        <v>791.24</v>
      </c>
      <c r="G142" s="250">
        <f t="shared" si="10"/>
        <v>5.24</v>
      </c>
      <c r="H142" s="250">
        <f t="shared" si="11"/>
        <v>366.8</v>
      </c>
      <c r="I142" s="250">
        <f t="shared" si="12"/>
        <v>453.33</v>
      </c>
    </row>
    <row r="143" spans="1:9" x14ac:dyDescent="0.25">
      <c r="A143" s="213" t="s">
        <v>72</v>
      </c>
      <c r="B143" s="254">
        <v>1</v>
      </c>
      <c r="C143" s="254">
        <f t="shared" si="9"/>
        <v>157</v>
      </c>
      <c r="D143" s="254">
        <v>151</v>
      </c>
      <c r="E143" s="254">
        <v>6</v>
      </c>
      <c r="F143" s="250">
        <v>791.2399999999999</v>
      </c>
      <c r="G143" s="250">
        <f t="shared" si="10"/>
        <v>5.24</v>
      </c>
      <c r="H143" s="250">
        <f t="shared" si="11"/>
        <v>62.88</v>
      </c>
      <c r="I143" s="250">
        <f t="shared" si="12"/>
        <v>77.709999999999994</v>
      </c>
    </row>
    <row r="144" spans="1:9" x14ac:dyDescent="0.25">
      <c r="A144" s="213" t="s">
        <v>72</v>
      </c>
      <c r="B144" s="254">
        <v>1</v>
      </c>
      <c r="C144" s="254">
        <f t="shared" si="9"/>
        <v>164</v>
      </c>
      <c r="D144" s="254">
        <v>151</v>
      </c>
      <c r="E144" s="254">
        <v>13</v>
      </c>
      <c r="F144" s="250">
        <v>791.24</v>
      </c>
      <c r="G144" s="250">
        <f t="shared" si="10"/>
        <v>5.24</v>
      </c>
      <c r="H144" s="250">
        <f t="shared" si="11"/>
        <v>136.24</v>
      </c>
      <c r="I144" s="250">
        <f t="shared" si="12"/>
        <v>168.38</v>
      </c>
    </row>
    <row r="145" spans="1:9" x14ac:dyDescent="0.25">
      <c r="A145" s="213" t="s">
        <v>72</v>
      </c>
      <c r="B145" s="254">
        <v>1</v>
      </c>
      <c r="C145" s="254">
        <f t="shared" si="9"/>
        <v>216</v>
      </c>
      <c r="D145" s="254">
        <v>151</v>
      </c>
      <c r="E145" s="254">
        <v>65</v>
      </c>
      <c r="F145" s="250">
        <v>791.2399999999999</v>
      </c>
      <c r="G145" s="250">
        <f t="shared" si="10"/>
        <v>5.24</v>
      </c>
      <c r="H145" s="250">
        <f t="shared" si="11"/>
        <v>681.2</v>
      </c>
      <c r="I145" s="250">
        <f t="shared" si="12"/>
        <v>841.9</v>
      </c>
    </row>
    <row r="146" spans="1:9" x14ac:dyDescent="0.25">
      <c r="A146" s="213" t="s">
        <v>72</v>
      </c>
      <c r="B146" s="254">
        <v>1</v>
      </c>
      <c r="C146" s="254">
        <f t="shared" si="9"/>
        <v>155</v>
      </c>
      <c r="D146" s="254">
        <v>151</v>
      </c>
      <c r="E146" s="254">
        <v>4</v>
      </c>
      <c r="F146" s="250">
        <v>791.24</v>
      </c>
      <c r="G146" s="250">
        <f t="shared" si="10"/>
        <v>5.24</v>
      </c>
      <c r="H146" s="250">
        <f t="shared" si="11"/>
        <v>41.92</v>
      </c>
      <c r="I146" s="250">
        <f t="shared" si="12"/>
        <v>51.81</v>
      </c>
    </row>
    <row r="147" spans="1:9" x14ac:dyDescent="0.25">
      <c r="A147" s="213" t="s">
        <v>72</v>
      </c>
      <c r="B147" s="254">
        <v>1</v>
      </c>
      <c r="C147" s="254">
        <f t="shared" si="9"/>
        <v>222</v>
      </c>
      <c r="D147" s="254">
        <v>151</v>
      </c>
      <c r="E147" s="254">
        <v>71</v>
      </c>
      <c r="F147" s="250">
        <v>791.24</v>
      </c>
      <c r="G147" s="250">
        <f t="shared" si="10"/>
        <v>5.24</v>
      </c>
      <c r="H147" s="250">
        <f t="shared" si="11"/>
        <v>744.08</v>
      </c>
      <c r="I147" s="250">
        <f t="shared" si="12"/>
        <v>919.61</v>
      </c>
    </row>
    <row r="149" spans="1:9" x14ac:dyDescent="0.25">
      <c r="A149" s="495" t="s">
        <v>773</v>
      </c>
      <c r="B149" s="495"/>
    </row>
  </sheetData>
  <mergeCells count="13">
    <mergeCell ref="A149:B149"/>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361DE-F6C8-47E7-90D5-E4D54ECB65B6}">
  <sheetPr>
    <tabColor theme="9" tint="0.59999389629810485"/>
  </sheetPr>
  <dimension ref="A1:I96"/>
  <sheetViews>
    <sheetView zoomScale="80" zoomScaleNormal="80" workbookViewId="0">
      <selection activeCell="H1" sqref="H1:I1"/>
    </sheetView>
  </sheetViews>
  <sheetFormatPr defaultRowHeight="16.5" x14ac:dyDescent="0.25"/>
  <cols>
    <col min="1" max="1" width="69.28515625" style="205" customWidth="1"/>
    <col min="2" max="3" width="13" style="205" customWidth="1"/>
    <col min="4" max="4" width="13.140625" style="205" customWidth="1"/>
    <col min="5" max="5" width="16.28515625" style="205" customWidth="1"/>
    <col min="6" max="6" width="18.140625" style="205" customWidth="1"/>
    <col min="7" max="7" width="15.85546875" style="205" customWidth="1"/>
    <col min="8" max="8" width="22" style="205" customWidth="1"/>
    <col min="9" max="9" width="21.140625" style="205" customWidth="1"/>
    <col min="10" max="16384" width="9.140625" style="205"/>
  </cols>
  <sheetData>
    <row r="1" spans="1:9" x14ac:dyDescent="0.25">
      <c r="H1" s="401" t="s">
        <v>801</v>
      </c>
      <c r="I1" s="401"/>
    </row>
    <row r="2" spans="1:9" s="208" customFormat="1" ht="39.75" customHeight="1" x14ac:dyDescent="0.25">
      <c r="A2" s="402" t="s">
        <v>427</v>
      </c>
      <c r="B2" s="402"/>
      <c r="C2" s="402"/>
      <c r="D2" s="402"/>
      <c r="E2" s="402"/>
      <c r="F2" s="402"/>
      <c r="G2" s="402"/>
      <c r="H2" s="402"/>
      <c r="I2" s="402"/>
    </row>
    <row r="4" spans="1:9" x14ac:dyDescent="0.25">
      <c r="A4" s="205" t="s">
        <v>688</v>
      </c>
    </row>
    <row r="5" spans="1:9" x14ac:dyDescent="0.25">
      <c r="A5" s="205" t="s">
        <v>740</v>
      </c>
    </row>
    <row r="6" spans="1:9" x14ac:dyDescent="0.25">
      <c r="E6" s="251"/>
      <c r="H6" s="210"/>
      <c r="I6" s="488"/>
    </row>
    <row r="7" spans="1:9" ht="28.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24.75" customHeight="1" x14ac:dyDescent="0.25">
      <c r="A9" s="432"/>
      <c r="B9" s="432"/>
      <c r="C9" s="430"/>
      <c r="D9" s="430"/>
      <c r="E9" s="431"/>
      <c r="F9" s="431"/>
      <c r="G9" s="431"/>
      <c r="H9" s="433"/>
      <c r="I9" s="434"/>
    </row>
    <row r="10" spans="1:9" x14ac:dyDescent="0.25">
      <c r="A10" s="308">
        <v>1</v>
      </c>
      <c r="B10" s="308">
        <v>2</v>
      </c>
      <c r="C10" s="308" t="s">
        <v>81</v>
      </c>
      <c r="D10" s="308">
        <v>4</v>
      </c>
      <c r="E10" s="308">
        <v>5</v>
      </c>
      <c r="F10" s="308">
        <v>6</v>
      </c>
      <c r="G10" s="308">
        <v>7</v>
      </c>
      <c r="H10" s="308">
        <v>8</v>
      </c>
      <c r="I10" s="308" t="s">
        <v>430</v>
      </c>
    </row>
    <row r="11" spans="1:9" s="208" customFormat="1" x14ac:dyDescent="0.25">
      <c r="A11" s="211" t="s">
        <v>0</v>
      </c>
      <c r="B11" s="319">
        <f>B12+B49+B79</f>
        <v>80</v>
      </c>
      <c r="C11" s="319"/>
      <c r="D11" s="319"/>
      <c r="E11" s="319">
        <f t="shared" ref="E11:I11" si="0">E12+E49+E79</f>
        <v>1602.8</v>
      </c>
      <c r="F11" s="320"/>
      <c r="G11" s="320"/>
      <c r="H11" s="320">
        <f t="shared" si="0"/>
        <v>41581.960000000006</v>
      </c>
      <c r="I11" s="320">
        <f t="shared" si="0"/>
        <v>51367.290000000008</v>
      </c>
    </row>
    <row r="12" spans="1:9" x14ac:dyDescent="0.25">
      <c r="A12" s="487" t="s">
        <v>434</v>
      </c>
      <c r="B12" s="333">
        <f>SUM(B13:B48)</f>
        <v>36</v>
      </c>
      <c r="C12" s="333"/>
      <c r="D12" s="333"/>
      <c r="E12" s="333">
        <f>SUM(E13:E48)</f>
        <v>1257.3</v>
      </c>
      <c r="F12" s="334"/>
      <c r="G12" s="334"/>
      <c r="H12" s="334">
        <f>SUM(H13:H48)</f>
        <v>26361.54</v>
      </c>
      <c r="I12" s="334">
        <f>SUM(I13:I48)</f>
        <v>32580.240000000002</v>
      </c>
    </row>
    <row r="13" spans="1:9" x14ac:dyDescent="0.25">
      <c r="A13" s="213" t="s">
        <v>41</v>
      </c>
      <c r="B13" s="277">
        <v>1</v>
      </c>
      <c r="C13" s="277">
        <f>D13+E13</f>
        <v>198.25</v>
      </c>
      <c r="D13" s="277">
        <v>167</v>
      </c>
      <c r="E13" s="277">
        <v>31.25</v>
      </c>
      <c r="F13" s="281">
        <v>1837</v>
      </c>
      <c r="G13" s="281">
        <f>ROUND(F13/D13,2)</f>
        <v>11</v>
      </c>
      <c r="H13" s="281">
        <f>ROUND(E13*G13*2,2)</f>
        <v>687.5</v>
      </c>
      <c r="I13" s="281">
        <f>ROUND(H13*1.2359,2)</f>
        <v>849.68</v>
      </c>
    </row>
    <row r="14" spans="1:9" x14ac:dyDescent="0.25">
      <c r="A14" s="213" t="s">
        <v>41</v>
      </c>
      <c r="B14" s="277">
        <v>1</v>
      </c>
      <c r="C14" s="277">
        <f t="shared" ref="C14:C48" si="1">D14+E14</f>
        <v>182.75</v>
      </c>
      <c r="D14" s="277">
        <v>167</v>
      </c>
      <c r="E14" s="277">
        <v>15.75</v>
      </c>
      <c r="F14" s="281">
        <v>1837</v>
      </c>
      <c r="G14" s="281">
        <f t="shared" ref="G14:G48" si="2">ROUND(F14/D14,2)</f>
        <v>11</v>
      </c>
      <c r="H14" s="281">
        <f t="shared" ref="H14:H48" si="3">ROUND(E14*G14*2,2)</f>
        <v>346.5</v>
      </c>
      <c r="I14" s="281">
        <f t="shared" ref="I14:I48" si="4">ROUND(H14*1.2359,2)</f>
        <v>428.24</v>
      </c>
    </row>
    <row r="15" spans="1:9" x14ac:dyDescent="0.25">
      <c r="A15" s="213" t="s">
        <v>37</v>
      </c>
      <c r="B15" s="277">
        <v>1</v>
      </c>
      <c r="C15" s="277">
        <f t="shared" si="1"/>
        <v>173.3</v>
      </c>
      <c r="D15" s="277">
        <v>167</v>
      </c>
      <c r="E15" s="277">
        <v>6.3000000000000114</v>
      </c>
      <c r="F15" s="281">
        <v>1837</v>
      </c>
      <c r="G15" s="281">
        <f t="shared" si="2"/>
        <v>11</v>
      </c>
      <c r="H15" s="281">
        <f t="shared" si="3"/>
        <v>138.6</v>
      </c>
      <c r="I15" s="281">
        <f t="shared" si="4"/>
        <v>171.3</v>
      </c>
    </row>
    <row r="16" spans="1:9" x14ac:dyDescent="0.25">
      <c r="A16" s="213" t="s">
        <v>46</v>
      </c>
      <c r="B16" s="277">
        <v>1</v>
      </c>
      <c r="C16" s="277">
        <f t="shared" si="1"/>
        <v>173</v>
      </c>
      <c r="D16" s="277">
        <v>167</v>
      </c>
      <c r="E16" s="277">
        <v>6</v>
      </c>
      <c r="F16" s="281">
        <v>1837</v>
      </c>
      <c r="G16" s="281">
        <f t="shared" si="2"/>
        <v>11</v>
      </c>
      <c r="H16" s="281">
        <f t="shared" si="3"/>
        <v>132</v>
      </c>
      <c r="I16" s="281">
        <f t="shared" si="4"/>
        <v>163.13999999999999</v>
      </c>
    </row>
    <row r="17" spans="1:9" x14ac:dyDescent="0.25">
      <c r="A17" s="213" t="s">
        <v>47</v>
      </c>
      <c r="B17" s="277">
        <v>1</v>
      </c>
      <c r="C17" s="277">
        <f t="shared" si="1"/>
        <v>171</v>
      </c>
      <c r="D17" s="277">
        <v>167</v>
      </c>
      <c r="E17" s="277">
        <v>4</v>
      </c>
      <c r="F17" s="281">
        <v>1626.58</v>
      </c>
      <c r="G17" s="281">
        <f t="shared" si="2"/>
        <v>9.74</v>
      </c>
      <c r="H17" s="281">
        <f t="shared" si="3"/>
        <v>77.92</v>
      </c>
      <c r="I17" s="281">
        <f t="shared" si="4"/>
        <v>96.3</v>
      </c>
    </row>
    <row r="18" spans="1:9" x14ac:dyDescent="0.25">
      <c r="A18" s="213" t="s">
        <v>37</v>
      </c>
      <c r="B18" s="277">
        <v>1</v>
      </c>
      <c r="C18" s="277">
        <f t="shared" si="1"/>
        <v>197</v>
      </c>
      <c r="D18" s="277">
        <v>167</v>
      </c>
      <c r="E18" s="277">
        <v>30</v>
      </c>
      <c r="F18" s="281">
        <v>1837</v>
      </c>
      <c r="G18" s="281">
        <f t="shared" si="2"/>
        <v>11</v>
      </c>
      <c r="H18" s="281">
        <f t="shared" si="3"/>
        <v>660</v>
      </c>
      <c r="I18" s="281">
        <f t="shared" si="4"/>
        <v>815.69</v>
      </c>
    </row>
    <row r="19" spans="1:9" x14ac:dyDescent="0.25">
      <c r="A19" s="213" t="s">
        <v>37</v>
      </c>
      <c r="B19" s="277">
        <v>1</v>
      </c>
      <c r="C19" s="277">
        <f t="shared" si="1"/>
        <v>188.5</v>
      </c>
      <c r="D19" s="277">
        <v>167</v>
      </c>
      <c r="E19" s="277">
        <v>21.5</v>
      </c>
      <c r="F19" s="281">
        <v>1837</v>
      </c>
      <c r="G19" s="281">
        <f t="shared" si="2"/>
        <v>11</v>
      </c>
      <c r="H19" s="281">
        <f t="shared" si="3"/>
        <v>473</v>
      </c>
      <c r="I19" s="281">
        <f t="shared" si="4"/>
        <v>584.58000000000004</v>
      </c>
    </row>
    <row r="20" spans="1:9" x14ac:dyDescent="0.25">
      <c r="A20" s="213" t="s">
        <v>44</v>
      </c>
      <c r="B20" s="277">
        <v>1</v>
      </c>
      <c r="C20" s="277">
        <f t="shared" si="1"/>
        <v>174</v>
      </c>
      <c r="D20" s="277">
        <v>167</v>
      </c>
      <c r="E20" s="277">
        <v>7</v>
      </c>
      <c r="F20" s="281">
        <v>1626.58</v>
      </c>
      <c r="G20" s="281">
        <f t="shared" si="2"/>
        <v>9.74</v>
      </c>
      <c r="H20" s="281">
        <f t="shared" si="3"/>
        <v>136.36000000000001</v>
      </c>
      <c r="I20" s="281">
        <f t="shared" si="4"/>
        <v>168.53</v>
      </c>
    </row>
    <row r="21" spans="1:9" x14ac:dyDescent="0.25">
      <c r="A21" s="213" t="s">
        <v>36</v>
      </c>
      <c r="B21" s="277">
        <v>1</v>
      </c>
      <c r="C21" s="277">
        <f t="shared" si="1"/>
        <v>176</v>
      </c>
      <c r="D21" s="277">
        <v>167</v>
      </c>
      <c r="E21" s="277">
        <v>9</v>
      </c>
      <c r="F21" s="281">
        <v>1626.58</v>
      </c>
      <c r="G21" s="281">
        <f t="shared" si="2"/>
        <v>9.74</v>
      </c>
      <c r="H21" s="281">
        <f t="shared" si="3"/>
        <v>175.32</v>
      </c>
      <c r="I21" s="281">
        <f t="shared" si="4"/>
        <v>216.68</v>
      </c>
    </row>
    <row r="22" spans="1:9" x14ac:dyDescent="0.25">
      <c r="A22" s="213" t="s">
        <v>42</v>
      </c>
      <c r="B22" s="277">
        <v>1</v>
      </c>
      <c r="C22" s="277">
        <f t="shared" si="1"/>
        <v>205</v>
      </c>
      <c r="D22" s="277">
        <v>167</v>
      </c>
      <c r="E22" s="277">
        <v>38</v>
      </c>
      <c r="F22" s="281">
        <v>1837</v>
      </c>
      <c r="G22" s="281">
        <f t="shared" si="2"/>
        <v>11</v>
      </c>
      <c r="H22" s="281">
        <f t="shared" si="3"/>
        <v>836</v>
      </c>
      <c r="I22" s="281">
        <f t="shared" si="4"/>
        <v>1033.21</v>
      </c>
    </row>
    <row r="23" spans="1:9" x14ac:dyDescent="0.25">
      <c r="A23" s="213" t="s">
        <v>252</v>
      </c>
      <c r="B23" s="277">
        <v>1</v>
      </c>
      <c r="C23" s="277">
        <f t="shared" si="1"/>
        <v>198</v>
      </c>
      <c r="D23" s="277">
        <v>167</v>
      </c>
      <c r="E23" s="277">
        <v>31</v>
      </c>
      <c r="F23" s="281">
        <v>1626.58</v>
      </c>
      <c r="G23" s="281">
        <f t="shared" si="2"/>
        <v>9.74</v>
      </c>
      <c r="H23" s="281">
        <f t="shared" si="3"/>
        <v>603.88</v>
      </c>
      <c r="I23" s="281">
        <f t="shared" si="4"/>
        <v>746.34</v>
      </c>
    </row>
    <row r="24" spans="1:9" x14ac:dyDescent="0.25">
      <c r="A24" s="213" t="s">
        <v>48</v>
      </c>
      <c r="B24" s="277">
        <v>1</v>
      </c>
      <c r="C24" s="277">
        <f t="shared" si="1"/>
        <v>263.5</v>
      </c>
      <c r="D24" s="277">
        <v>167</v>
      </c>
      <c r="E24" s="277">
        <v>96.5</v>
      </c>
      <c r="F24" s="281">
        <v>1626.58</v>
      </c>
      <c r="G24" s="281">
        <f t="shared" si="2"/>
        <v>9.74</v>
      </c>
      <c r="H24" s="281">
        <f t="shared" si="3"/>
        <v>1879.82</v>
      </c>
      <c r="I24" s="281">
        <f t="shared" si="4"/>
        <v>2323.27</v>
      </c>
    </row>
    <row r="25" spans="1:9" x14ac:dyDescent="0.25">
      <c r="A25" s="213" t="s">
        <v>41</v>
      </c>
      <c r="B25" s="277">
        <v>1</v>
      </c>
      <c r="C25" s="277">
        <f t="shared" si="1"/>
        <v>180</v>
      </c>
      <c r="D25" s="277">
        <v>167</v>
      </c>
      <c r="E25" s="277">
        <v>13</v>
      </c>
      <c r="F25" s="281">
        <v>1837</v>
      </c>
      <c r="G25" s="281">
        <f t="shared" si="2"/>
        <v>11</v>
      </c>
      <c r="H25" s="281">
        <f t="shared" si="3"/>
        <v>286</v>
      </c>
      <c r="I25" s="281">
        <f t="shared" si="4"/>
        <v>353.47</v>
      </c>
    </row>
    <row r="26" spans="1:9" x14ac:dyDescent="0.25">
      <c r="A26" s="213" t="s">
        <v>45</v>
      </c>
      <c r="B26" s="277">
        <v>1</v>
      </c>
      <c r="C26" s="277">
        <f t="shared" si="1"/>
        <v>232</v>
      </c>
      <c r="D26" s="277">
        <v>167</v>
      </c>
      <c r="E26" s="277">
        <v>65</v>
      </c>
      <c r="F26" s="281">
        <v>1626.58</v>
      </c>
      <c r="G26" s="281">
        <f t="shared" si="2"/>
        <v>9.74</v>
      </c>
      <c r="H26" s="281">
        <f t="shared" si="3"/>
        <v>1266.2</v>
      </c>
      <c r="I26" s="281">
        <f t="shared" si="4"/>
        <v>1564.9</v>
      </c>
    </row>
    <row r="27" spans="1:9" x14ac:dyDescent="0.25">
      <c r="A27" s="213" t="s">
        <v>37</v>
      </c>
      <c r="B27" s="277">
        <v>1</v>
      </c>
      <c r="C27" s="277">
        <f t="shared" si="1"/>
        <v>191.5</v>
      </c>
      <c r="D27" s="277">
        <v>167</v>
      </c>
      <c r="E27" s="277">
        <v>24.5</v>
      </c>
      <c r="F27" s="281">
        <v>1837</v>
      </c>
      <c r="G27" s="281">
        <f t="shared" si="2"/>
        <v>11</v>
      </c>
      <c r="H27" s="281">
        <f t="shared" si="3"/>
        <v>539</v>
      </c>
      <c r="I27" s="281">
        <f t="shared" si="4"/>
        <v>666.15</v>
      </c>
    </row>
    <row r="28" spans="1:9" x14ac:dyDescent="0.25">
      <c r="A28" s="213" t="s">
        <v>49</v>
      </c>
      <c r="B28" s="277">
        <v>1</v>
      </c>
      <c r="C28" s="277">
        <f t="shared" si="1"/>
        <v>202</v>
      </c>
      <c r="D28" s="277">
        <v>167</v>
      </c>
      <c r="E28" s="277">
        <v>35</v>
      </c>
      <c r="F28" s="281">
        <v>1837</v>
      </c>
      <c r="G28" s="281">
        <f t="shared" si="2"/>
        <v>11</v>
      </c>
      <c r="H28" s="281">
        <f t="shared" si="3"/>
        <v>770</v>
      </c>
      <c r="I28" s="281">
        <f t="shared" si="4"/>
        <v>951.64</v>
      </c>
    </row>
    <row r="29" spans="1:9" x14ac:dyDescent="0.25">
      <c r="A29" s="213" t="s">
        <v>35</v>
      </c>
      <c r="B29" s="277">
        <v>1</v>
      </c>
      <c r="C29" s="277">
        <f t="shared" si="1"/>
        <v>168</v>
      </c>
      <c r="D29" s="277">
        <v>167</v>
      </c>
      <c r="E29" s="277">
        <v>1</v>
      </c>
      <c r="F29" s="281">
        <v>1837</v>
      </c>
      <c r="G29" s="281">
        <f t="shared" si="2"/>
        <v>11</v>
      </c>
      <c r="H29" s="281">
        <f t="shared" si="3"/>
        <v>22</v>
      </c>
      <c r="I29" s="281">
        <f t="shared" si="4"/>
        <v>27.19</v>
      </c>
    </row>
    <row r="30" spans="1:9" x14ac:dyDescent="0.25">
      <c r="A30" s="213" t="s">
        <v>46</v>
      </c>
      <c r="B30" s="277">
        <v>1</v>
      </c>
      <c r="C30" s="277">
        <f t="shared" si="1"/>
        <v>267</v>
      </c>
      <c r="D30" s="277">
        <v>167</v>
      </c>
      <c r="E30" s="277">
        <v>100</v>
      </c>
      <c r="F30" s="281">
        <v>1837</v>
      </c>
      <c r="G30" s="281">
        <f t="shared" si="2"/>
        <v>11</v>
      </c>
      <c r="H30" s="281">
        <f t="shared" si="3"/>
        <v>2200</v>
      </c>
      <c r="I30" s="281">
        <f t="shared" si="4"/>
        <v>2718.98</v>
      </c>
    </row>
    <row r="31" spans="1:9" x14ac:dyDescent="0.25">
      <c r="A31" s="213" t="s">
        <v>41</v>
      </c>
      <c r="B31" s="277">
        <v>1</v>
      </c>
      <c r="C31" s="277">
        <f t="shared" si="1"/>
        <v>209</v>
      </c>
      <c r="D31" s="277">
        <v>167</v>
      </c>
      <c r="E31" s="277">
        <v>42</v>
      </c>
      <c r="F31" s="281">
        <v>1837</v>
      </c>
      <c r="G31" s="281">
        <f t="shared" si="2"/>
        <v>11</v>
      </c>
      <c r="H31" s="281">
        <f t="shared" si="3"/>
        <v>924</v>
      </c>
      <c r="I31" s="281">
        <f t="shared" si="4"/>
        <v>1141.97</v>
      </c>
    </row>
    <row r="32" spans="1:9" x14ac:dyDescent="0.25">
      <c r="A32" s="213" t="s">
        <v>204</v>
      </c>
      <c r="B32" s="277">
        <v>1</v>
      </c>
      <c r="C32" s="277">
        <f t="shared" si="1"/>
        <v>176</v>
      </c>
      <c r="D32" s="277">
        <v>167</v>
      </c>
      <c r="E32" s="277">
        <v>9</v>
      </c>
      <c r="F32" s="281">
        <v>1837</v>
      </c>
      <c r="G32" s="281">
        <f t="shared" si="2"/>
        <v>11</v>
      </c>
      <c r="H32" s="281">
        <f t="shared" si="3"/>
        <v>198</v>
      </c>
      <c r="I32" s="281">
        <f t="shared" si="4"/>
        <v>244.71</v>
      </c>
    </row>
    <row r="33" spans="1:9" x14ac:dyDescent="0.25">
      <c r="A33" s="213" t="s">
        <v>49</v>
      </c>
      <c r="B33" s="277">
        <v>1</v>
      </c>
      <c r="C33" s="277">
        <f t="shared" si="1"/>
        <v>203.5</v>
      </c>
      <c r="D33" s="277">
        <v>167</v>
      </c>
      <c r="E33" s="277">
        <v>36.5</v>
      </c>
      <c r="F33" s="281">
        <v>1837</v>
      </c>
      <c r="G33" s="281">
        <f t="shared" si="2"/>
        <v>11</v>
      </c>
      <c r="H33" s="281">
        <f t="shared" si="3"/>
        <v>803</v>
      </c>
      <c r="I33" s="281">
        <f t="shared" si="4"/>
        <v>992.43</v>
      </c>
    </row>
    <row r="34" spans="1:9" x14ac:dyDescent="0.25">
      <c r="A34" s="213" t="s">
        <v>46</v>
      </c>
      <c r="B34" s="277">
        <v>1</v>
      </c>
      <c r="C34" s="277">
        <f t="shared" si="1"/>
        <v>181.5</v>
      </c>
      <c r="D34" s="277">
        <v>167</v>
      </c>
      <c r="E34" s="277">
        <v>14.5</v>
      </c>
      <c r="F34" s="281">
        <v>1837</v>
      </c>
      <c r="G34" s="281">
        <f t="shared" si="2"/>
        <v>11</v>
      </c>
      <c r="H34" s="281">
        <f t="shared" si="3"/>
        <v>319</v>
      </c>
      <c r="I34" s="281">
        <f t="shared" si="4"/>
        <v>394.25</v>
      </c>
    </row>
    <row r="35" spans="1:9" x14ac:dyDescent="0.25">
      <c r="A35" s="213" t="s">
        <v>46</v>
      </c>
      <c r="B35" s="277">
        <v>1</v>
      </c>
      <c r="C35" s="277">
        <f t="shared" si="1"/>
        <v>196</v>
      </c>
      <c r="D35" s="277">
        <v>167</v>
      </c>
      <c r="E35" s="277">
        <v>29</v>
      </c>
      <c r="F35" s="281">
        <v>1837</v>
      </c>
      <c r="G35" s="281">
        <f t="shared" si="2"/>
        <v>11</v>
      </c>
      <c r="H35" s="281">
        <f t="shared" si="3"/>
        <v>638</v>
      </c>
      <c r="I35" s="281">
        <f t="shared" si="4"/>
        <v>788.5</v>
      </c>
    </row>
    <row r="36" spans="1:9" x14ac:dyDescent="0.25">
      <c r="A36" s="213" t="s">
        <v>37</v>
      </c>
      <c r="B36" s="277">
        <v>1</v>
      </c>
      <c r="C36" s="277">
        <f t="shared" si="1"/>
        <v>262</v>
      </c>
      <c r="D36" s="277">
        <v>167</v>
      </c>
      <c r="E36" s="277">
        <v>95</v>
      </c>
      <c r="F36" s="281">
        <v>1837</v>
      </c>
      <c r="G36" s="281">
        <f t="shared" si="2"/>
        <v>11</v>
      </c>
      <c r="H36" s="281">
        <f t="shared" si="3"/>
        <v>2090</v>
      </c>
      <c r="I36" s="281">
        <f t="shared" si="4"/>
        <v>2583.0300000000002</v>
      </c>
    </row>
    <row r="37" spans="1:9" x14ac:dyDescent="0.25">
      <c r="A37" s="213" t="s">
        <v>255</v>
      </c>
      <c r="B37" s="277">
        <v>1</v>
      </c>
      <c r="C37" s="277">
        <f t="shared" si="1"/>
        <v>169</v>
      </c>
      <c r="D37" s="277">
        <v>167</v>
      </c>
      <c r="E37" s="277">
        <v>2</v>
      </c>
      <c r="F37" s="281">
        <v>1837</v>
      </c>
      <c r="G37" s="281">
        <f t="shared" si="2"/>
        <v>11</v>
      </c>
      <c r="H37" s="281">
        <f t="shared" si="3"/>
        <v>44</v>
      </c>
      <c r="I37" s="281">
        <f t="shared" si="4"/>
        <v>54.38</v>
      </c>
    </row>
    <row r="38" spans="1:9" x14ac:dyDescent="0.25">
      <c r="A38" s="213" t="s">
        <v>41</v>
      </c>
      <c r="B38" s="277">
        <v>1</v>
      </c>
      <c r="C38" s="277">
        <f t="shared" si="1"/>
        <v>195.5</v>
      </c>
      <c r="D38" s="277">
        <v>167</v>
      </c>
      <c r="E38" s="277">
        <v>28.5</v>
      </c>
      <c r="F38" s="281">
        <v>1837</v>
      </c>
      <c r="G38" s="281">
        <f t="shared" si="2"/>
        <v>11</v>
      </c>
      <c r="H38" s="281">
        <f t="shared" si="3"/>
        <v>627</v>
      </c>
      <c r="I38" s="281">
        <f t="shared" si="4"/>
        <v>774.91</v>
      </c>
    </row>
    <row r="39" spans="1:9" x14ac:dyDescent="0.25">
      <c r="A39" s="213" t="s">
        <v>37</v>
      </c>
      <c r="B39" s="277">
        <v>1</v>
      </c>
      <c r="C39" s="277">
        <f t="shared" si="1"/>
        <v>255</v>
      </c>
      <c r="D39" s="277">
        <v>167</v>
      </c>
      <c r="E39" s="277">
        <v>88</v>
      </c>
      <c r="F39" s="281">
        <v>1837</v>
      </c>
      <c r="G39" s="281">
        <f t="shared" si="2"/>
        <v>11</v>
      </c>
      <c r="H39" s="281">
        <f t="shared" si="3"/>
        <v>1936</v>
      </c>
      <c r="I39" s="281">
        <f t="shared" si="4"/>
        <v>2392.6999999999998</v>
      </c>
    </row>
    <row r="40" spans="1:9" x14ac:dyDescent="0.25">
      <c r="A40" s="213" t="s">
        <v>36</v>
      </c>
      <c r="B40" s="277">
        <v>1</v>
      </c>
      <c r="C40" s="277">
        <f t="shared" si="1"/>
        <v>183</v>
      </c>
      <c r="D40" s="277">
        <v>167</v>
      </c>
      <c r="E40" s="277">
        <v>16</v>
      </c>
      <c r="F40" s="281">
        <v>1626.58</v>
      </c>
      <c r="G40" s="281">
        <f t="shared" si="2"/>
        <v>9.74</v>
      </c>
      <c r="H40" s="281">
        <f t="shared" si="3"/>
        <v>311.68</v>
      </c>
      <c r="I40" s="281">
        <f t="shared" si="4"/>
        <v>385.21</v>
      </c>
    </row>
    <row r="41" spans="1:9" x14ac:dyDescent="0.25">
      <c r="A41" s="213" t="s">
        <v>43</v>
      </c>
      <c r="B41" s="277">
        <v>1</v>
      </c>
      <c r="C41" s="277">
        <f t="shared" si="1"/>
        <v>228</v>
      </c>
      <c r="D41" s="277">
        <v>167</v>
      </c>
      <c r="E41" s="277">
        <v>61</v>
      </c>
      <c r="F41" s="281">
        <v>1626.58</v>
      </c>
      <c r="G41" s="281">
        <f t="shared" si="2"/>
        <v>9.74</v>
      </c>
      <c r="H41" s="281">
        <f t="shared" si="3"/>
        <v>1188.28</v>
      </c>
      <c r="I41" s="281">
        <f t="shared" si="4"/>
        <v>1468.6</v>
      </c>
    </row>
    <row r="42" spans="1:9" x14ac:dyDescent="0.25">
      <c r="A42" s="213" t="s">
        <v>35</v>
      </c>
      <c r="B42" s="277">
        <v>1</v>
      </c>
      <c r="C42" s="277">
        <f t="shared" si="1"/>
        <v>199.25</v>
      </c>
      <c r="D42" s="277">
        <v>167</v>
      </c>
      <c r="E42" s="277">
        <v>32.25</v>
      </c>
      <c r="F42" s="281">
        <v>1837</v>
      </c>
      <c r="G42" s="281">
        <f t="shared" si="2"/>
        <v>11</v>
      </c>
      <c r="H42" s="281">
        <f t="shared" si="3"/>
        <v>709.5</v>
      </c>
      <c r="I42" s="281">
        <f t="shared" si="4"/>
        <v>876.87</v>
      </c>
    </row>
    <row r="43" spans="1:9" x14ac:dyDescent="0.25">
      <c r="A43" s="213" t="s">
        <v>38</v>
      </c>
      <c r="B43" s="277">
        <v>1</v>
      </c>
      <c r="C43" s="277">
        <f t="shared" si="1"/>
        <v>195</v>
      </c>
      <c r="D43" s="277">
        <v>167</v>
      </c>
      <c r="E43" s="277">
        <v>28</v>
      </c>
      <c r="F43" s="281">
        <v>1837</v>
      </c>
      <c r="G43" s="281">
        <f t="shared" si="2"/>
        <v>11</v>
      </c>
      <c r="H43" s="281">
        <f t="shared" si="3"/>
        <v>616</v>
      </c>
      <c r="I43" s="281">
        <f t="shared" si="4"/>
        <v>761.31</v>
      </c>
    </row>
    <row r="44" spans="1:9" x14ac:dyDescent="0.25">
      <c r="A44" s="213" t="s">
        <v>50</v>
      </c>
      <c r="B44" s="277">
        <v>1</v>
      </c>
      <c r="C44" s="277">
        <f t="shared" si="1"/>
        <v>258</v>
      </c>
      <c r="D44" s="277">
        <v>167</v>
      </c>
      <c r="E44" s="277">
        <v>91</v>
      </c>
      <c r="F44" s="281">
        <v>1626.58</v>
      </c>
      <c r="G44" s="281">
        <f t="shared" si="2"/>
        <v>9.74</v>
      </c>
      <c r="H44" s="281">
        <f t="shared" si="3"/>
        <v>1772.68</v>
      </c>
      <c r="I44" s="281">
        <f t="shared" si="4"/>
        <v>2190.86</v>
      </c>
    </row>
    <row r="45" spans="1:9" x14ac:dyDescent="0.25">
      <c r="A45" s="213" t="s">
        <v>42</v>
      </c>
      <c r="B45" s="277">
        <v>1</v>
      </c>
      <c r="C45" s="277">
        <f t="shared" si="1"/>
        <v>177</v>
      </c>
      <c r="D45" s="277">
        <v>167</v>
      </c>
      <c r="E45" s="277">
        <v>10</v>
      </c>
      <c r="F45" s="281">
        <v>1837</v>
      </c>
      <c r="G45" s="281">
        <f t="shared" si="2"/>
        <v>11</v>
      </c>
      <c r="H45" s="281">
        <f t="shared" si="3"/>
        <v>220</v>
      </c>
      <c r="I45" s="281">
        <f t="shared" si="4"/>
        <v>271.89999999999998</v>
      </c>
    </row>
    <row r="46" spans="1:9" x14ac:dyDescent="0.25">
      <c r="A46" s="213" t="s">
        <v>49</v>
      </c>
      <c r="B46" s="277">
        <v>1</v>
      </c>
      <c r="C46" s="277">
        <f t="shared" si="1"/>
        <v>171.75</v>
      </c>
      <c r="D46" s="277">
        <v>167</v>
      </c>
      <c r="E46" s="277">
        <v>4.75</v>
      </c>
      <c r="F46" s="281">
        <v>1837</v>
      </c>
      <c r="G46" s="281">
        <f t="shared" si="2"/>
        <v>11</v>
      </c>
      <c r="H46" s="281">
        <f t="shared" si="3"/>
        <v>104.5</v>
      </c>
      <c r="I46" s="281">
        <f t="shared" si="4"/>
        <v>129.15</v>
      </c>
    </row>
    <row r="47" spans="1:9" x14ac:dyDescent="0.25">
      <c r="A47" s="213" t="s">
        <v>44</v>
      </c>
      <c r="B47" s="277">
        <v>1</v>
      </c>
      <c r="C47" s="277">
        <f t="shared" si="1"/>
        <v>272</v>
      </c>
      <c r="D47" s="277">
        <v>167</v>
      </c>
      <c r="E47" s="277">
        <v>105</v>
      </c>
      <c r="F47" s="281">
        <v>1626.58</v>
      </c>
      <c r="G47" s="281">
        <f t="shared" si="2"/>
        <v>9.74</v>
      </c>
      <c r="H47" s="281">
        <f t="shared" si="3"/>
        <v>2045.4</v>
      </c>
      <c r="I47" s="281">
        <f t="shared" si="4"/>
        <v>2527.91</v>
      </c>
    </row>
    <row r="48" spans="1:9" x14ac:dyDescent="0.25">
      <c r="A48" s="213" t="s">
        <v>50</v>
      </c>
      <c r="B48" s="277">
        <v>1</v>
      </c>
      <c r="C48" s="277">
        <f t="shared" si="1"/>
        <v>197</v>
      </c>
      <c r="D48" s="277">
        <v>167</v>
      </c>
      <c r="E48" s="277">
        <v>30</v>
      </c>
      <c r="F48" s="281">
        <v>1626.58</v>
      </c>
      <c r="G48" s="281">
        <f t="shared" si="2"/>
        <v>9.74</v>
      </c>
      <c r="H48" s="281">
        <f t="shared" si="3"/>
        <v>584.4</v>
      </c>
      <c r="I48" s="281">
        <f t="shared" si="4"/>
        <v>722.26</v>
      </c>
    </row>
    <row r="49" spans="1:9" ht="33" x14ac:dyDescent="0.25">
      <c r="A49" s="487" t="s">
        <v>433</v>
      </c>
      <c r="B49" s="333">
        <f>SUM(B50:B78)</f>
        <v>29</v>
      </c>
      <c r="C49" s="333"/>
      <c r="D49" s="333"/>
      <c r="E49" s="333">
        <v>19</v>
      </c>
      <c r="F49" s="334"/>
      <c r="G49" s="334"/>
      <c r="H49" s="334">
        <f>SUM(H50:H78)</f>
        <v>11798.7</v>
      </c>
      <c r="I49" s="334">
        <f>SUM(I50:I78)</f>
        <v>14567.900000000003</v>
      </c>
    </row>
    <row r="50" spans="1:9" x14ac:dyDescent="0.25">
      <c r="A50" s="213" t="s">
        <v>65</v>
      </c>
      <c r="B50" s="277">
        <v>1</v>
      </c>
      <c r="C50" s="277">
        <f>D50+E50</f>
        <v>180</v>
      </c>
      <c r="D50" s="277">
        <v>167</v>
      </c>
      <c r="E50" s="277">
        <v>13</v>
      </c>
      <c r="F50" s="281">
        <v>1175.68</v>
      </c>
      <c r="G50" s="281">
        <f t="shared" ref="G50:G78" si="5">ROUND(F50/D50,2)</f>
        <v>7.04</v>
      </c>
      <c r="H50" s="281">
        <f t="shared" ref="H50:H78" si="6">ROUND(E50*G50*2,2)</f>
        <v>183.04</v>
      </c>
      <c r="I50" s="281">
        <f t="shared" ref="I50:I78" si="7">ROUND(H50*1.2359,2)</f>
        <v>226.22</v>
      </c>
    </row>
    <row r="51" spans="1:9" x14ac:dyDescent="0.25">
      <c r="A51" s="213" t="s">
        <v>52</v>
      </c>
      <c r="B51" s="277">
        <v>1</v>
      </c>
      <c r="C51" s="277">
        <f t="shared" ref="C51:C78" si="8">D51+E51</f>
        <v>168</v>
      </c>
      <c r="D51" s="277">
        <v>167</v>
      </c>
      <c r="E51" s="277">
        <v>1</v>
      </c>
      <c r="F51" s="281">
        <v>1250.83</v>
      </c>
      <c r="G51" s="281">
        <f t="shared" si="5"/>
        <v>7.49</v>
      </c>
      <c r="H51" s="281">
        <f t="shared" si="6"/>
        <v>14.98</v>
      </c>
      <c r="I51" s="281">
        <f t="shared" si="7"/>
        <v>18.510000000000002</v>
      </c>
    </row>
    <row r="52" spans="1:9" x14ac:dyDescent="0.25">
      <c r="A52" s="213" t="s">
        <v>66</v>
      </c>
      <c r="B52" s="277">
        <v>1</v>
      </c>
      <c r="C52" s="277">
        <f t="shared" si="8"/>
        <v>168</v>
      </c>
      <c r="D52" s="277">
        <v>167</v>
      </c>
      <c r="E52" s="277">
        <v>1</v>
      </c>
      <c r="F52" s="281">
        <v>1250.83</v>
      </c>
      <c r="G52" s="281">
        <f t="shared" si="5"/>
        <v>7.49</v>
      </c>
      <c r="H52" s="281">
        <f t="shared" si="6"/>
        <v>14.98</v>
      </c>
      <c r="I52" s="281">
        <f t="shared" si="7"/>
        <v>18.510000000000002</v>
      </c>
    </row>
    <row r="53" spans="1:9" x14ac:dyDescent="0.25">
      <c r="A53" s="213" t="s">
        <v>67</v>
      </c>
      <c r="B53" s="277">
        <v>1</v>
      </c>
      <c r="C53" s="277">
        <f t="shared" si="8"/>
        <v>175</v>
      </c>
      <c r="D53" s="277">
        <v>167</v>
      </c>
      <c r="E53" s="277">
        <v>8</v>
      </c>
      <c r="F53" s="281">
        <v>1250.83</v>
      </c>
      <c r="G53" s="281">
        <f t="shared" si="5"/>
        <v>7.49</v>
      </c>
      <c r="H53" s="281">
        <f t="shared" si="6"/>
        <v>119.84</v>
      </c>
      <c r="I53" s="281">
        <f t="shared" si="7"/>
        <v>148.11000000000001</v>
      </c>
    </row>
    <row r="54" spans="1:9" x14ac:dyDescent="0.25">
      <c r="A54" s="213" t="s">
        <v>65</v>
      </c>
      <c r="B54" s="277">
        <v>1</v>
      </c>
      <c r="C54" s="277">
        <f t="shared" si="8"/>
        <v>192</v>
      </c>
      <c r="D54" s="277">
        <v>167</v>
      </c>
      <c r="E54" s="277">
        <v>25</v>
      </c>
      <c r="F54" s="281">
        <v>1250.83</v>
      </c>
      <c r="G54" s="281">
        <f t="shared" si="5"/>
        <v>7.49</v>
      </c>
      <c r="H54" s="281">
        <f t="shared" si="6"/>
        <v>374.5</v>
      </c>
      <c r="I54" s="281">
        <f t="shared" si="7"/>
        <v>462.84</v>
      </c>
    </row>
    <row r="55" spans="1:9" x14ac:dyDescent="0.25">
      <c r="A55" s="213" t="s">
        <v>54</v>
      </c>
      <c r="B55" s="277">
        <v>1</v>
      </c>
      <c r="C55" s="277">
        <f t="shared" si="8"/>
        <v>276</v>
      </c>
      <c r="D55" s="277">
        <v>167</v>
      </c>
      <c r="E55" s="277">
        <v>109</v>
      </c>
      <c r="F55" s="281">
        <v>1569.8</v>
      </c>
      <c r="G55" s="281">
        <f t="shared" si="5"/>
        <v>9.4</v>
      </c>
      <c r="H55" s="281">
        <f t="shared" si="6"/>
        <v>2049.1999999999998</v>
      </c>
      <c r="I55" s="281">
        <f t="shared" si="7"/>
        <v>2532.61</v>
      </c>
    </row>
    <row r="56" spans="1:9" x14ac:dyDescent="0.25">
      <c r="A56" s="213" t="s">
        <v>51</v>
      </c>
      <c r="B56" s="277">
        <v>1</v>
      </c>
      <c r="C56" s="277">
        <f t="shared" si="8"/>
        <v>195</v>
      </c>
      <c r="D56" s="277">
        <v>167</v>
      </c>
      <c r="E56" s="277">
        <v>28</v>
      </c>
      <c r="F56" s="281">
        <v>1250.83</v>
      </c>
      <c r="G56" s="281">
        <f t="shared" si="5"/>
        <v>7.49</v>
      </c>
      <c r="H56" s="281">
        <f t="shared" si="6"/>
        <v>419.44</v>
      </c>
      <c r="I56" s="281">
        <f t="shared" si="7"/>
        <v>518.39</v>
      </c>
    </row>
    <row r="57" spans="1:9" x14ac:dyDescent="0.25">
      <c r="A57" s="213" t="s">
        <v>55</v>
      </c>
      <c r="B57" s="277">
        <v>1</v>
      </c>
      <c r="C57" s="277">
        <f t="shared" si="8"/>
        <v>244</v>
      </c>
      <c r="D57" s="277">
        <v>167</v>
      </c>
      <c r="E57" s="277">
        <v>77</v>
      </c>
      <c r="F57" s="281">
        <v>1215.76</v>
      </c>
      <c r="G57" s="281">
        <f t="shared" si="5"/>
        <v>7.28</v>
      </c>
      <c r="H57" s="281">
        <f t="shared" si="6"/>
        <v>1121.1199999999999</v>
      </c>
      <c r="I57" s="281">
        <f t="shared" si="7"/>
        <v>1385.59</v>
      </c>
    </row>
    <row r="58" spans="1:9" x14ac:dyDescent="0.25">
      <c r="A58" s="213" t="s">
        <v>64</v>
      </c>
      <c r="B58" s="277">
        <v>1</v>
      </c>
      <c r="C58" s="277">
        <f t="shared" si="8"/>
        <v>176</v>
      </c>
      <c r="D58" s="277">
        <v>167</v>
      </c>
      <c r="E58" s="277">
        <v>9</v>
      </c>
      <c r="F58" s="281">
        <v>1250.83</v>
      </c>
      <c r="G58" s="281">
        <f t="shared" si="5"/>
        <v>7.49</v>
      </c>
      <c r="H58" s="281">
        <f t="shared" si="6"/>
        <v>134.82</v>
      </c>
      <c r="I58" s="281">
        <f t="shared" si="7"/>
        <v>166.62</v>
      </c>
    </row>
    <row r="59" spans="1:9" x14ac:dyDescent="0.25">
      <c r="A59" s="213" t="s">
        <v>65</v>
      </c>
      <c r="B59" s="277">
        <v>1</v>
      </c>
      <c r="C59" s="277">
        <f t="shared" si="8"/>
        <v>183</v>
      </c>
      <c r="D59" s="277">
        <v>167</v>
      </c>
      <c r="E59" s="277">
        <v>16</v>
      </c>
      <c r="F59" s="281">
        <v>1250.83</v>
      </c>
      <c r="G59" s="281">
        <f t="shared" si="5"/>
        <v>7.49</v>
      </c>
      <c r="H59" s="281">
        <f t="shared" si="6"/>
        <v>239.68</v>
      </c>
      <c r="I59" s="281">
        <f t="shared" si="7"/>
        <v>296.22000000000003</v>
      </c>
    </row>
    <row r="60" spans="1:9" x14ac:dyDescent="0.25">
      <c r="A60" s="213" t="s">
        <v>66</v>
      </c>
      <c r="B60" s="277">
        <v>1</v>
      </c>
      <c r="C60" s="277">
        <f t="shared" si="8"/>
        <v>192</v>
      </c>
      <c r="D60" s="277">
        <v>167</v>
      </c>
      <c r="E60" s="277">
        <v>25</v>
      </c>
      <c r="F60" s="281">
        <v>1250.83</v>
      </c>
      <c r="G60" s="281">
        <f t="shared" si="5"/>
        <v>7.49</v>
      </c>
      <c r="H60" s="281">
        <f t="shared" si="6"/>
        <v>374.5</v>
      </c>
      <c r="I60" s="281">
        <f t="shared" si="7"/>
        <v>462.84</v>
      </c>
    </row>
    <row r="61" spans="1:9" x14ac:dyDescent="0.25">
      <c r="A61" s="213" t="s">
        <v>63</v>
      </c>
      <c r="B61" s="277">
        <v>1</v>
      </c>
      <c r="C61" s="277">
        <f t="shared" si="8"/>
        <v>192</v>
      </c>
      <c r="D61" s="277">
        <v>167</v>
      </c>
      <c r="E61" s="277">
        <v>25</v>
      </c>
      <c r="F61" s="281">
        <v>1227.45</v>
      </c>
      <c r="G61" s="281">
        <f t="shared" si="5"/>
        <v>7.35</v>
      </c>
      <c r="H61" s="281">
        <f t="shared" si="6"/>
        <v>367.5</v>
      </c>
      <c r="I61" s="281">
        <f t="shared" si="7"/>
        <v>454.19</v>
      </c>
    </row>
    <row r="62" spans="1:9" x14ac:dyDescent="0.25">
      <c r="A62" s="213" t="s">
        <v>66</v>
      </c>
      <c r="B62" s="277">
        <v>1</v>
      </c>
      <c r="C62" s="277">
        <f t="shared" si="8"/>
        <v>192</v>
      </c>
      <c r="D62" s="277">
        <v>167</v>
      </c>
      <c r="E62" s="277">
        <v>25</v>
      </c>
      <c r="F62" s="281">
        <v>1250.83</v>
      </c>
      <c r="G62" s="281">
        <f t="shared" si="5"/>
        <v>7.49</v>
      </c>
      <c r="H62" s="281">
        <f t="shared" si="6"/>
        <v>374.5</v>
      </c>
      <c r="I62" s="281">
        <f t="shared" si="7"/>
        <v>462.84</v>
      </c>
    </row>
    <row r="63" spans="1:9" x14ac:dyDescent="0.25">
      <c r="A63" s="213" t="s">
        <v>53</v>
      </c>
      <c r="B63" s="277">
        <v>1</v>
      </c>
      <c r="C63" s="277">
        <f t="shared" si="8"/>
        <v>169</v>
      </c>
      <c r="D63" s="277">
        <v>167</v>
      </c>
      <c r="E63" s="277">
        <v>2</v>
      </c>
      <c r="F63" s="281">
        <v>1250.83</v>
      </c>
      <c r="G63" s="281">
        <f t="shared" si="5"/>
        <v>7.49</v>
      </c>
      <c r="H63" s="281">
        <f t="shared" si="6"/>
        <v>29.96</v>
      </c>
      <c r="I63" s="281">
        <f t="shared" si="7"/>
        <v>37.03</v>
      </c>
    </row>
    <row r="64" spans="1:9" x14ac:dyDescent="0.25">
      <c r="A64" s="213" t="s">
        <v>65</v>
      </c>
      <c r="B64" s="277">
        <v>1</v>
      </c>
      <c r="C64" s="277">
        <f t="shared" si="8"/>
        <v>180</v>
      </c>
      <c r="D64" s="277">
        <v>167</v>
      </c>
      <c r="E64" s="277">
        <v>13</v>
      </c>
      <c r="F64" s="281">
        <v>1250.83</v>
      </c>
      <c r="G64" s="281">
        <f t="shared" si="5"/>
        <v>7.49</v>
      </c>
      <c r="H64" s="281">
        <f t="shared" si="6"/>
        <v>194.74</v>
      </c>
      <c r="I64" s="281">
        <f t="shared" si="7"/>
        <v>240.68</v>
      </c>
    </row>
    <row r="65" spans="1:9" x14ac:dyDescent="0.25">
      <c r="A65" s="213" t="s">
        <v>55</v>
      </c>
      <c r="B65" s="277">
        <v>1</v>
      </c>
      <c r="C65" s="277">
        <f t="shared" si="8"/>
        <v>204</v>
      </c>
      <c r="D65" s="277">
        <v>167</v>
      </c>
      <c r="E65" s="277">
        <v>37</v>
      </c>
      <c r="F65" s="281">
        <v>1125.58</v>
      </c>
      <c r="G65" s="281">
        <f t="shared" si="5"/>
        <v>6.74</v>
      </c>
      <c r="H65" s="281">
        <f t="shared" si="6"/>
        <v>498.76</v>
      </c>
      <c r="I65" s="332">
        <f>ROUND(H65*1.2077,2)</f>
        <v>602.35</v>
      </c>
    </row>
    <row r="66" spans="1:9" x14ac:dyDescent="0.25">
      <c r="A66" s="213" t="s">
        <v>55</v>
      </c>
      <c r="B66" s="277">
        <v>1</v>
      </c>
      <c r="C66" s="277">
        <f t="shared" si="8"/>
        <v>216</v>
      </c>
      <c r="D66" s="277">
        <v>167</v>
      </c>
      <c r="E66" s="277">
        <v>49</v>
      </c>
      <c r="F66" s="281">
        <v>1018.6999999999999</v>
      </c>
      <c r="G66" s="281">
        <f t="shared" si="5"/>
        <v>6.1</v>
      </c>
      <c r="H66" s="281">
        <f t="shared" si="6"/>
        <v>597.79999999999995</v>
      </c>
      <c r="I66" s="281">
        <f t="shared" si="7"/>
        <v>738.82</v>
      </c>
    </row>
    <row r="67" spans="1:9" x14ac:dyDescent="0.25">
      <c r="A67" s="213" t="s">
        <v>53</v>
      </c>
      <c r="B67" s="277">
        <v>1</v>
      </c>
      <c r="C67" s="277">
        <f t="shared" si="8"/>
        <v>175</v>
      </c>
      <c r="D67" s="277">
        <v>167</v>
      </c>
      <c r="E67" s="277">
        <v>8</v>
      </c>
      <c r="F67" s="281">
        <v>1250.83</v>
      </c>
      <c r="G67" s="281">
        <f t="shared" si="5"/>
        <v>7.49</v>
      </c>
      <c r="H67" s="281">
        <f t="shared" si="6"/>
        <v>119.84</v>
      </c>
      <c r="I67" s="281">
        <f t="shared" si="7"/>
        <v>148.11000000000001</v>
      </c>
    </row>
    <row r="68" spans="1:9" x14ac:dyDescent="0.25">
      <c r="A68" s="213" t="s">
        <v>55</v>
      </c>
      <c r="B68" s="277">
        <v>1</v>
      </c>
      <c r="C68" s="277">
        <f t="shared" si="8"/>
        <v>233</v>
      </c>
      <c r="D68" s="277">
        <v>167</v>
      </c>
      <c r="E68" s="277">
        <v>66</v>
      </c>
      <c r="F68" s="281">
        <v>1397.79</v>
      </c>
      <c r="G68" s="281">
        <f t="shared" si="5"/>
        <v>8.3699999999999992</v>
      </c>
      <c r="H68" s="281">
        <f t="shared" si="6"/>
        <v>1104.8399999999999</v>
      </c>
      <c r="I68" s="281">
        <f t="shared" si="7"/>
        <v>1365.47</v>
      </c>
    </row>
    <row r="69" spans="1:9" x14ac:dyDescent="0.25">
      <c r="A69" s="213" t="s">
        <v>66</v>
      </c>
      <c r="B69" s="277">
        <v>1</v>
      </c>
      <c r="C69" s="277">
        <f t="shared" si="8"/>
        <v>184</v>
      </c>
      <c r="D69" s="277">
        <v>167</v>
      </c>
      <c r="E69" s="277">
        <v>17</v>
      </c>
      <c r="F69" s="281">
        <v>1250.83</v>
      </c>
      <c r="G69" s="281">
        <f t="shared" si="5"/>
        <v>7.49</v>
      </c>
      <c r="H69" s="281">
        <f t="shared" si="6"/>
        <v>254.66</v>
      </c>
      <c r="I69" s="281">
        <f t="shared" si="7"/>
        <v>314.73</v>
      </c>
    </row>
    <row r="70" spans="1:9" x14ac:dyDescent="0.25">
      <c r="A70" s="213" t="s">
        <v>63</v>
      </c>
      <c r="B70" s="277">
        <v>1</v>
      </c>
      <c r="C70" s="277">
        <f t="shared" si="8"/>
        <v>175</v>
      </c>
      <c r="D70" s="277">
        <v>167</v>
      </c>
      <c r="E70" s="277">
        <v>8</v>
      </c>
      <c r="F70" s="281">
        <v>1227.45</v>
      </c>
      <c r="G70" s="281">
        <f t="shared" si="5"/>
        <v>7.35</v>
      </c>
      <c r="H70" s="281">
        <f t="shared" si="6"/>
        <v>117.6</v>
      </c>
      <c r="I70" s="281">
        <f t="shared" si="7"/>
        <v>145.34</v>
      </c>
    </row>
    <row r="71" spans="1:9" x14ac:dyDescent="0.25">
      <c r="A71" s="213" t="s">
        <v>56</v>
      </c>
      <c r="B71" s="277">
        <v>1</v>
      </c>
      <c r="C71" s="277">
        <f t="shared" si="8"/>
        <v>203</v>
      </c>
      <c r="D71" s="277">
        <v>167</v>
      </c>
      <c r="E71" s="277">
        <v>36</v>
      </c>
      <c r="F71" s="281">
        <v>1397.79</v>
      </c>
      <c r="G71" s="281">
        <f t="shared" si="5"/>
        <v>8.3699999999999992</v>
      </c>
      <c r="H71" s="281">
        <f t="shared" si="6"/>
        <v>602.64</v>
      </c>
      <c r="I71" s="281">
        <f t="shared" si="7"/>
        <v>744.8</v>
      </c>
    </row>
    <row r="72" spans="1:9" x14ac:dyDescent="0.25">
      <c r="A72" s="213" t="s">
        <v>66</v>
      </c>
      <c r="B72" s="277">
        <v>1</v>
      </c>
      <c r="C72" s="277">
        <f t="shared" si="8"/>
        <v>192</v>
      </c>
      <c r="D72" s="277">
        <v>167</v>
      </c>
      <c r="E72" s="277">
        <v>25</v>
      </c>
      <c r="F72" s="281">
        <v>1250.83</v>
      </c>
      <c r="G72" s="281">
        <f t="shared" si="5"/>
        <v>7.49</v>
      </c>
      <c r="H72" s="281">
        <f t="shared" si="6"/>
        <v>374.5</v>
      </c>
      <c r="I72" s="281">
        <f t="shared" si="7"/>
        <v>462.84</v>
      </c>
    </row>
    <row r="73" spans="1:9" x14ac:dyDescent="0.25">
      <c r="A73" s="213" t="s">
        <v>63</v>
      </c>
      <c r="B73" s="277">
        <v>1</v>
      </c>
      <c r="C73" s="277">
        <f t="shared" si="8"/>
        <v>192</v>
      </c>
      <c r="D73" s="277">
        <v>167</v>
      </c>
      <c r="E73" s="277">
        <v>25</v>
      </c>
      <c r="F73" s="281">
        <v>1227.45</v>
      </c>
      <c r="G73" s="281">
        <f t="shared" si="5"/>
        <v>7.35</v>
      </c>
      <c r="H73" s="281">
        <f t="shared" si="6"/>
        <v>367.5</v>
      </c>
      <c r="I73" s="281">
        <f t="shared" si="7"/>
        <v>454.19</v>
      </c>
    </row>
    <row r="74" spans="1:9" x14ac:dyDescent="0.25">
      <c r="A74" s="213" t="s">
        <v>61</v>
      </c>
      <c r="B74" s="277">
        <v>1</v>
      </c>
      <c r="C74" s="277">
        <f t="shared" si="8"/>
        <v>223</v>
      </c>
      <c r="D74" s="277">
        <v>167</v>
      </c>
      <c r="E74" s="277">
        <v>56</v>
      </c>
      <c r="F74" s="281">
        <v>1018.6999999999999</v>
      </c>
      <c r="G74" s="281">
        <f t="shared" si="5"/>
        <v>6.1</v>
      </c>
      <c r="H74" s="281">
        <f t="shared" si="6"/>
        <v>683.2</v>
      </c>
      <c r="I74" s="281">
        <f t="shared" si="7"/>
        <v>844.37</v>
      </c>
    </row>
    <row r="75" spans="1:9" x14ac:dyDescent="0.25">
      <c r="A75" s="213" t="s">
        <v>63</v>
      </c>
      <c r="B75" s="277">
        <v>1</v>
      </c>
      <c r="C75" s="277">
        <f t="shared" si="8"/>
        <v>192</v>
      </c>
      <c r="D75" s="277">
        <v>167</v>
      </c>
      <c r="E75" s="277">
        <v>25</v>
      </c>
      <c r="F75" s="281">
        <v>1227.45</v>
      </c>
      <c r="G75" s="281">
        <f t="shared" si="5"/>
        <v>7.35</v>
      </c>
      <c r="H75" s="281">
        <f t="shared" si="6"/>
        <v>367.5</v>
      </c>
      <c r="I75" s="281">
        <f t="shared" si="7"/>
        <v>454.19</v>
      </c>
    </row>
    <row r="76" spans="1:9" x14ac:dyDescent="0.25">
      <c r="A76" s="213" t="s">
        <v>66</v>
      </c>
      <c r="B76" s="277">
        <v>1</v>
      </c>
      <c r="C76" s="277">
        <f t="shared" si="8"/>
        <v>180</v>
      </c>
      <c r="D76" s="277">
        <v>167</v>
      </c>
      <c r="E76" s="277">
        <v>13</v>
      </c>
      <c r="F76" s="281">
        <v>1250.83</v>
      </c>
      <c r="G76" s="281">
        <f t="shared" si="5"/>
        <v>7.49</v>
      </c>
      <c r="H76" s="281">
        <f t="shared" si="6"/>
        <v>194.74</v>
      </c>
      <c r="I76" s="281">
        <f t="shared" si="7"/>
        <v>240.68</v>
      </c>
    </row>
    <row r="77" spans="1:9" x14ac:dyDescent="0.25">
      <c r="A77" s="213" t="s">
        <v>65</v>
      </c>
      <c r="B77" s="277">
        <v>1</v>
      </c>
      <c r="C77" s="277">
        <f t="shared" si="8"/>
        <v>176</v>
      </c>
      <c r="D77" s="277">
        <v>167</v>
      </c>
      <c r="E77" s="277">
        <v>9</v>
      </c>
      <c r="F77" s="281">
        <v>1250.83</v>
      </c>
      <c r="G77" s="281">
        <f t="shared" si="5"/>
        <v>7.49</v>
      </c>
      <c r="H77" s="281">
        <f t="shared" si="6"/>
        <v>134.82</v>
      </c>
      <c r="I77" s="281">
        <f t="shared" si="7"/>
        <v>166.62</v>
      </c>
    </row>
    <row r="78" spans="1:9" x14ac:dyDescent="0.25">
      <c r="A78" s="213" t="s">
        <v>63</v>
      </c>
      <c r="B78" s="277">
        <v>1</v>
      </c>
      <c r="C78" s="277">
        <f t="shared" si="8"/>
        <v>192</v>
      </c>
      <c r="D78" s="277">
        <v>167</v>
      </c>
      <c r="E78" s="277">
        <v>25</v>
      </c>
      <c r="F78" s="281">
        <v>1227.45</v>
      </c>
      <c r="G78" s="281">
        <f t="shared" si="5"/>
        <v>7.35</v>
      </c>
      <c r="H78" s="281">
        <f t="shared" si="6"/>
        <v>367.5</v>
      </c>
      <c r="I78" s="281">
        <f t="shared" si="7"/>
        <v>454.19</v>
      </c>
    </row>
    <row r="79" spans="1:9" ht="33" x14ac:dyDescent="0.25">
      <c r="A79" s="487" t="s">
        <v>432</v>
      </c>
      <c r="B79" s="333">
        <f>SUM(B80:B94)</f>
        <v>15</v>
      </c>
      <c r="C79" s="333"/>
      <c r="D79" s="333"/>
      <c r="E79" s="333">
        <f>SUM(E80:E94)</f>
        <v>326.5</v>
      </c>
      <c r="F79" s="334"/>
      <c r="G79" s="334"/>
      <c r="H79" s="334">
        <f>SUM(H80:H94)</f>
        <v>3421.7200000000003</v>
      </c>
      <c r="I79" s="334">
        <f>SUM(I80:I94)</f>
        <v>4219.1500000000015</v>
      </c>
    </row>
    <row r="80" spans="1:9" x14ac:dyDescent="0.25">
      <c r="A80" s="213" t="s">
        <v>72</v>
      </c>
      <c r="B80" s="277">
        <v>1</v>
      </c>
      <c r="C80" s="277">
        <f t="shared" ref="C80:C94" si="9">D80+E80</f>
        <v>187</v>
      </c>
      <c r="D80" s="277">
        <v>167</v>
      </c>
      <c r="E80" s="277">
        <v>20</v>
      </c>
      <c r="F80" s="281">
        <v>875.08</v>
      </c>
      <c r="G80" s="281">
        <f t="shared" ref="G80:G94" si="10">ROUND(F80/D80,2)</f>
        <v>5.24</v>
      </c>
      <c r="H80" s="281">
        <f t="shared" ref="H80:H94" si="11">ROUND(E80*G80*2,2)</f>
        <v>209.6</v>
      </c>
      <c r="I80" s="281">
        <f t="shared" ref="I80:I94" si="12">ROUND(H80*1.2359,2)</f>
        <v>259.04000000000002</v>
      </c>
    </row>
    <row r="81" spans="1:9" x14ac:dyDescent="0.25">
      <c r="A81" s="213" t="s">
        <v>72</v>
      </c>
      <c r="B81" s="277">
        <v>1</v>
      </c>
      <c r="C81" s="277">
        <f t="shared" si="9"/>
        <v>224</v>
      </c>
      <c r="D81" s="277">
        <v>167</v>
      </c>
      <c r="E81" s="277">
        <v>57</v>
      </c>
      <c r="F81" s="281">
        <v>875.08</v>
      </c>
      <c r="G81" s="281">
        <f t="shared" si="10"/>
        <v>5.24</v>
      </c>
      <c r="H81" s="281">
        <f t="shared" si="11"/>
        <v>597.36</v>
      </c>
      <c r="I81" s="281">
        <f t="shared" si="12"/>
        <v>738.28</v>
      </c>
    </row>
    <row r="82" spans="1:9" x14ac:dyDescent="0.25">
      <c r="A82" s="213" t="s">
        <v>72</v>
      </c>
      <c r="B82" s="277">
        <v>1</v>
      </c>
      <c r="C82" s="277">
        <f t="shared" si="9"/>
        <v>178</v>
      </c>
      <c r="D82" s="277">
        <v>167</v>
      </c>
      <c r="E82" s="277">
        <v>11</v>
      </c>
      <c r="F82" s="281">
        <v>875.08</v>
      </c>
      <c r="G82" s="281">
        <f t="shared" si="10"/>
        <v>5.24</v>
      </c>
      <c r="H82" s="281">
        <f t="shared" si="11"/>
        <v>115.28</v>
      </c>
      <c r="I82" s="281">
        <f t="shared" si="12"/>
        <v>142.47</v>
      </c>
    </row>
    <row r="83" spans="1:9" x14ac:dyDescent="0.25">
      <c r="A83" s="213" t="s">
        <v>72</v>
      </c>
      <c r="B83" s="277">
        <v>1</v>
      </c>
      <c r="C83" s="277">
        <f t="shared" si="9"/>
        <v>202</v>
      </c>
      <c r="D83" s="277">
        <v>167</v>
      </c>
      <c r="E83" s="277">
        <v>35</v>
      </c>
      <c r="F83" s="281">
        <v>875.08</v>
      </c>
      <c r="G83" s="281">
        <f t="shared" si="10"/>
        <v>5.24</v>
      </c>
      <c r="H83" s="281">
        <f t="shared" si="11"/>
        <v>366.8</v>
      </c>
      <c r="I83" s="281">
        <f t="shared" si="12"/>
        <v>453.33</v>
      </c>
    </row>
    <row r="84" spans="1:9" x14ac:dyDescent="0.25">
      <c r="A84" s="213" t="s">
        <v>72</v>
      </c>
      <c r="B84" s="277">
        <v>1</v>
      </c>
      <c r="C84" s="277">
        <f t="shared" si="9"/>
        <v>200</v>
      </c>
      <c r="D84" s="277">
        <v>167</v>
      </c>
      <c r="E84" s="277">
        <v>33</v>
      </c>
      <c r="F84" s="281">
        <v>875.08</v>
      </c>
      <c r="G84" s="281">
        <f t="shared" si="10"/>
        <v>5.24</v>
      </c>
      <c r="H84" s="281">
        <f t="shared" si="11"/>
        <v>345.84</v>
      </c>
      <c r="I84" s="332">
        <f>ROUND(H84*1.2077,2)</f>
        <v>417.67</v>
      </c>
    </row>
    <row r="85" spans="1:9" x14ac:dyDescent="0.25">
      <c r="A85" s="213" t="s">
        <v>72</v>
      </c>
      <c r="B85" s="277">
        <v>1</v>
      </c>
      <c r="C85" s="277">
        <f t="shared" si="9"/>
        <v>172</v>
      </c>
      <c r="D85" s="277">
        <v>167</v>
      </c>
      <c r="E85" s="277">
        <v>5</v>
      </c>
      <c r="F85" s="281">
        <v>875.08</v>
      </c>
      <c r="G85" s="281">
        <f t="shared" si="10"/>
        <v>5.24</v>
      </c>
      <c r="H85" s="281">
        <f t="shared" si="11"/>
        <v>52.4</v>
      </c>
      <c r="I85" s="281">
        <f t="shared" si="12"/>
        <v>64.760000000000005</v>
      </c>
    </row>
    <row r="86" spans="1:9" x14ac:dyDescent="0.25">
      <c r="A86" s="213" t="s">
        <v>72</v>
      </c>
      <c r="B86" s="277">
        <v>1</v>
      </c>
      <c r="C86" s="277">
        <f t="shared" si="9"/>
        <v>176</v>
      </c>
      <c r="D86" s="277">
        <v>167</v>
      </c>
      <c r="E86" s="277">
        <v>9</v>
      </c>
      <c r="F86" s="281">
        <v>875.08</v>
      </c>
      <c r="G86" s="281">
        <f t="shared" si="10"/>
        <v>5.24</v>
      </c>
      <c r="H86" s="281">
        <f t="shared" si="11"/>
        <v>94.32</v>
      </c>
      <c r="I86" s="281">
        <f t="shared" si="12"/>
        <v>116.57</v>
      </c>
    </row>
    <row r="87" spans="1:9" x14ac:dyDescent="0.25">
      <c r="A87" s="213" t="s">
        <v>72</v>
      </c>
      <c r="B87" s="277">
        <v>1</v>
      </c>
      <c r="C87" s="277">
        <f t="shared" si="9"/>
        <v>200</v>
      </c>
      <c r="D87" s="277">
        <v>167</v>
      </c>
      <c r="E87" s="277">
        <v>33</v>
      </c>
      <c r="F87" s="281">
        <v>875.08</v>
      </c>
      <c r="G87" s="281">
        <f t="shared" si="10"/>
        <v>5.24</v>
      </c>
      <c r="H87" s="281">
        <f t="shared" si="11"/>
        <v>345.84</v>
      </c>
      <c r="I87" s="281">
        <f t="shared" si="12"/>
        <v>427.42</v>
      </c>
    </row>
    <row r="88" spans="1:9" x14ac:dyDescent="0.25">
      <c r="A88" s="213" t="s">
        <v>72</v>
      </c>
      <c r="B88" s="277">
        <v>1</v>
      </c>
      <c r="C88" s="277">
        <f t="shared" si="9"/>
        <v>170</v>
      </c>
      <c r="D88" s="277">
        <v>167</v>
      </c>
      <c r="E88" s="277">
        <v>3</v>
      </c>
      <c r="F88" s="281">
        <v>875.08</v>
      </c>
      <c r="G88" s="281">
        <f t="shared" si="10"/>
        <v>5.24</v>
      </c>
      <c r="H88" s="281">
        <f t="shared" si="11"/>
        <v>31.44</v>
      </c>
      <c r="I88" s="281">
        <f t="shared" si="12"/>
        <v>38.86</v>
      </c>
    </row>
    <row r="89" spans="1:9" x14ac:dyDescent="0.25">
      <c r="A89" s="213" t="s">
        <v>72</v>
      </c>
      <c r="B89" s="277">
        <v>1</v>
      </c>
      <c r="C89" s="277">
        <f t="shared" si="9"/>
        <v>176</v>
      </c>
      <c r="D89" s="277">
        <v>167</v>
      </c>
      <c r="E89" s="277">
        <v>9</v>
      </c>
      <c r="F89" s="281">
        <v>875.08</v>
      </c>
      <c r="G89" s="281">
        <f t="shared" si="10"/>
        <v>5.24</v>
      </c>
      <c r="H89" s="281">
        <f t="shared" si="11"/>
        <v>94.32</v>
      </c>
      <c r="I89" s="281">
        <f t="shared" si="12"/>
        <v>116.57</v>
      </c>
    </row>
    <row r="90" spans="1:9" x14ac:dyDescent="0.25">
      <c r="A90" s="213" t="s">
        <v>72</v>
      </c>
      <c r="B90" s="277">
        <v>1</v>
      </c>
      <c r="C90" s="277">
        <f t="shared" si="9"/>
        <v>183</v>
      </c>
      <c r="D90" s="277">
        <v>167</v>
      </c>
      <c r="E90" s="277">
        <v>16</v>
      </c>
      <c r="F90" s="281">
        <v>875.08</v>
      </c>
      <c r="G90" s="281">
        <f t="shared" si="10"/>
        <v>5.24</v>
      </c>
      <c r="H90" s="281">
        <f t="shared" si="11"/>
        <v>167.68</v>
      </c>
      <c r="I90" s="281">
        <f t="shared" si="12"/>
        <v>207.24</v>
      </c>
    </row>
    <row r="91" spans="1:9" x14ac:dyDescent="0.25">
      <c r="A91" s="213" t="s">
        <v>72</v>
      </c>
      <c r="B91" s="277">
        <v>1</v>
      </c>
      <c r="C91" s="277">
        <f t="shared" si="9"/>
        <v>176</v>
      </c>
      <c r="D91" s="277">
        <v>167</v>
      </c>
      <c r="E91" s="277">
        <v>9</v>
      </c>
      <c r="F91" s="281">
        <v>875.08</v>
      </c>
      <c r="G91" s="281">
        <f t="shared" si="10"/>
        <v>5.24</v>
      </c>
      <c r="H91" s="281">
        <f t="shared" si="11"/>
        <v>94.32</v>
      </c>
      <c r="I91" s="281">
        <f t="shared" si="12"/>
        <v>116.57</v>
      </c>
    </row>
    <row r="92" spans="1:9" x14ac:dyDescent="0.25">
      <c r="A92" s="213" t="s">
        <v>72</v>
      </c>
      <c r="B92" s="277">
        <v>1</v>
      </c>
      <c r="C92" s="277">
        <f t="shared" si="9"/>
        <v>187.5</v>
      </c>
      <c r="D92" s="277">
        <v>167</v>
      </c>
      <c r="E92" s="277">
        <v>20.5</v>
      </c>
      <c r="F92" s="281">
        <v>875.08</v>
      </c>
      <c r="G92" s="281">
        <f t="shared" si="10"/>
        <v>5.24</v>
      </c>
      <c r="H92" s="281">
        <f t="shared" si="11"/>
        <v>214.84</v>
      </c>
      <c r="I92" s="281">
        <f t="shared" si="12"/>
        <v>265.52</v>
      </c>
    </row>
    <row r="93" spans="1:9" x14ac:dyDescent="0.25">
      <c r="A93" s="213" t="s">
        <v>72</v>
      </c>
      <c r="B93" s="277">
        <v>1</v>
      </c>
      <c r="C93" s="277">
        <f t="shared" si="9"/>
        <v>170</v>
      </c>
      <c r="D93" s="277">
        <v>167</v>
      </c>
      <c r="E93" s="277">
        <v>3</v>
      </c>
      <c r="F93" s="281">
        <v>875.08</v>
      </c>
      <c r="G93" s="281">
        <f t="shared" si="10"/>
        <v>5.24</v>
      </c>
      <c r="H93" s="281">
        <f t="shared" si="11"/>
        <v>31.44</v>
      </c>
      <c r="I93" s="281">
        <f t="shared" si="12"/>
        <v>38.86</v>
      </c>
    </row>
    <row r="94" spans="1:9" x14ac:dyDescent="0.25">
      <c r="A94" s="213" t="s">
        <v>72</v>
      </c>
      <c r="B94" s="277">
        <v>1</v>
      </c>
      <c r="C94" s="277">
        <f t="shared" si="9"/>
        <v>230</v>
      </c>
      <c r="D94" s="277">
        <v>167</v>
      </c>
      <c r="E94" s="277">
        <v>63</v>
      </c>
      <c r="F94" s="281">
        <v>875.08</v>
      </c>
      <c r="G94" s="281">
        <f t="shared" si="10"/>
        <v>5.24</v>
      </c>
      <c r="H94" s="281">
        <f t="shared" si="11"/>
        <v>660.24</v>
      </c>
      <c r="I94" s="281">
        <f t="shared" si="12"/>
        <v>815.99</v>
      </c>
    </row>
    <row r="96" spans="1:9" x14ac:dyDescent="0.25">
      <c r="A96" s="495" t="s">
        <v>773</v>
      </c>
      <c r="B96" s="495"/>
    </row>
  </sheetData>
  <mergeCells count="13">
    <mergeCell ref="D8:D9"/>
    <mergeCell ref="E8:E9"/>
    <mergeCell ref="A96:B96"/>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AECEA-BE5D-45A0-A0CB-BD186E983DE1}">
  <sheetPr>
    <tabColor theme="9" tint="0.59999389629810485"/>
  </sheetPr>
  <dimension ref="A1:I82"/>
  <sheetViews>
    <sheetView zoomScale="80" zoomScaleNormal="80" workbookViewId="0">
      <selection activeCell="H1" sqref="H1:I1"/>
    </sheetView>
  </sheetViews>
  <sheetFormatPr defaultRowHeight="16.5" x14ac:dyDescent="0.25"/>
  <cols>
    <col min="1" max="1" width="67.85546875" style="2" customWidth="1"/>
    <col min="2" max="2" width="15.7109375" style="2" customWidth="1"/>
    <col min="3" max="3" width="14.5703125" style="2" customWidth="1"/>
    <col min="4" max="4" width="14.7109375" style="2" customWidth="1"/>
    <col min="5" max="5" width="17.140625" style="2" customWidth="1"/>
    <col min="6" max="6" width="15" style="2" customWidth="1"/>
    <col min="7" max="7" width="18.140625" style="2" customWidth="1"/>
    <col min="8" max="8" width="21.28515625" style="2" customWidth="1"/>
    <col min="9" max="9" width="20.5703125" style="2" customWidth="1"/>
    <col min="10" max="16384" width="9.140625" style="2"/>
  </cols>
  <sheetData>
    <row r="1" spans="1:9" x14ac:dyDescent="0.25">
      <c r="H1" s="428" t="s">
        <v>802</v>
      </c>
      <c r="I1" s="428"/>
    </row>
    <row r="2" spans="1:9" s="1" customFormat="1" ht="39.75" customHeight="1" x14ac:dyDescent="0.25">
      <c r="A2" s="359" t="s">
        <v>427</v>
      </c>
      <c r="B2" s="359"/>
      <c r="C2" s="359"/>
      <c r="D2" s="359"/>
      <c r="E2" s="359"/>
      <c r="F2" s="359"/>
      <c r="G2" s="359"/>
      <c r="H2" s="359"/>
      <c r="I2" s="359"/>
    </row>
    <row r="4" spans="1:9" x14ac:dyDescent="0.25">
      <c r="A4" s="2" t="s">
        <v>688</v>
      </c>
    </row>
    <row r="5" spans="1:9" x14ac:dyDescent="0.25">
      <c r="A5" s="2" t="s">
        <v>743</v>
      </c>
    </row>
    <row r="6" spans="1:9" x14ac:dyDescent="0.25">
      <c r="E6" s="38"/>
      <c r="H6" s="8"/>
    </row>
    <row r="7" spans="1:9" ht="24.75" customHeight="1" x14ac:dyDescent="0.25">
      <c r="A7" s="366"/>
      <c r="B7" s="366" t="s">
        <v>3</v>
      </c>
      <c r="C7" s="367" t="s">
        <v>4</v>
      </c>
      <c r="D7" s="367"/>
      <c r="E7" s="367"/>
      <c r="F7" s="367" t="s">
        <v>2</v>
      </c>
      <c r="G7" s="367" t="s">
        <v>438</v>
      </c>
      <c r="H7" s="368" t="s">
        <v>5</v>
      </c>
      <c r="I7" s="369" t="s">
        <v>1</v>
      </c>
    </row>
    <row r="8" spans="1:9" ht="24" customHeight="1" x14ac:dyDescent="0.25">
      <c r="A8" s="366"/>
      <c r="B8" s="366"/>
      <c r="C8" s="426" t="s">
        <v>143</v>
      </c>
      <c r="D8" s="426" t="s">
        <v>437</v>
      </c>
      <c r="E8" s="367" t="s">
        <v>8</v>
      </c>
      <c r="F8" s="367"/>
      <c r="G8" s="367"/>
      <c r="H8" s="368"/>
      <c r="I8" s="369"/>
    </row>
    <row r="9" spans="1:9" ht="56.25" customHeight="1" x14ac:dyDescent="0.25">
      <c r="A9" s="366"/>
      <c r="B9" s="366"/>
      <c r="C9" s="427"/>
      <c r="D9" s="427"/>
      <c r="E9" s="367"/>
      <c r="F9" s="367"/>
      <c r="G9" s="367"/>
      <c r="H9" s="368"/>
      <c r="I9" s="369"/>
    </row>
    <row r="10" spans="1:9" x14ac:dyDescent="0.25">
      <c r="A10" s="308">
        <v>1</v>
      </c>
      <c r="B10" s="308">
        <v>2</v>
      </c>
      <c r="C10" s="308" t="s">
        <v>81</v>
      </c>
      <c r="D10" s="308">
        <v>4</v>
      </c>
      <c r="E10" s="308">
        <v>5</v>
      </c>
      <c r="F10" s="308">
        <v>6</v>
      </c>
      <c r="G10" s="308">
        <v>7</v>
      </c>
      <c r="H10" s="308">
        <v>8</v>
      </c>
      <c r="I10" s="308" t="s">
        <v>430</v>
      </c>
    </row>
    <row r="11" spans="1:9" s="1" customFormat="1" x14ac:dyDescent="0.25">
      <c r="A11" s="3" t="s">
        <v>0</v>
      </c>
      <c r="B11" s="76">
        <f>B12+B47+B70</f>
        <v>66</v>
      </c>
      <c r="C11" s="76"/>
      <c r="D11" s="76"/>
      <c r="E11" s="76">
        <f t="shared" ref="E11:I11" si="0">E12+E47+E70</f>
        <v>1797.75</v>
      </c>
      <c r="F11" s="77"/>
      <c r="G11" s="77"/>
      <c r="H11" s="77">
        <f t="shared" si="0"/>
        <v>33702.22</v>
      </c>
      <c r="I11" s="77">
        <f t="shared" si="0"/>
        <v>41644.9</v>
      </c>
    </row>
    <row r="12" spans="1:9" x14ac:dyDescent="0.25">
      <c r="A12" s="487" t="s">
        <v>434</v>
      </c>
      <c r="B12" s="333">
        <f t="shared" ref="B12:I12" si="1">SUM(B13:B46)</f>
        <v>34</v>
      </c>
      <c r="C12" s="333"/>
      <c r="D12" s="333"/>
      <c r="E12" s="333">
        <f t="shared" si="1"/>
        <v>1284.75</v>
      </c>
      <c r="F12" s="334"/>
      <c r="G12" s="334"/>
      <c r="H12" s="334">
        <f t="shared" si="1"/>
        <v>26986.86</v>
      </c>
      <c r="I12" s="334">
        <f t="shared" si="1"/>
        <v>33347.490000000005</v>
      </c>
    </row>
    <row r="13" spans="1:9" x14ac:dyDescent="0.25">
      <c r="A13" s="39" t="s">
        <v>41</v>
      </c>
      <c r="B13" s="80">
        <v>1</v>
      </c>
      <c r="C13" s="80">
        <f>D13+E13</f>
        <v>193.75</v>
      </c>
      <c r="D13" s="80">
        <v>159</v>
      </c>
      <c r="E13" s="80">
        <v>34.75</v>
      </c>
      <c r="F13" s="12">
        <v>1749</v>
      </c>
      <c r="G13" s="12">
        <f>ROUND(F13/D13,2)</f>
        <v>11</v>
      </c>
      <c r="H13" s="12">
        <f>ROUND(E13*G13*2,2)</f>
        <v>764.5</v>
      </c>
      <c r="I13" s="12">
        <f>ROUND(H13*1.2359,2)</f>
        <v>944.85</v>
      </c>
    </row>
    <row r="14" spans="1:9" x14ac:dyDescent="0.25">
      <c r="A14" s="39" t="s">
        <v>202</v>
      </c>
      <c r="B14" s="80">
        <v>1</v>
      </c>
      <c r="C14" s="80">
        <f t="shared" ref="C14:C35" si="2">D14+E14</f>
        <v>183.25</v>
      </c>
      <c r="D14" s="80">
        <v>159</v>
      </c>
      <c r="E14" s="80">
        <v>24.25</v>
      </c>
      <c r="F14" s="12">
        <v>1749</v>
      </c>
      <c r="G14" s="12">
        <f t="shared" ref="G14:G46" si="3">ROUND(F14/D14,2)</f>
        <v>11</v>
      </c>
      <c r="H14" s="12">
        <f t="shared" ref="H14:H46" si="4">ROUND(E14*G14*2,2)</f>
        <v>533.5</v>
      </c>
      <c r="I14" s="12">
        <f t="shared" ref="I14:I46" si="5">ROUND(H14*1.2359,2)</f>
        <v>659.35</v>
      </c>
    </row>
    <row r="15" spans="1:9" x14ac:dyDescent="0.25">
      <c r="A15" s="39" t="s">
        <v>47</v>
      </c>
      <c r="B15" s="80">
        <v>1</v>
      </c>
      <c r="C15" s="80">
        <f t="shared" si="2"/>
        <v>186</v>
      </c>
      <c r="D15" s="80">
        <v>159</v>
      </c>
      <c r="E15" s="80">
        <v>27</v>
      </c>
      <c r="F15" s="12">
        <v>1548.66</v>
      </c>
      <c r="G15" s="12">
        <f t="shared" si="3"/>
        <v>9.74</v>
      </c>
      <c r="H15" s="12">
        <f t="shared" si="4"/>
        <v>525.96</v>
      </c>
      <c r="I15" s="12">
        <f t="shared" si="5"/>
        <v>650.03</v>
      </c>
    </row>
    <row r="16" spans="1:9" x14ac:dyDescent="0.25">
      <c r="A16" s="39" t="s">
        <v>37</v>
      </c>
      <c r="B16" s="80">
        <v>1</v>
      </c>
      <c r="C16" s="80">
        <f t="shared" si="2"/>
        <v>168</v>
      </c>
      <c r="D16" s="80">
        <v>159</v>
      </c>
      <c r="E16" s="80">
        <v>9</v>
      </c>
      <c r="F16" s="12">
        <v>1749</v>
      </c>
      <c r="G16" s="12">
        <f t="shared" si="3"/>
        <v>11</v>
      </c>
      <c r="H16" s="12">
        <f t="shared" si="4"/>
        <v>198</v>
      </c>
      <c r="I16" s="12">
        <f t="shared" si="5"/>
        <v>244.71</v>
      </c>
    </row>
    <row r="17" spans="1:9" x14ac:dyDescent="0.25">
      <c r="A17" s="39" t="s">
        <v>44</v>
      </c>
      <c r="B17" s="80">
        <v>1</v>
      </c>
      <c r="C17" s="80">
        <f t="shared" si="2"/>
        <v>193</v>
      </c>
      <c r="D17" s="80">
        <v>159</v>
      </c>
      <c r="E17" s="80">
        <v>34</v>
      </c>
      <c r="F17" s="12">
        <v>1548.66</v>
      </c>
      <c r="G17" s="12">
        <f t="shared" si="3"/>
        <v>9.74</v>
      </c>
      <c r="H17" s="12">
        <f t="shared" si="4"/>
        <v>662.32</v>
      </c>
      <c r="I17" s="12">
        <f t="shared" si="5"/>
        <v>818.56</v>
      </c>
    </row>
    <row r="18" spans="1:9" x14ac:dyDescent="0.25">
      <c r="A18" s="39" t="s">
        <v>202</v>
      </c>
      <c r="B18" s="80">
        <v>1</v>
      </c>
      <c r="C18" s="80">
        <f t="shared" si="2"/>
        <v>264</v>
      </c>
      <c r="D18" s="80">
        <v>159</v>
      </c>
      <c r="E18" s="80">
        <v>105</v>
      </c>
      <c r="F18" s="12">
        <v>1749</v>
      </c>
      <c r="G18" s="12">
        <f t="shared" si="3"/>
        <v>11</v>
      </c>
      <c r="H18" s="12">
        <f t="shared" si="4"/>
        <v>2310</v>
      </c>
      <c r="I18" s="12">
        <f t="shared" si="5"/>
        <v>2854.93</v>
      </c>
    </row>
    <row r="19" spans="1:9" x14ac:dyDescent="0.25">
      <c r="A19" s="39" t="s">
        <v>252</v>
      </c>
      <c r="B19" s="80">
        <v>1</v>
      </c>
      <c r="C19" s="80">
        <f t="shared" si="2"/>
        <v>218</v>
      </c>
      <c r="D19" s="80">
        <v>159</v>
      </c>
      <c r="E19" s="80">
        <v>59</v>
      </c>
      <c r="F19" s="12">
        <v>1548.66</v>
      </c>
      <c r="G19" s="12">
        <f t="shared" si="3"/>
        <v>9.74</v>
      </c>
      <c r="H19" s="12">
        <f t="shared" si="4"/>
        <v>1149.32</v>
      </c>
      <c r="I19" s="12">
        <f t="shared" si="5"/>
        <v>1420.44</v>
      </c>
    </row>
    <row r="20" spans="1:9" x14ac:dyDescent="0.25">
      <c r="A20" s="39" t="s">
        <v>48</v>
      </c>
      <c r="B20" s="80">
        <v>1</v>
      </c>
      <c r="C20" s="80">
        <f t="shared" si="2"/>
        <v>247</v>
      </c>
      <c r="D20" s="80">
        <v>159</v>
      </c>
      <c r="E20" s="80">
        <v>88</v>
      </c>
      <c r="F20" s="12">
        <v>1548.66</v>
      </c>
      <c r="G20" s="12">
        <f t="shared" si="3"/>
        <v>9.74</v>
      </c>
      <c r="H20" s="12">
        <f t="shared" si="4"/>
        <v>1714.24</v>
      </c>
      <c r="I20" s="12">
        <f t="shared" si="5"/>
        <v>2118.63</v>
      </c>
    </row>
    <row r="21" spans="1:9" x14ac:dyDescent="0.25">
      <c r="A21" s="39" t="s">
        <v>41</v>
      </c>
      <c r="B21" s="80">
        <v>1</v>
      </c>
      <c r="C21" s="80">
        <f t="shared" si="2"/>
        <v>167.5</v>
      </c>
      <c r="D21" s="80">
        <v>159</v>
      </c>
      <c r="E21" s="80">
        <v>8.5</v>
      </c>
      <c r="F21" s="12">
        <v>1749</v>
      </c>
      <c r="G21" s="12">
        <f t="shared" si="3"/>
        <v>11</v>
      </c>
      <c r="H21" s="12">
        <f t="shared" si="4"/>
        <v>187</v>
      </c>
      <c r="I21" s="12">
        <f t="shared" si="5"/>
        <v>231.11</v>
      </c>
    </row>
    <row r="22" spans="1:9" x14ac:dyDescent="0.25">
      <c r="A22" s="39" t="s">
        <v>45</v>
      </c>
      <c r="B22" s="80">
        <v>1</v>
      </c>
      <c r="C22" s="80">
        <f t="shared" si="2"/>
        <v>183</v>
      </c>
      <c r="D22" s="80">
        <v>159</v>
      </c>
      <c r="E22" s="80">
        <v>24</v>
      </c>
      <c r="F22" s="12">
        <v>1548.66</v>
      </c>
      <c r="G22" s="12">
        <f t="shared" si="3"/>
        <v>9.74</v>
      </c>
      <c r="H22" s="12">
        <f t="shared" si="4"/>
        <v>467.52</v>
      </c>
      <c r="I22" s="12">
        <f t="shared" si="5"/>
        <v>577.80999999999995</v>
      </c>
    </row>
    <row r="23" spans="1:9" x14ac:dyDescent="0.25">
      <c r="A23" s="39" t="s">
        <v>37</v>
      </c>
      <c r="B23" s="80">
        <v>1</v>
      </c>
      <c r="C23" s="80">
        <f t="shared" si="2"/>
        <v>160</v>
      </c>
      <c r="D23" s="80">
        <v>159</v>
      </c>
      <c r="E23" s="80">
        <v>1</v>
      </c>
      <c r="F23" s="12">
        <v>1749</v>
      </c>
      <c r="G23" s="12">
        <f t="shared" si="3"/>
        <v>11</v>
      </c>
      <c r="H23" s="12">
        <f t="shared" si="4"/>
        <v>22</v>
      </c>
      <c r="I23" s="12">
        <f t="shared" si="5"/>
        <v>27.19</v>
      </c>
    </row>
    <row r="24" spans="1:9" x14ac:dyDescent="0.25">
      <c r="A24" s="39" t="s">
        <v>49</v>
      </c>
      <c r="B24" s="80">
        <v>1</v>
      </c>
      <c r="C24" s="80">
        <f t="shared" si="2"/>
        <v>224</v>
      </c>
      <c r="D24" s="80">
        <v>159</v>
      </c>
      <c r="E24" s="80">
        <v>65</v>
      </c>
      <c r="F24" s="12">
        <v>1749</v>
      </c>
      <c r="G24" s="12">
        <f t="shared" si="3"/>
        <v>11</v>
      </c>
      <c r="H24" s="12">
        <f t="shared" si="4"/>
        <v>1430</v>
      </c>
      <c r="I24" s="12">
        <f t="shared" si="5"/>
        <v>1767.34</v>
      </c>
    </row>
    <row r="25" spans="1:9" x14ac:dyDescent="0.25">
      <c r="A25" s="39" t="s">
        <v>202</v>
      </c>
      <c r="B25" s="80">
        <v>1</v>
      </c>
      <c r="C25" s="80">
        <f t="shared" si="2"/>
        <v>168</v>
      </c>
      <c r="D25" s="80">
        <v>159</v>
      </c>
      <c r="E25" s="80">
        <v>9</v>
      </c>
      <c r="F25" s="12">
        <v>1749</v>
      </c>
      <c r="G25" s="12">
        <f t="shared" si="3"/>
        <v>11</v>
      </c>
      <c r="H25" s="12">
        <f t="shared" si="4"/>
        <v>198</v>
      </c>
      <c r="I25" s="340">
        <f>ROUND(H25*1.2077,2)</f>
        <v>239.12</v>
      </c>
    </row>
    <row r="26" spans="1:9" x14ac:dyDescent="0.25">
      <c r="A26" s="39" t="s">
        <v>202</v>
      </c>
      <c r="B26" s="80">
        <v>1</v>
      </c>
      <c r="C26" s="80">
        <f t="shared" si="2"/>
        <v>160</v>
      </c>
      <c r="D26" s="80">
        <v>159</v>
      </c>
      <c r="E26" s="80">
        <v>1</v>
      </c>
      <c r="F26" s="12">
        <v>1749</v>
      </c>
      <c r="G26" s="12">
        <f t="shared" si="3"/>
        <v>11</v>
      </c>
      <c r="H26" s="12">
        <f t="shared" si="4"/>
        <v>22</v>
      </c>
      <c r="I26" s="12">
        <f t="shared" si="5"/>
        <v>27.19</v>
      </c>
    </row>
    <row r="27" spans="1:9" x14ac:dyDescent="0.25">
      <c r="A27" s="39" t="s">
        <v>41</v>
      </c>
      <c r="B27" s="80">
        <v>1</v>
      </c>
      <c r="C27" s="80">
        <f t="shared" si="2"/>
        <v>199.5</v>
      </c>
      <c r="D27" s="80">
        <v>159</v>
      </c>
      <c r="E27" s="80">
        <v>40.5</v>
      </c>
      <c r="F27" s="12">
        <v>1749</v>
      </c>
      <c r="G27" s="12">
        <f t="shared" si="3"/>
        <v>11</v>
      </c>
      <c r="H27" s="12">
        <f t="shared" si="4"/>
        <v>891</v>
      </c>
      <c r="I27" s="12">
        <f t="shared" si="5"/>
        <v>1101.19</v>
      </c>
    </row>
    <row r="28" spans="1:9" x14ac:dyDescent="0.25">
      <c r="A28" s="39" t="s">
        <v>42</v>
      </c>
      <c r="B28" s="80">
        <v>1</v>
      </c>
      <c r="C28" s="80">
        <f t="shared" si="2"/>
        <v>191.5</v>
      </c>
      <c r="D28" s="80">
        <v>159</v>
      </c>
      <c r="E28" s="80">
        <v>32.5</v>
      </c>
      <c r="F28" s="12">
        <v>1749</v>
      </c>
      <c r="G28" s="12">
        <f t="shared" si="3"/>
        <v>11</v>
      </c>
      <c r="H28" s="12">
        <f t="shared" si="4"/>
        <v>715</v>
      </c>
      <c r="I28" s="12">
        <f t="shared" si="5"/>
        <v>883.67</v>
      </c>
    </row>
    <row r="29" spans="1:9" x14ac:dyDescent="0.25">
      <c r="A29" s="39" t="s">
        <v>204</v>
      </c>
      <c r="B29" s="80">
        <v>1</v>
      </c>
      <c r="C29" s="80">
        <f t="shared" si="2"/>
        <v>169</v>
      </c>
      <c r="D29" s="80">
        <v>159</v>
      </c>
      <c r="E29" s="80">
        <v>10</v>
      </c>
      <c r="F29" s="12">
        <v>1749</v>
      </c>
      <c r="G29" s="12">
        <f t="shared" si="3"/>
        <v>11</v>
      </c>
      <c r="H29" s="12">
        <f t="shared" si="4"/>
        <v>220</v>
      </c>
      <c r="I29" s="12">
        <f t="shared" si="5"/>
        <v>271.89999999999998</v>
      </c>
    </row>
    <row r="30" spans="1:9" x14ac:dyDescent="0.25">
      <c r="A30" s="39" t="s">
        <v>49</v>
      </c>
      <c r="B30" s="80">
        <v>1</v>
      </c>
      <c r="C30" s="80">
        <f t="shared" si="2"/>
        <v>200</v>
      </c>
      <c r="D30" s="80">
        <v>159</v>
      </c>
      <c r="E30" s="80">
        <v>41</v>
      </c>
      <c r="F30" s="12">
        <v>1749</v>
      </c>
      <c r="G30" s="12">
        <f t="shared" si="3"/>
        <v>11</v>
      </c>
      <c r="H30" s="12">
        <f t="shared" si="4"/>
        <v>902</v>
      </c>
      <c r="I30" s="12">
        <f t="shared" si="5"/>
        <v>1114.78</v>
      </c>
    </row>
    <row r="31" spans="1:9" x14ac:dyDescent="0.25">
      <c r="A31" s="39" t="s">
        <v>202</v>
      </c>
      <c r="B31" s="80">
        <v>1</v>
      </c>
      <c r="C31" s="80">
        <f t="shared" si="2"/>
        <v>191.5</v>
      </c>
      <c r="D31" s="80">
        <v>159</v>
      </c>
      <c r="E31" s="80">
        <v>32.5</v>
      </c>
      <c r="F31" s="12">
        <v>1749</v>
      </c>
      <c r="G31" s="12">
        <f t="shared" si="3"/>
        <v>11</v>
      </c>
      <c r="H31" s="12">
        <f t="shared" si="4"/>
        <v>715</v>
      </c>
      <c r="I31" s="12">
        <f t="shared" si="5"/>
        <v>883.67</v>
      </c>
    </row>
    <row r="32" spans="1:9" x14ac:dyDescent="0.25">
      <c r="A32" s="39" t="s">
        <v>202</v>
      </c>
      <c r="B32" s="80">
        <v>1</v>
      </c>
      <c r="C32" s="80">
        <f t="shared" si="2"/>
        <v>234</v>
      </c>
      <c r="D32" s="80">
        <v>159</v>
      </c>
      <c r="E32" s="80">
        <v>75</v>
      </c>
      <c r="F32" s="12">
        <v>1749</v>
      </c>
      <c r="G32" s="12">
        <f t="shared" si="3"/>
        <v>11</v>
      </c>
      <c r="H32" s="12">
        <f t="shared" si="4"/>
        <v>1650</v>
      </c>
      <c r="I32" s="12">
        <f t="shared" si="5"/>
        <v>2039.24</v>
      </c>
    </row>
    <row r="33" spans="1:9" x14ac:dyDescent="0.25">
      <c r="A33" s="39" t="s">
        <v>255</v>
      </c>
      <c r="B33" s="80">
        <v>1</v>
      </c>
      <c r="C33" s="80">
        <f t="shared" si="2"/>
        <v>195</v>
      </c>
      <c r="D33" s="80">
        <v>159</v>
      </c>
      <c r="E33" s="80">
        <v>36</v>
      </c>
      <c r="F33" s="12">
        <v>1749</v>
      </c>
      <c r="G33" s="12">
        <f t="shared" si="3"/>
        <v>11</v>
      </c>
      <c r="H33" s="12">
        <f t="shared" si="4"/>
        <v>792</v>
      </c>
      <c r="I33" s="12">
        <f t="shared" si="5"/>
        <v>978.83</v>
      </c>
    </row>
    <row r="34" spans="1:9" x14ac:dyDescent="0.25">
      <c r="A34" s="39" t="s">
        <v>41</v>
      </c>
      <c r="B34" s="80">
        <v>1</v>
      </c>
      <c r="C34" s="80">
        <f t="shared" si="2"/>
        <v>171.75</v>
      </c>
      <c r="D34" s="80">
        <v>159</v>
      </c>
      <c r="E34" s="80">
        <v>12.75</v>
      </c>
      <c r="F34" s="12">
        <v>1749</v>
      </c>
      <c r="G34" s="12">
        <f t="shared" si="3"/>
        <v>11</v>
      </c>
      <c r="H34" s="12">
        <f t="shared" si="4"/>
        <v>280.5</v>
      </c>
      <c r="I34" s="12">
        <f t="shared" si="5"/>
        <v>346.67</v>
      </c>
    </row>
    <row r="35" spans="1:9" x14ac:dyDescent="0.25">
      <c r="A35" s="39" t="s">
        <v>204</v>
      </c>
      <c r="B35" s="80">
        <v>1</v>
      </c>
      <c r="C35" s="80">
        <f t="shared" si="2"/>
        <v>169</v>
      </c>
      <c r="D35" s="80">
        <v>159</v>
      </c>
      <c r="E35" s="80">
        <v>10</v>
      </c>
      <c r="F35" s="12">
        <v>1749</v>
      </c>
      <c r="G35" s="12">
        <f t="shared" si="3"/>
        <v>11</v>
      </c>
      <c r="H35" s="12">
        <f t="shared" si="4"/>
        <v>220</v>
      </c>
      <c r="I35" s="12">
        <f t="shared" si="5"/>
        <v>271.89999999999998</v>
      </c>
    </row>
    <row r="36" spans="1:9" x14ac:dyDescent="0.25">
      <c r="A36" s="39" t="s">
        <v>48</v>
      </c>
      <c r="B36" s="80">
        <v>1</v>
      </c>
      <c r="C36" s="80">
        <f>D36+E36</f>
        <v>205</v>
      </c>
      <c r="D36" s="80">
        <v>159</v>
      </c>
      <c r="E36" s="80">
        <v>46</v>
      </c>
      <c r="F36" s="12">
        <v>1548.66</v>
      </c>
      <c r="G36" s="12">
        <f t="shared" si="3"/>
        <v>9.74</v>
      </c>
      <c r="H36" s="12">
        <f t="shared" si="4"/>
        <v>896.08</v>
      </c>
      <c r="I36" s="12">
        <f t="shared" si="5"/>
        <v>1107.47</v>
      </c>
    </row>
    <row r="37" spans="1:9" x14ac:dyDescent="0.25">
      <c r="A37" s="39" t="s">
        <v>37</v>
      </c>
      <c r="B37" s="80">
        <v>1</v>
      </c>
      <c r="C37" s="80">
        <f t="shared" ref="C37:C46" si="6">D37+E37</f>
        <v>226</v>
      </c>
      <c r="D37" s="80">
        <v>159</v>
      </c>
      <c r="E37" s="80">
        <v>67</v>
      </c>
      <c r="F37" s="12">
        <v>1749</v>
      </c>
      <c r="G37" s="12">
        <f t="shared" si="3"/>
        <v>11</v>
      </c>
      <c r="H37" s="12">
        <f t="shared" si="4"/>
        <v>1474</v>
      </c>
      <c r="I37" s="12">
        <f t="shared" si="5"/>
        <v>1821.72</v>
      </c>
    </row>
    <row r="38" spans="1:9" x14ac:dyDescent="0.25">
      <c r="A38" s="39" t="s">
        <v>36</v>
      </c>
      <c r="B38" s="80">
        <v>1</v>
      </c>
      <c r="C38" s="80">
        <f t="shared" si="6"/>
        <v>208</v>
      </c>
      <c r="D38" s="80">
        <v>159</v>
      </c>
      <c r="E38" s="80">
        <v>49</v>
      </c>
      <c r="F38" s="12">
        <v>1548.66</v>
      </c>
      <c r="G38" s="12">
        <f t="shared" si="3"/>
        <v>9.74</v>
      </c>
      <c r="H38" s="12">
        <f t="shared" si="4"/>
        <v>954.52</v>
      </c>
      <c r="I38" s="12">
        <f t="shared" si="5"/>
        <v>1179.69</v>
      </c>
    </row>
    <row r="39" spans="1:9" x14ac:dyDescent="0.25">
      <c r="A39" s="39" t="s">
        <v>41</v>
      </c>
      <c r="B39" s="80">
        <v>1</v>
      </c>
      <c r="C39" s="80">
        <f t="shared" si="6"/>
        <v>196</v>
      </c>
      <c r="D39" s="80">
        <v>159</v>
      </c>
      <c r="E39" s="80">
        <v>37</v>
      </c>
      <c r="F39" s="12">
        <v>1749</v>
      </c>
      <c r="G39" s="12">
        <f t="shared" si="3"/>
        <v>11</v>
      </c>
      <c r="H39" s="12">
        <f t="shared" si="4"/>
        <v>814</v>
      </c>
      <c r="I39" s="12">
        <f t="shared" si="5"/>
        <v>1006.02</v>
      </c>
    </row>
    <row r="40" spans="1:9" x14ac:dyDescent="0.25">
      <c r="A40" s="39" t="s">
        <v>43</v>
      </c>
      <c r="B40" s="80">
        <v>1</v>
      </c>
      <c r="C40" s="80">
        <f t="shared" si="6"/>
        <v>203</v>
      </c>
      <c r="D40" s="80">
        <v>159</v>
      </c>
      <c r="E40" s="80">
        <v>44</v>
      </c>
      <c r="F40" s="12">
        <v>1548.66</v>
      </c>
      <c r="G40" s="12">
        <f t="shared" si="3"/>
        <v>9.74</v>
      </c>
      <c r="H40" s="12">
        <f t="shared" si="4"/>
        <v>857.12</v>
      </c>
      <c r="I40" s="12">
        <f t="shared" si="5"/>
        <v>1059.31</v>
      </c>
    </row>
    <row r="41" spans="1:9" x14ac:dyDescent="0.25">
      <c r="A41" s="39" t="s">
        <v>38</v>
      </c>
      <c r="B41" s="80">
        <v>1</v>
      </c>
      <c r="C41" s="80">
        <f t="shared" si="6"/>
        <v>224</v>
      </c>
      <c r="D41" s="80">
        <v>159</v>
      </c>
      <c r="E41" s="80">
        <v>65</v>
      </c>
      <c r="F41" s="12">
        <v>1749</v>
      </c>
      <c r="G41" s="12">
        <f t="shared" si="3"/>
        <v>11</v>
      </c>
      <c r="H41" s="12">
        <f t="shared" si="4"/>
        <v>1430</v>
      </c>
      <c r="I41" s="12">
        <f t="shared" si="5"/>
        <v>1767.34</v>
      </c>
    </row>
    <row r="42" spans="1:9" x14ac:dyDescent="0.25">
      <c r="A42" s="39" t="s">
        <v>50</v>
      </c>
      <c r="B42" s="80">
        <v>1</v>
      </c>
      <c r="C42" s="80">
        <f t="shared" si="6"/>
        <v>220</v>
      </c>
      <c r="D42" s="80">
        <v>159</v>
      </c>
      <c r="E42" s="80">
        <v>61</v>
      </c>
      <c r="F42" s="12">
        <v>1548.66</v>
      </c>
      <c r="G42" s="12">
        <f t="shared" si="3"/>
        <v>9.74</v>
      </c>
      <c r="H42" s="12">
        <f t="shared" si="4"/>
        <v>1188.28</v>
      </c>
      <c r="I42" s="12">
        <f t="shared" si="5"/>
        <v>1468.6</v>
      </c>
    </row>
    <row r="43" spans="1:9" x14ac:dyDescent="0.25">
      <c r="A43" s="39" t="s">
        <v>42</v>
      </c>
      <c r="B43" s="80">
        <v>1</v>
      </c>
      <c r="C43" s="80">
        <f t="shared" si="6"/>
        <v>196</v>
      </c>
      <c r="D43" s="80">
        <v>159</v>
      </c>
      <c r="E43" s="80">
        <v>37</v>
      </c>
      <c r="F43" s="12">
        <v>1749</v>
      </c>
      <c r="G43" s="12">
        <f t="shared" si="3"/>
        <v>11</v>
      </c>
      <c r="H43" s="12">
        <f t="shared" si="4"/>
        <v>814</v>
      </c>
      <c r="I43" s="12">
        <f t="shared" si="5"/>
        <v>1006.02</v>
      </c>
    </row>
    <row r="44" spans="1:9" x14ac:dyDescent="0.25">
      <c r="A44" s="39" t="s">
        <v>49</v>
      </c>
      <c r="B44" s="80">
        <v>1</v>
      </c>
      <c r="C44" s="80">
        <f t="shared" si="6"/>
        <v>183</v>
      </c>
      <c r="D44" s="80">
        <v>159</v>
      </c>
      <c r="E44" s="80">
        <v>24</v>
      </c>
      <c r="F44" s="12">
        <v>1749</v>
      </c>
      <c r="G44" s="12">
        <f t="shared" si="3"/>
        <v>11</v>
      </c>
      <c r="H44" s="12">
        <f t="shared" si="4"/>
        <v>528</v>
      </c>
      <c r="I44" s="12">
        <f t="shared" si="5"/>
        <v>652.55999999999995</v>
      </c>
    </row>
    <row r="45" spans="1:9" x14ac:dyDescent="0.25">
      <c r="A45" s="39" t="s">
        <v>44</v>
      </c>
      <c r="B45" s="80">
        <v>1</v>
      </c>
      <c r="C45" s="80">
        <f t="shared" si="6"/>
        <v>189</v>
      </c>
      <c r="D45" s="80">
        <v>159</v>
      </c>
      <c r="E45" s="80">
        <v>30</v>
      </c>
      <c r="F45" s="12">
        <v>1548.66</v>
      </c>
      <c r="G45" s="12">
        <f t="shared" si="3"/>
        <v>9.74</v>
      </c>
      <c r="H45" s="12">
        <f t="shared" si="4"/>
        <v>584.4</v>
      </c>
      <c r="I45" s="12">
        <f t="shared" si="5"/>
        <v>722.26</v>
      </c>
    </row>
    <row r="46" spans="1:9" x14ac:dyDescent="0.25">
      <c r="A46" s="39" t="s">
        <v>50</v>
      </c>
      <c r="B46" s="80">
        <v>1</v>
      </c>
      <c r="C46" s="80">
        <f t="shared" si="6"/>
        <v>204</v>
      </c>
      <c r="D46" s="80">
        <v>159</v>
      </c>
      <c r="E46" s="80">
        <v>45</v>
      </c>
      <c r="F46" s="12">
        <v>1548.66</v>
      </c>
      <c r="G46" s="12">
        <f t="shared" si="3"/>
        <v>9.74</v>
      </c>
      <c r="H46" s="12">
        <f t="shared" si="4"/>
        <v>876.6</v>
      </c>
      <c r="I46" s="12">
        <f t="shared" si="5"/>
        <v>1083.3900000000001</v>
      </c>
    </row>
    <row r="47" spans="1:9" ht="33" x14ac:dyDescent="0.25">
      <c r="A47" s="487" t="s">
        <v>433</v>
      </c>
      <c r="B47" s="333">
        <f>SUM(B48:B69)</f>
        <v>22</v>
      </c>
      <c r="C47" s="333"/>
      <c r="D47" s="333"/>
      <c r="E47" s="333">
        <f>SUM(E48:E69)</f>
        <v>302</v>
      </c>
      <c r="F47" s="334"/>
      <c r="G47" s="334"/>
      <c r="H47" s="334">
        <f>SUM(H48:H69)</f>
        <v>4504.0800000000008</v>
      </c>
      <c r="I47" s="334">
        <f>SUM(I48:I69)</f>
        <v>5566.5600000000013</v>
      </c>
    </row>
    <row r="48" spans="1:9" x14ac:dyDescent="0.25">
      <c r="A48" s="39" t="s">
        <v>206</v>
      </c>
      <c r="B48" s="80">
        <v>1</v>
      </c>
      <c r="C48" s="80">
        <f>D48+E48</f>
        <v>168</v>
      </c>
      <c r="D48" s="80">
        <v>159</v>
      </c>
      <c r="E48" s="80">
        <v>9</v>
      </c>
      <c r="F48" s="12">
        <v>1190.9100000000001</v>
      </c>
      <c r="G48" s="12">
        <f t="shared" ref="G48:G69" si="7">ROUND(F48/D48,2)</f>
        <v>7.49</v>
      </c>
      <c r="H48" s="12">
        <f t="shared" ref="H48:H69" si="8">ROUND(E48*G48*2,2)</f>
        <v>134.82</v>
      </c>
      <c r="I48" s="12">
        <f t="shared" ref="I48:I69" si="9">ROUND(H48*1.2359,2)</f>
        <v>166.62</v>
      </c>
    </row>
    <row r="49" spans="1:9" x14ac:dyDescent="0.25">
      <c r="A49" s="39" t="s">
        <v>66</v>
      </c>
      <c r="B49" s="80">
        <v>1</v>
      </c>
      <c r="C49" s="80">
        <f t="shared" ref="C49:C69" si="10">D49+E49</f>
        <v>175</v>
      </c>
      <c r="D49" s="80">
        <v>159</v>
      </c>
      <c r="E49" s="80">
        <v>16</v>
      </c>
      <c r="F49" s="12">
        <v>1190.9100000000001</v>
      </c>
      <c r="G49" s="12">
        <f t="shared" si="7"/>
        <v>7.49</v>
      </c>
      <c r="H49" s="12">
        <f t="shared" si="8"/>
        <v>239.68</v>
      </c>
      <c r="I49" s="12">
        <f t="shared" si="9"/>
        <v>296.22000000000003</v>
      </c>
    </row>
    <row r="50" spans="1:9" x14ac:dyDescent="0.25">
      <c r="A50" s="39" t="s">
        <v>69</v>
      </c>
      <c r="B50" s="80">
        <v>1</v>
      </c>
      <c r="C50" s="80">
        <f t="shared" si="10"/>
        <v>171</v>
      </c>
      <c r="D50" s="80">
        <v>159</v>
      </c>
      <c r="E50" s="80">
        <v>12</v>
      </c>
      <c r="F50" s="12">
        <v>1190.9100000000001</v>
      </c>
      <c r="G50" s="12">
        <f t="shared" si="7"/>
        <v>7.49</v>
      </c>
      <c r="H50" s="12">
        <f t="shared" si="8"/>
        <v>179.76</v>
      </c>
      <c r="I50" s="12">
        <f t="shared" si="9"/>
        <v>222.17</v>
      </c>
    </row>
    <row r="51" spans="1:9" x14ac:dyDescent="0.25">
      <c r="A51" s="39" t="s">
        <v>71</v>
      </c>
      <c r="B51" s="80">
        <v>1</v>
      </c>
      <c r="C51" s="80">
        <f t="shared" si="10"/>
        <v>164</v>
      </c>
      <c r="D51" s="80">
        <v>159</v>
      </c>
      <c r="E51" s="80">
        <v>5</v>
      </c>
      <c r="F51" s="12">
        <v>1190.9100000000001</v>
      </c>
      <c r="G51" s="12">
        <f t="shared" si="7"/>
        <v>7.49</v>
      </c>
      <c r="H51" s="12">
        <f t="shared" si="8"/>
        <v>74.900000000000006</v>
      </c>
      <c r="I51" s="12">
        <f t="shared" si="9"/>
        <v>92.57</v>
      </c>
    </row>
    <row r="52" spans="1:9" x14ac:dyDescent="0.25">
      <c r="A52" s="39" t="s">
        <v>70</v>
      </c>
      <c r="B52" s="80">
        <v>1</v>
      </c>
      <c r="C52" s="80">
        <f t="shared" si="10"/>
        <v>164</v>
      </c>
      <c r="D52" s="80">
        <v>159</v>
      </c>
      <c r="E52" s="80">
        <v>5</v>
      </c>
      <c r="F52" s="12">
        <v>1190.9100000000001</v>
      </c>
      <c r="G52" s="12">
        <f t="shared" si="7"/>
        <v>7.49</v>
      </c>
      <c r="H52" s="12">
        <f t="shared" si="8"/>
        <v>74.900000000000006</v>
      </c>
      <c r="I52" s="12">
        <f t="shared" si="9"/>
        <v>92.57</v>
      </c>
    </row>
    <row r="53" spans="1:9" x14ac:dyDescent="0.25">
      <c r="A53" s="39" t="s">
        <v>65</v>
      </c>
      <c r="B53" s="80">
        <v>1</v>
      </c>
      <c r="C53" s="80">
        <f t="shared" si="10"/>
        <v>160</v>
      </c>
      <c r="D53" s="80">
        <v>159</v>
      </c>
      <c r="E53" s="80">
        <v>1</v>
      </c>
      <c r="F53" s="12">
        <v>1190.9100000000001</v>
      </c>
      <c r="G53" s="12">
        <f t="shared" si="7"/>
        <v>7.49</v>
      </c>
      <c r="H53" s="12">
        <f t="shared" si="8"/>
        <v>14.98</v>
      </c>
      <c r="I53" s="12">
        <f t="shared" si="9"/>
        <v>18.510000000000002</v>
      </c>
    </row>
    <row r="54" spans="1:9" x14ac:dyDescent="0.25">
      <c r="A54" s="39" t="s">
        <v>65</v>
      </c>
      <c r="B54" s="80">
        <v>1</v>
      </c>
      <c r="C54" s="80">
        <f t="shared" si="10"/>
        <v>192</v>
      </c>
      <c r="D54" s="80">
        <v>159</v>
      </c>
      <c r="E54" s="80">
        <v>33</v>
      </c>
      <c r="F54" s="12">
        <v>1190.9100000000001</v>
      </c>
      <c r="G54" s="12">
        <f t="shared" si="7"/>
        <v>7.49</v>
      </c>
      <c r="H54" s="12">
        <f t="shared" si="8"/>
        <v>494.34</v>
      </c>
      <c r="I54" s="12">
        <f t="shared" si="9"/>
        <v>610.95000000000005</v>
      </c>
    </row>
    <row r="55" spans="1:9" x14ac:dyDescent="0.25">
      <c r="A55" s="39" t="s">
        <v>64</v>
      </c>
      <c r="B55" s="80">
        <v>1</v>
      </c>
      <c r="C55" s="80">
        <f t="shared" si="10"/>
        <v>180</v>
      </c>
      <c r="D55" s="80">
        <v>159</v>
      </c>
      <c r="E55" s="80">
        <v>21</v>
      </c>
      <c r="F55" s="12">
        <v>1190.9100000000001</v>
      </c>
      <c r="G55" s="12">
        <f t="shared" si="7"/>
        <v>7.49</v>
      </c>
      <c r="H55" s="12">
        <f t="shared" si="8"/>
        <v>314.58</v>
      </c>
      <c r="I55" s="12">
        <f t="shared" si="9"/>
        <v>388.79</v>
      </c>
    </row>
    <row r="56" spans="1:9" x14ac:dyDescent="0.25">
      <c r="A56" s="39" t="s">
        <v>65</v>
      </c>
      <c r="B56" s="80">
        <v>1</v>
      </c>
      <c r="C56" s="80">
        <f t="shared" si="10"/>
        <v>180</v>
      </c>
      <c r="D56" s="80">
        <v>159</v>
      </c>
      <c r="E56" s="80">
        <v>21</v>
      </c>
      <c r="F56" s="12">
        <v>1190.9100000000001</v>
      </c>
      <c r="G56" s="12">
        <f t="shared" si="7"/>
        <v>7.49</v>
      </c>
      <c r="H56" s="12">
        <f t="shared" si="8"/>
        <v>314.58</v>
      </c>
      <c r="I56" s="12">
        <f t="shared" si="9"/>
        <v>388.79</v>
      </c>
    </row>
    <row r="57" spans="1:9" x14ac:dyDescent="0.25">
      <c r="A57" s="39" t="s">
        <v>66</v>
      </c>
      <c r="B57" s="80">
        <v>1</v>
      </c>
      <c r="C57" s="80">
        <f t="shared" si="10"/>
        <v>168</v>
      </c>
      <c r="D57" s="80">
        <v>159</v>
      </c>
      <c r="E57" s="80">
        <v>9</v>
      </c>
      <c r="F57" s="12">
        <v>1190.9100000000001</v>
      </c>
      <c r="G57" s="12">
        <f t="shared" si="7"/>
        <v>7.49</v>
      </c>
      <c r="H57" s="12">
        <f t="shared" si="8"/>
        <v>134.82</v>
      </c>
      <c r="I57" s="12">
        <f t="shared" si="9"/>
        <v>166.62</v>
      </c>
    </row>
    <row r="58" spans="1:9" x14ac:dyDescent="0.25">
      <c r="A58" s="39" t="s">
        <v>63</v>
      </c>
      <c r="B58" s="80">
        <v>1</v>
      </c>
      <c r="C58" s="80">
        <f t="shared" si="10"/>
        <v>176</v>
      </c>
      <c r="D58" s="80">
        <v>159</v>
      </c>
      <c r="E58" s="80">
        <v>17</v>
      </c>
      <c r="F58" s="12">
        <v>1168.6499999999999</v>
      </c>
      <c r="G58" s="12">
        <f t="shared" si="7"/>
        <v>7.35</v>
      </c>
      <c r="H58" s="12">
        <f t="shared" si="8"/>
        <v>249.9</v>
      </c>
      <c r="I58" s="12">
        <f t="shared" si="9"/>
        <v>308.85000000000002</v>
      </c>
    </row>
    <row r="59" spans="1:9" x14ac:dyDescent="0.25">
      <c r="A59" s="39" t="s">
        <v>66</v>
      </c>
      <c r="B59" s="80">
        <v>1</v>
      </c>
      <c r="C59" s="80">
        <f t="shared" si="10"/>
        <v>164</v>
      </c>
      <c r="D59" s="80">
        <v>159</v>
      </c>
      <c r="E59" s="80">
        <v>5</v>
      </c>
      <c r="F59" s="12">
        <v>1190.9100000000001</v>
      </c>
      <c r="G59" s="12">
        <f t="shared" si="7"/>
        <v>7.49</v>
      </c>
      <c r="H59" s="12">
        <f t="shared" si="8"/>
        <v>74.900000000000006</v>
      </c>
      <c r="I59" s="12">
        <f t="shared" si="9"/>
        <v>92.57</v>
      </c>
    </row>
    <row r="60" spans="1:9" x14ac:dyDescent="0.25">
      <c r="A60" s="39" t="s">
        <v>65</v>
      </c>
      <c r="B60" s="80">
        <v>1</v>
      </c>
      <c r="C60" s="80">
        <f t="shared" si="10"/>
        <v>164</v>
      </c>
      <c r="D60" s="80">
        <v>159</v>
      </c>
      <c r="E60" s="80">
        <v>5</v>
      </c>
      <c r="F60" s="12">
        <v>1190.9100000000001</v>
      </c>
      <c r="G60" s="12">
        <f t="shared" si="7"/>
        <v>7.49</v>
      </c>
      <c r="H60" s="12">
        <f t="shared" si="8"/>
        <v>74.900000000000006</v>
      </c>
      <c r="I60" s="12">
        <f t="shared" si="9"/>
        <v>92.57</v>
      </c>
    </row>
    <row r="61" spans="1:9" x14ac:dyDescent="0.25">
      <c r="A61" s="39" t="s">
        <v>69</v>
      </c>
      <c r="B61" s="80">
        <v>1</v>
      </c>
      <c r="C61" s="80">
        <f t="shared" si="10"/>
        <v>168</v>
      </c>
      <c r="D61" s="80">
        <v>159</v>
      </c>
      <c r="E61" s="80">
        <v>9</v>
      </c>
      <c r="F61" s="12">
        <v>1190.9100000000001</v>
      </c>
      <c r="G61" s="12">
        <f t="shared" si="7"/>
        <v>7.49</v>
      </c>
      <c r="H61" s="12">
        <f t="shared" si="8"/>
        <v>134.82</v>
      </c>
      <c r="I61" s="12">
        <f t="shared" si="9"/>
        <v>166.62</v>
      </c>
    </row>
    <row r="62" spans="1:9" x14ac:dyDescent="0.25">
      <c r="A62" s="39" t="s">
        <v>66</v>
      </c>
      <c r="B62" s="80">
        <v>1</v>
      </c>
      <c r="C62" s="80">
        <f t="shared" si="10"/>
        <v>184</v>
      </c>
      <c r="D62" s="80">
        <v>159</v>
      </c>
      <c r="E62" s="80">
        <v>25</v>
      </c>
      <c r="F62" s="12">
        <v>1190.9100000000001</v>
      </c>
      <c r="G62" s="12">
        <f t="shared" si="7"/>
        <v>7.49</v>
      </c>
      <c r="H62" s="12">
        <f t="shared" si="8"/>
        <v>374.5</v>
      </c>
      <c r="I62" s="12">
        <f t="shared" si="9"/>
        <v>462.84</v>
      </c>
    </row>
    <row r="63" spans="1:9" x14ac:dyDescent="0.25">
      <c r="A63" s="39" t="s">
        <v>63</v>
      </c>
      <c r="B63" s="80">
        <v>1</v>
      </c>
      <c r="C63" s="80">
        <f t="shared" si="10"/>
        <v>168</v>
      </c>
      <c r="D63" s="80">
        <v>159</v>
      </c>
      <c r="E63" s="80">
        <v>9</v>
      </c>
      <c r="F63" s="12">
        <v>1168.6499999999999</v>
      </c>
      <c r="G63" s="12">
        <f t="shared" si="7"/>
        <v>7.35</v>
      </c>
      <c r="H63" s="12">
        <f t="shared" si="8"/>
        <v>132.30000000000001</v>
      </c>
      <c r="I63" s="12">
        <f t="shared" si="9"/>
        <v>163.51</v>
      </c>
    </row>
    <row r="64" spans="1:9" x14ac:dyDescent="0.25">
      <c r="A64" s="39" t="s">
        <v>66</v>
      </c>
      <c r="B64" s="80">
        <v>1</v>
      </c>
      <c r="C64" s="80">
        <f t="shared" si="10"/>
        <v>180</v>
      </c>
      <c r="D64" s="80">
        <v>159</v>
      </c>
      <c r="E64" s="80">
        <v>21</v>
      </c>
      <c r="F64" s="12">
        <v>1190.9100000000001</v>
      </c>
      <c r="G64" s="12">
        <f t="shared" si="7"/>
        <v>7.49</v>
      </c>
      <c r="H64" s="12">
        <f t="shared" si="8"/>
        <v>314.58</v>
      </c>
      <c r="I64" s="12">
        <f t="shared" si="9"/>
        <v>388.79</v>
      </c>
    </row>
    <row r="65" spans="1:9" x14ac:dyDescent="0.25">
      <c r="A65" s="39" t="s">
        <v>63</v>
      </c>
      <c r="B65" s="80">
        <v>1</v>
      </c>
      <c r="C65" s="80">
        <f t="shared" si="10"/>
        <v>171</v>
      </c>
      <c r="D65" s="80">
        <v>159</v>
      </c>
      <c r="E65" s="80">
        <v>12</v>
      </c>
      <c r="F65" s="12">
        <v>1168.6499999999999</v>
      </c>
      <c r="G65" s="12">
        <f t="shared" si="7"/>
        <v>7.35</v>
      </c>
      <c r="H65" s="12">
        <f t="shared" si="8"/>
        <v>176.4</v>
      </c>
      <c r="I65" s="12">
        <f t="shared" si="9"/>
        <v>218.01</v>
      </c>
    </row>
    <row r="66" spans="1:9" x14ac:dyDescent="0.25">
      <c r="A66" s="39" t="s">
        <v>63</v>
      </c>
      <c r="B66" s="80">
        <v>1</v>
      </c>
      <c r="C66" s="80">
        <f t="shared" si="10"/>
        <v>176</v>
      </c>
      <c r="D66" s="80">
        <v>159</v>
      </c>
      <c r="E66" s="80">
        <v>17</v>
      </c>
      <c r="F66" s="12">
        <v>1168.6499999999999</v>
      </c>
      <c r="G66" s="12">
        <f t="shared" si="7"/>
        <v>7.35</v>
      </c>
      <c r="H66" s="12">
        <f t="shared" si="8"/>
        <v>249.9</v>
      </c>
      <c r="I66" s="12">
        <f t="shared" si="9"/>
        <v>308.85000000000002</v>
      </c>
    </row>
    <row r="67" spans="1:9" x14ac:dyDescent="0.25">
      <c r="A67" s="39" t="s">
        <v>66</v>
      </c>
      <c r="B67" s="80">
        <v>1</v>
      </c>
      <c r="C67" s="80">
        <f t="shared" si="10"/>
        <v>168</v>
      </c>
      <c r="D67" s="80">
        <v>159</v>
      </c>
      <c r="E67" s="80">
        <v>9</v>
      </c>
      <c r="F67" s="12">
        <v>1190.9100000000001</v>
      </c>
      <c r="G67" s="12">
        <f t="shared" si="7"/>
        <v>7.49</v>
      </c>
      <c r="H67" s="12">
        <f t="shared" si="8"/>
        <v>134.82</v>
      </c>
      <c r="I67" s="12">
        <f t="shared" si="9"/>
        <v>166.62</v>
      </c>
    </row>
    <row r="68" spans="1:9" x14ac:dyDescent="0.25">
      <c r="A68" s="39" t="s">
        <v>65</v>
      </c>
      <c r="B68" s="80">
        <v>1</v>
      </c>
      <c r="C68" s="80">
        <f t="shared" si="10"/>
        <v>184</v>
      </c>
      <c r="D68" s="80">
        <v>159</v>
      </c>
      <c r="E68" s="80">
        <v>25</v>
      </c>
      <c r="F68" s="12">
        <v>1190.9100000000001</v>
      </c>
      <c r="G68" s="12">
        <f t="shared" si="7"/>
        <v>7.49</v>
      </c>
      <c r="H68" s="12">
        <f t="shared" si="8"/>
        <v>374.5</v>
      </c>
      <c r="I68" s="12">
        <f t="shared" si="9"/>
        <v>462.84</v>
      </c>
    </row>
    <row r="69" spans="1:9" x14ac:dyDescent="0.25">
      <c r="A69" s="39" t="s">
        <v>63</v>
      </c>
      <c r="B69" s="80">
        <v>1</v>
      </c>
      <c r="C69" s="80">
        <f t="shared" si="10"/>
        <v>175</v>
      </c>
      <c r="D69" s="80">
        <v>159</v>
      </c>
      <c r="E69" s="80">
        <v>16</v>
      </c>
      <c r="F69" s="12">
        <v>1168.6499999999999</v>
      </c>
      <c r="G69" s="12">
        <f t="shared" si="7"/>
        <v>7.35</v>
      </c>
      <c r="H69" s="12">
        <f t="shared" si="8"/>
        <v>235.2</v>
      </c>
      <c r="I69" s="12">
        <f t="shared" si="9"/>
        <v>290.68</v>
      </c>
    </row>
    <row r="70" spans="1:9" ht="33" x14ac:dyDescent="0.25">
      <c r="A70" s="487" t="s">
        <v>432</v>
      </c>
      <c r="B70" s="333">
        <f>SUM(B71:B80)</f>
        <v>10</v>
      </c>
      <c r="C70" s="333"/>
      <c r="D70" s="333"/>
      <c r="E70" s="333">
        <f>SUM(E71:E80)</f>
        <v>211</v>
      </c>
      <c r="F70" s="334"/>
      <c r="G70" s="334"/>
      <c r="H70" s="334">
        <f>SUM(H71:H80)</f>
        <v>2211.2800000000002</v>
      </c>
      <c r="I70" s="334">
        <f>SUM(I71:I80)</f>
        <v>2730.85</v>
      </c>
    </row>
    <row r="71" spans="1:9" x14ac:dyDescent="0.25">
      <c r="A71" s="39" t="s">
        <v>72</v>
      </c>
      <c r="B71" s="80">
        <v>1</v>
      </c>
      <c r="C71" s="80">
        <f t="shared" ref="C71:C80" si="11">D71+E71</f>
        <v>160</v>
      </c>
      <c r="D71" s="80">
        <v>159</v>
      </c>
      <c r="E71" s="80">
        <v>1</v>
      </c>
      <c r="F71" s="12">
        <v>833.16000000000008</v>
      </c>
      <c r="G71" s="12">
        <f t="shared" ref="G71:G80" si="12">ROUND(F71/D71,2)</f>
        <v>5.24</v>
      </c>
      <c r="H71" s="12">
        <f t="shared" ref="H71:H80" si="13">ROUND(E71*G71*2,2)</f>
        <v>10.48</v>
      </c>
      <c r="I71" s="12">
        <f t="shared" ref="I71:I80" si="14">ROUND(H71*1.2359,2)</f>
        <v>12.95</v>
      </c>
    </row>
    <row r="72" spans="1:9" x14ac:dyDescent="0.25">
      <c r="A72" s="39" t="s">
        <v>72</v>
      </c>
      <c r="B72" s="80">
        <v>1</v>
      </c>
      <c r="C72" s="80">
        <f t="shared" si="11"/>
        <v>168</v>
      </c>
      <c r="D72" s="80">
        <v>159</v>
      </c>
      <c r="E72" s="80">
        <v>9</v>
      </c>
      <c r="F72" s="12">
        <v>833.16000000000008</v>
      </c>
      <c r="G72" s="12">
        <f t="shared" si="12"/>
        <v>5.24</v>
      </c>
      <c r="H72" s="12">
        <f t="shared" si="13"/>
        <v>94.32</v>
      </c>
      <c r="I72" s="12">
        <f t="shared" si="14"/>
        <v>116.57</v>
      </c>
    </row>
    <row r="73" spans="1:9" x14ac:dyDescent="0.25">
      <c r="A73" s="39" t="s">
        <v>72</v>
      </c>
      <c r="B73" s="80">
        <v>1</v>
      </c>
      <c r="C73" s="80">
        <f t="shared" si="11"/>
        <v>166</v>
      </c>
      <c r="D73" s="80">
        <v>159</v>
      </c>
      <c r="E73" s="80">
        <v>7</v>
      </c>
      <c r="F73" s="12">
        <v>833.16000000000008</v>
      </c>
      <c r="G73" s="12">
        <f t="shared" si="12"/>
        <v>5.24</v>
      </c>
      <c r="H73" s="12">
        <f t="shared" si="13"/>
        <v>73.36</v>
      </c>
      <c r="I73" s="340">
        <f>ROUND(H73*1.2077,2)</f>
        <v>88.6</v>
      </c>
    </row>
    <row r="74" spans="1:9" x14ac:dyDescent="0.25">
      <c r="A74" s="39" t="s">
        <v>72</v>
      </c>
      <c r="B74" s="80">
        <v>1</v>
      </c>
      <c r="C74" s="80">
        <f t="shared" si="11"/>
        <v>168</v>
      </c>
      <c r="D74" s="80">
        <v>159</v>
      </c>
      <c r="E74" s="80">
        <v>9</v>
      </c>
      <c r="F74" s="12">
        <v>833.16000000000008</v>
      </c>
      <c r="G74" s="12">
        <f t="shared" si="12"/>
        <v>5.24</v>
      </c>
      <c r="H74" s="12">
        <f t="shared" si="13"/>
        <v>94.32</v>
      </c>
      <c r="I74" s="12">
        <f t="shared" si="14"/>
        <v>116.57</v>
      </c>
    </row>
    <row r="75" spans="1:9" x14ac:dyDescent="0.25">
      <c r="A75" s="39" t="s">
        <v>72</v>
      </c>
      <c r="B75" s="80">
        <v>1</v>
      </c>
      <c r="C75" s="80">
        <f t="shared" si="11"/>
        <v>169</v>
      </c>
      <c r="D75" s="80">
        <v>159</v>
      </c>
      <c r="E75" s="80">
        <v>10</v>
      </c>
      <c r="F75" s="12">
        <v>833.16000000000008</v>
      </c>
      <c r="G75" s="12">
        <f t="shared" si="12"/>
        <v>5.24</v>
      </c>
      <c r="H75" s="12">
        <f t="shared" si="13"/>
        <v>104.8</v>
      </c>
      <c r="I75" s="12">
        <f t="shared" si="14"/>
        <v>129.52000000000001</v>
      </c>
    </row>
    <row r="76" spans="1:9" x14ac:dyDescent="0.25">
      <c r="A76" s="39" t="s">
        <v>72</v>
      </c>
      <c r="B76" s="80">
        <v>1</v>
      </c>
      <c r="C76" s="80">
        <f t="shared" si="11"/>
        <v>208</v>
      </c>
      <c r="D76" s="80">
        <v>159</v>
      </c>
      <c r="E76" s="80">
        <v>49</v>
      </c>
      <c r="F76" s="12">
        <v>833.16000000000008</v>
      </c>
      <c r="G76" s="12">
        <f t="shared" si="12"/>
        <v>5.24</v>
      </c>
      <c r="H76" s="12">
        <f t="shared" si="13"/>
        <v>513.52</v>
      </c>
      <c r="I76" s="12">
        <f t="shared" si="14"/>
        <v>634.66</v>
      </c>
    </row>
    <row r="77" spans="1:9" x14ac:dyDescent="0.25">
      <c r="A77" s="39" t="s">
        <v>72</v>
      </c>
      <c r="B77" s="80">
        <v>1</v>
      </c>
      <c r="C77" s="80">
        <f t="shared" si="11"/>
        <v>226</v>
      </c>
      <c r="D77" s="80">
        <v>159</v>
      </c>
      <c r="E77" s="80">
        <v>67</v>
      </c>
      <c r="F77" s="12">
        <v>833.16000000000008</v>
      </c>
      <c r="G77" s="12">
        <f t="shared" si="12"/>
        <v>5.24</v>
      </c>
      <c r="H77" s="12">
        <f t="shared" si="13"/>
        <v>702.16</v>
      </c>
      <c r="I77" s="12">
        <f t="shared" si="14"/>
        <v>867.8</v>
      </c>
    </row>
    <row r="78" spans="1:9" x14ac:dyDescent="0.25">
      <c r="A78" s="39" t="s">
        <v>72</v>
      </c>
      <c r="B78" s="80">
        <v>1</v>
      </c>
      <c r="C78" s="80">
        <f t="shared" si="11"/>
        <v>208</v>
      </c>
      <c r="D78" s="80">
        <v>159</v>
      </c>
      <c r="E78" s="80">
        <v>49</v>
      </c>
      <c r="F78" s="12">
        <v>833.16000000000008</v>
      </c>
      <c r="G78" s="12">
        <f t="shared" si="12"/>
        <v>5.24</v>
      </c>
      <c r="H78" s="12">
        <f t="shared" si="13"/>
        <v>513.52</v>
      </c>
      <c r="I78" s="12">
        <f t="shared" si="14"/>
        <v>634.66</v>
      </c>
    </row>
    <row r="79" spans="1:9" x14ac:dyDescent="0.25">
      <c r="A79" s="39" t="s">
        <v>72</v>
      </c>
      <c r="B79" s="80">
        <v>1</v>
      </c>
      <c r="C79" s="80">
        <f t="shared" si="11"/>
        <v>160</v>
      </c>
      <c r="D79" s="80">
        <v>159</v>
      </c>
      <c r="E79" s="80">
        <v>1</v>
      </c>
      <c r="F79" s="12">
        <v>833.16000000000008</v>
      </c>
      <c r="G79" s="12">
        <f t="shared" si="12"/>
        <v>5.24</v>
      </c>
      <c r="H79" s="12">
        <f t="shared" si="13"/>
        <v>10.48</v>
      </c>
      <c r="I79" s="12">
        <f t="shared" si="14"/>
        <v>12.95</v>
      </c>
    </row>
    <row r="80" spans="1:9" x14ac:dyDescent="0.25">
      <c r="A80" s="39" t="s">
        <v>72</v>
      </c>
      <c r="B80" s="80">
        <v>1</v>
      </c>
      <c r="C80" s="80">
        <f t="shared" si="11"/>
        <v>168</v>
      </c>
      <c r="D80" s="80">
        <v>159</v>
      </c>
      <c r="E80" s="80">
        <v>9</v>
      </c>
      <c r="F80" s="12">
        <v>833.16000000000008</v>
      </c>
      <c r="G80" s="12">
        <f t="shared" si="12"/>
        <v>5.24</v>
      </c>
      <c r="H80" s="12">
        <f t="shared" si="13"/>
        <v>94.32</v>
      </c>
      <c r="I80" s="12">
        <f t="shared" si="14"/>
        <v>116.57</v>
      </c>
    </row>
    <row r="82" spans="1:2" x14ac:dyDescent="0.25">
      <c r="A82" s="495" t="s">
        <v>773</v>
      </c>
      <c r="B82" s="495"/>
    </row>
  </sheetData>
  <mergeCells count="13">
    <mergeCell ref="D8:D9"/>
    <mergeCell ref="E8:E9"/>
    <mergeCell ref="A82:B82"/>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4C916-CCF0-4270-BD09-DED81935D95F}">
  <sheetPr>
    <tabColor theme="5" tint="0.59999389629810485"/>
  </sheetPr>
  <dimension ref="A1:I183"/>
  <sheetViews>
    <sheetView zoomScale="80" zoomScaleNormal="80" workbookViewId="0">
      <selection activeCell="M7" sqref="M7"/>
    </sheetView>
  </sheetViews>
  <sheetFormatPr defaultColWidth="9.140625" defaultRowHeight="16.5" x14ac:dyDescent="0.25"/>
  <cols>
    <col min="1" max="1" width="67.7109375" style="205" customWidth="1"/>
    <col min="2" max="2" width="13.140625" style="205" customWidth="1"/>
    <col min="3" max="3" width="14.5703125" style="205" customWidth="1"/>
    <col min="4" max="4" width="14.7109375" style="205" customWidth="1"/>
    <col min="5" max="5" width="18.42578125" style="205" customWidth="1"/>
    <col min="6" max="6" width="15.5703125" style="205" customWidth="1"/>
    <col min="7" max="7" width="20.140625" style="205" customWidth="1"/>
    <col min="8" max="8" width="21.28515625" style="205" customWidth="1"/>
    <col min="9" max="9" width="17.28515625" style="205" customWidth="1"/>
    <col min="10" max="16384" width="9.140625" style="205"/>
  </cols>
  <sheetData>
    <row r="1" spans="1:9" x14ac:dyDescent="0.25">
      <c r="H1" s="401" t="s">
        <v>803</v>
      </c>
      <c r="I1" s="401"/>
    </row>
    <row r="2" spans="1:9" s="208" customFormat="1" ht="39.75" customHeight="1" x14ac:dyDescent="0.25">
      <c r="A2" s="402" t="s">
        <v>427</v>
      </c>
      <c r="B2" s="402"/>
      <c r="C2" s="402"/>
      <c r="D2" s="402"/>
      <c r="E2" s="402"/>
      <c r="F2" s="402"/>
      <c r="G2" s="402"/>
      <c r="H2" s="402"/>
      <c r="I2" s="402"/>
    </row>
    <row r="4" spans="1:9" x14ac:dyDescent="0.25">
      <c r="A4" s="205" t="s">
        <v>694</v>
      </c>
    </row>
    <row r="5" spans="1:9" x14ac:dyDescent="0.25">
      <c r="A5" s="205" t="s">
        <v>695</v>
      </c>
    </row>
    <row r="6" spans="1:9" x14ac:dyDescent="0.25">
      <c r="E6" s="251"/>
      <c r="H6" s="268"/>
      <c r="I6" s="266"/>
    </row>
    <row r="7" spans="1:9" ht="45.7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15" customHeight="1" x14ac:dyDescent="0.25">
      <c r="A9" s="432"/>
      <c r="B9" s="432"/>
      <c r="C9" s="430"/>
      <c r="D9" s="430"/>
      <c r="E9" s="431"/>
      <c r="F9" s="431"/>
      <c r="G9" s="431"/>
      <c r="H9" s="433"/>
      <c r="I9" s="434"/>
    </row>
    <row r="10" spans="1:9" x14ac:dyDescent="0.25">
      <c r="A10" s="204">
        <v>1</v>
      </c>
      <c r="B10" s="204">
        <v>2</v>
      </c>
      <c r="C10" s="204" t="s">
        <v>81</v>
      </c>
      <c r="D10" s="204">
        <v>4</v>
      </c>
      <c r="E10" s="204">
        <v>5</v>
      </c>
      <c r="F10" s="204">
        <v>6</v>
      </c>
      <c r="G10" s="204">
        <v>7</v>
      </c>
      <c r="H10" s="204">
        <v>8</v>
      </c>
      <c r="I10" s="204" t="s">
        <v>430</v>
      </c>
    </row>
    <row r="11" spans="1:9" s="208" customFormat="1" x14ac:dyDescent="0.25">
      <c r="A11" s="211" t="s">
        <v>0</v>
      </c>
      <c r="B11" s="252">
        <f>B12+B39+B122</f>
        <v>167</v>
      </c>
      <c r="C11" s="252"/>
      <c r="D11" s="252"/>
      <c r="E11" s="252">
        <f>E12+E39+E122</f>
        <v>11302.5</v>
      </c>
      <c r="F11" s="253"/>
      <c r="G11" s="253"/>
      <c r="H11" s="253">
        <f>H12+H39+H122</f>
        <v>145852.33000000002</v>
      </c>
      <c r="I11" s="253">
        <f>I12+I39+I122</f>
        <v>180040.53999999998</v>
      </c>
    </row>
    <row r="12" spans="1:9" x14ac:dyDescent="0.25">
      <c r="A12" s="269" t="s">
        <v>434</v>
      </c>
      <c r="B12" s="260">
        <f t="shared" ref="B12:E12" si="0">SUM(B13:B38)</f>
        <v>26</v>
      </c>
      <c r="C12" s="260"/>
      <c r="D12" s="260"/>
      <c r="E12" s="260">
        <f t="shared" si="0"/>
        <v>1140</v>
      </c>
      <c r="F12" s="261"/>
      <c r="G12" s="261"/>
      <c r="H12" s="261">
        <f>SUM(H13:H38)</f>
        <v>24365.079999999998</v>
      </c>
      <c r="I12" s="261">
        <f>SUM(I13:I38)</f>
        <v>30078.05999999999</v>
      </c>
    </row>
    <row r="13" spans="1:9" x14ac:dyDescent="0.25">
      <c r="A13" s="274" t="s">
        <v>263</v>
      </c>
      <c r="B13" s="254">
        <v>1</v>
      </c>
      <c r="C13" s="254">
        <f>D13+E13</f>
        <v>634</v>
      </c>
      <c r="D13" s="254">
        <v>448</v>
      </c>
      <c r="E13" s="277">
        <v>186</v>
      </c>
      <c r="F13" s="281" t="s">
        <v>264</v>
      </c>
      <c r="G13" s="250">
        <f>ROUND(F13*3/D13,2)</f>
        <v>10.71</v>
      </c>
      <c r="H13" s="250">
        <f>ROUND(E13*G13*2,2)</f>
        <v>3984.12</v>
      </c>
      <c r="I13" s="250">
        <f>ROUND(H13*1.2359,2)</f>
        <v>4923.97</v>
      </c>
    </row>
    <row r="14" spans="1:9" x14ac:dyDescent="0.25">
      <c r="A14" s="275" t="s">
        <v>263</v>
      </c>
      <c r="B14" s="254">
        <v>1</v>
      </c>
      <c r="C14" s="254">
        <f t="shared" ref="C14:C38" si="1">D14+E14</f>
        <v>683</v>
      </c>
      <c r="D14" s="254">
        <v>448</v>
      </c>
      <c r="E14" s="278">
        <v>235</v>
      </c>
      <c r="F14" s="281" t="s">
        <v>264</v>
      </c>
      <c r="G14" s="250">
        <f t="shared" ref="G14:G38" si="2">ROUND(F14*3/D14,2)</f>
        <v>10.71</v>
      </c>
      <c r="H14" s="250">
        <f t="shared" ref="H14:H38" si="3">ROUND(E14*G14*2,2)</f>
        <v>5033.7</v>
      </c>
      <c r="I14" s="250">
        <f t="shared" ref="I14:I38" si="4">ROUND(H14*1.2359,2)</f>
        <v>6221.15</v>
      </c>
    </row>
    <row r="15" spans="1:9" x14ac:dyDescent="0.25">
      <c r="A15" s="274" t="s">
        <v>265</v>
      </c>
      <c r="B15" s="254">
        <v>1</v>
      </c>
      <c r="C15" s="254">
        <f t="shared" si="1"/>
        <v>449</v>
      </c>
      <c r="D15" s="254">
        <v>448</v>
      </c>
      <c r="E15" s="277">
        <v>1</v>
      </c>
      <c r="F15" s="281" t="s">
        <v>264</v>
      </c>
      <c r="G15" s="250">
        <f t="shared" si="2"/>
        <v>10.71</v>
      </c>
      <c r="H15" s="250">
        <f t="shared" si="3"/>
        <v>21.42</v>
      </c>
      <c r="I15" s="250">
        <f t="shared" si="4"/>
        <v>26.47</v>
      </c>
    </row>
    <row r="16" spans="1:9" x14ac:dyDescent="0.25">
      <c r="A16" s="275" t="s">
        <v>266</v>
      </c>
      <c r="B16" s="254">
        <v>1</v>
      </c>
      <c r="C16" s="254">
        <f t="shared" si="1"/>
        <v>545</v>
      </c>
      <c r="D16" s="254">
        <v>512</v>
      </c>
      <c r="E16" s="278">
        <v>33</v>
      </c>
      <c r="F16" s="281">
        <v>1940.05</v>
      </c>
      <c r="G16" s="250">
        <f t="shared" si="2"/>
        <v>11.37</v>
      </c>
      <c r="H16" s="250">
        <f t="shared" si="3"/>
        <v>750.42</v>
      </c>
      <c r="I16" s="250">
        <f t="shared" si="4"/>
        <v>927.44</v>
      </c>
    </row>
    <row r="17" spans="1:9" x14ac:dyDescent="0.25">
      <c r="A17" s="275" t="s">
        <v>267</v>
      </c>
      <c r="B17" s="254">
        <v>1</v>
      </c>
      <c r="C17" s="254">
        <f t="shared" si="1"/>
        <v>598</v>
      </c>
      <c r="D17" s="254">
        <v>448</v>
      </c>
      <c r="E17" s="278">
        <v>150</v>
      </c>
      <c r="F17" s="281" t="s">
        <v>268</v>
      </c>
      <c r="G17" s="250">
        <f t="shared" si="2"/>
        <v>9.17</v>
      </c>
      <c r="H17" s="250">
        <f t="shared" si="3"/>
        <v>2751</v>
      </c>
      <c r="I17" s="250">
        <f t="shared" si="4"/>
        <v>3399.96</v>
      </c>
    </row>
    <row r="18" spans="1:9" x14ac:dyDescent="0.25">
      <c r="A18" s="275" t="s">
        <v>267</v>
      </c>
      <c r="B18" s="254">
        <v>1</v>
      </c>
      <c r="C18" s="254">
        <f t="shared" si="1"/>
        <v>570</v>
      </c>
      <c r="D18" s="254">
        <v>448</v>
      </c>
      <c r="E18" s="278">
        <v>122</v>
      </c>
      <c r="F18" s="281" t="s">
        <v>268</v>
      </c>
      <c r="G18" s="250">
        <f t="shared" si="2"/>
        <v>9.17</v>
      </c>
      <c r="H18" s="250">
        <f t="shared" si="3"/>
        <v>2237.48</v>
      </c>
      <c r="I18" s="250">
        <f t="shared" si="4"/>
        <v>2765.3</v>
      </c>
    </row>
    <row r="19" spans="1:9" x14ac:dyDescent="0.25">
      <c r="A19" s="275" t="s">
        <v>266</v>
      </c>
      <c r="B19" s="254">
        <v>1</v>
      </c>
      <c r="C19" s="254">
        <f t="shared" si="1"/>
        <v>520</v>
      </c>
      <c r="D19" s="254">
        <v>512</v>
      </c>
      <c r="E19" s="278">
        <v>8</v>
      </c>
      <c r="F19" s="281">
        <v>2134.0500000000002</v>
      </c>
      <c r="G19" s="250">
        <f t="shared" si="2"/>
        <v>12.5</v>
      </c>
      <c r="H19" s="250">
        <f t="shared" si="3"/>
        <v>200</v>
      </c>
      <c r="I19" s="250">
        <f t="shared" si="4"/>
        <v>247.18</v>
      </c>
    </row>
    <row r="20" spans="1:9" x14ac:dyDescent="0.25">
      <c r="A20" s="275" t="s">
        <v>266</v>
      </c>
      <c r="B20" s="254">
        <v>1</v>
      </c>
      <c r="C20" s="254">
        <f t="shared" si="1"/>
        <v>497</v>
      </c>
      <c r="D20" s="254">
        <v>448</v>
      </c>
      <c r="E20" s="278">
        <v>49</v>
      </c>
      <c r="F20" s="281" t="s">
        <v>268</v>
      </c>
      <c r="G20" s="250">
        <f t="shared" si="2"/>
        <v>9.17</v>
      </c>
      <c r="H20" s="250">
        <f t="shared" si="3"/>
        <v>898.66</v>
      </c>
      <c r="I20" s="250">
        <f t="shared" si="4"/>
        <v>1110.6500000000001</v>
      </c>
    </row>
    <row r="21" spans="1:9" x14ac:dyDescent="0.25">
      <c r="A21" s="274" t="s">
        <v>269</v>
      </c>
      <c r="B21" s="254">
        <v>1</v>
      </c>
      <c r="C21" s="254">
        <f t="shared" si="1"/>
        <v>540</v>
      </c>
      <c r="D21" s="254">
        <v>512</v>
      </c>
      <c r="E21" s="278">
        <v>28</v>
      </c>
      <c r="F21" s="281" t="s">
        <v>264</v>
      </c>
      <c r="G21" s="250">
        <f t="shared" si="2"/>
        <v>9.3800000000000008</v>
      </c>
      <c r="H21" s="250">
        <f t="shared" si="3"/>
        <v>525.28</v>
      </c>
      <c r="I21" s="250">
        <f t="shared" si="4"/>
        <v>649.19000000000005</v>
      </c>
    </row>
    <row r="22" spans="1:9" x14ac:dyDescent="0.25">
      <c r="A22" s="274" t="s">
        <v>269</v>
      </c>
      <c r="B22" s="254">
        <v>1</v>
      </c>
      <c r="C22" s="254">
        <f t="shared" si="1"/>
        <v>533</v>
      </c>
      <c r="D22" s="254">
        <v>512</v>
      </c>
      <c r="E22" s="278">
        <v>21</v>
      </c>
      <c r="F22" s="281" t="s">
        <v>264</v>
      </c>
      <c r="G22" s="250">
        <f t="shared" si="2"/>
        <v>9.3800000000000008</v>
      </c>
      <c r="H22" s="250">
        <f t="shared" si="3"/>
        <v>393.96</v>
      </c>
      <c r="I22" s="250">
        <f t="shared" si="4"/>
        <v>486.9</v>
      </c>
    </row>
    <row r="23" spans="1:9" x14ac:dyDescent="0.25">
      <c r="A23" s="274" t="s">
        <v>269</v>
      </c>
      <c r="B23" s="254">
        <v>1</v>
      </c>
      <c r="C23" s="254">
        <f t="shared" si="1"/>
        <v>521</v>
      </c>
      <c r="D23" s="254">
        <v>512</v>
      </c>
      <c r="E23" s="278">
        <v>9</v>
      </c>
      <c r="F23" s="281" t="s">
        <v>264</v>
      </c>
      <c r="G23" s="250">
        <f t="shared" si="2"/>
        <v>9.3800000000000008</v>
      </c>
      <c r="H23" s="250">
        <f t="shared" si="3"/>
        <v>168.84</v>
      </c>
      <c r="I23" s="250">
        <f t="shared" si="4"/>
        <v>208.67</v>
      </c>
    </row>
    <row r="24" spans="1:9" x14ac:dyDescent="0.25">
      <c r="A24" s="274" t="s">
        <v>270</v>
      </c>
      <c r="B24" s="254">
        <v>1</v>
      </c>
      <c r="C24" s="254">
        <f t="shared" si="1"/>
        <v>514</v>
      </c>
      <c r="D24" s="254">
        <v>512</v>
      </c>
      <c r="E24" s="278">
        <v>2</v>
      </c>
      <c r="F24" s="281" t="s">
        <v>264</v>
      </c>
      <c r="G24" s="250">
        <f t="shared" si="2"/>
        <v>9.3800000000000008</v>
      </c>
      <c r="H24" s="250">
        <f t="shared" si="3"/>
        <v>37.520000000000003</v>
      </c>
      <c r="I24" s="250">
        <f t="shared" si="4"/>
        <v>46.37</v>
      </c>
    </row>
    <row r="25" spans="1:9" x14ac:dyDescent="0.25">
      <c r="A25" s="274" t="s">
        <v>271</v>
      </c>
      <c r="B25" s="254">
        <v>1</v>
      </c>
      <c r="C25" s="254">
        <f t="shared" si="1"/>
        <v>516</v>
      </c>
      <c r="D25" s="254">
        <v>512</v>
      </c>
      <c r="E25" s="278">
        <v>4</v>
      </c>
      <c r="F25" s="281" t="s">
        <v>264</v>
      </c>
      <c r="G25" s="250">
        <f t="shared" si="2"/>
        <v>9.3800000000000008</v>
      </c>
      <c r="H25" s="250">
        <f t="shared" si="3"/>
        <v>75.040000000000006</v>
      </c>
      <c r="I25" s="271">
        <f>ROUND(H25*1.2077,2)</f>
        <v>90.63</v>
      </c>
    </row>
    <row r="26" spans="1:9" x14ac:dyDescent="0.25">
      <c r="A26" s="274" t="s">
        <v>269</v>
      </c>
      <c r="B26" s="254">
        <v>1</v>
      </c>
      <c r="C26" s="254">
        <f t="shared" si="1"/>
        <v>533</v>
      </c>
      <c r="D26" s="254">
        <v>512</v>
      </c>
      <c r="E26" s="278">
        <v>21</v>
      </c>
      <c r="F26" s="281" t="s">
        <v>264</v>
      </c>
      <c r="G26" s="250">
        <f t="shared" si="2"/>
        <v>9.3800000000000008</v>
      </c>
      <c r="H26" s="250">
        <f t="shared" si="3"/>
        <v>393.96</v>
      </c>
      <c r="I26" s="250">
        <f t="shared" ref="I26" si="5">ROUND(H26*1.2359,2)</f>
        <v>486.9</v>
      </c>
    </row>
    <row r="27" spans="1:9" x14ac:dyDescent="0.25">
      <c r="A27" s="274" t="s">
        <v>271</v>
      </c>
      <c r="B27" s="254">
        <v>1</v>
      </c>
      <c r="C27" s="254">
        <f t="shared" si="1"/>
        <v>534</v>
      </c>
      <c r="D27" s="254">
        <v>512</v>
      </c>
      <c r="E27" s="278">
        <v>22</v>
      </c>
      <c r="F27" s="281" t="s">
        <v>264</v>
      </c>
      <c r="G27" s="250">
        <f t="shared" si="2"/>
        <v>9.3800000000000008</v>
      </c>
      <c r="H27" s="250">
        <f t="shared" si="3"/>
        <v>412.72</v>
      </c>
      <c r="I27" s="250">
        <f t="shared" si="4"/>
        <v>510.08</v>
      </c>
    </row>
    <row r="28" spans="1:9" x14ac:dyDescent="0.25">
      <c r="A28" s="274" t="s">
        <v>271</v>
      </c>
      <c r="B28" s="254">
        <v>1</v>
      </c>
      <c r="C28" s="254">
        <f t="shared" si="1"/>
        <v>513</v>
      </c>
      <c r="D28" s="254">
        <v>512</v>
      </c>
      <c r="E28" s="278">
        <v>1</v>
      </c>
      <c r="F28" s="281" t="s">
        <v>264</v>
      </c>
      <c r="G28" s="250">
        <f t="shared" si="2"/>
        <v>9.3800000000000008</v>
      </c>
      <c r="H28" s="250">
        <f t="shared" si="3"/>
        <v>18.760000000000002</v>
      </c>
      <c r="I28" s="250">
        <f t="shared" si="4"/>
        <v>23.19</v>
      </c>
    </row>
    <row r="29" spans="1:9" x14ac:dyDescent="0.25">
      <c r="A29" s="274" t="s">
        <v>265</v>
      </c>
      <c r="B29" s="254">
        <v>1</v>
      </c>
      <c r="C29" s="254">
        <f t="shared" si="1"/>
        <v>456</v>
      </c>
      <c r="D29" s="254">
        <v>448</v>
      </c>
      <c r="E29" s="277">
        <v>8</v>
      </c>
      <c r="F29" s="281" t="s">
        <v>264</v>
      </c>
      <c r="G29" s="250">
        <f>ROUND(F29*3/D29,2)</f>
        <v>10.71</v>
      </c>
      <c r="H29" s="250">
        <f t="shared" si="3"/>
        <v>171.36</v>
      </c>
      <c r="I29" s="250">
        <f t="shared" si="4"/>
        <v>211.78</v>
      </c>
    </row>
    <row r="30" spans="1:9" x14ac:dyDescent="0.25">
      <c r="A30" s="274" t="s">
        <v>272</v>
      </c>
      <c r="B30" s="254">
        <v>1</v>
      </c>
      <c r="C30" s="254">
        <f t="shared" si="1"/>
        <v>513</v>
      </c>
      <c r="D30" s="254">
        <v>512</v>
      </c>
      <c r="E30" s="277">
        <v>1</v>
      </c>
      <c r="F30" s="281" t="s">
        <v>268</v>
      </c>
      <c r="G30" s="250">
        <f t="shared" si="2"/>
        <v>8.02</v>
      </c>
      <c r="H30" s="250">
        <f t="shared" si="3"/>
        <v>16.04</v>
      </c>
      <c r="I30" s="250">
        <f t="shared" si="4"/>
        <v>19.82</v>
      </c>
    </row>
    <row r="31" spans="1:9" x14ac:dyDescent="0.25">
      <c r="A31" s="274" t="s">
        <v>269</v>
      </c>
      <c r="B31" s="254">
        <v>1</v>
      </c>
      <c r="C31" s="254">
        <f t="shared" si="1"/>
        <v>450</v>
      </c>
      <c r="D31" s="254">
        <v>448</v>
      </c>
      <c r="E31" s="277">
        <v>2</v>
      </c>
      <c r="F31" s="281" t="s">
        <v>264</v>
      </c>
      <c r="G31" s="250">
        <f t="shared" si="2"/>
        <v>10.71</v>
      </c>
      <c r="H31" s="250">
        <f t="shared" si="3"/>
        <v>42.84</v>
      </c>
      <c r="I31" s="250">
        <f t="shared" si="4"/>
        <v>52.95</v>
      </c>
    </row>
    <row r="32" spans="1:9" x14ac:dyDescent="0.25">
      <c r="A32" s="274" t="s">
        <v>270</v>
      </c>
      <c r="B32" s="254">
        <v>1</v>
      </c>
      <c r="C32" s="254">
        <f t="shared" si="1"/>
        <v>468</v>
      </c>
      <c r="D32" s="254">
        <v>448</v>
      </c>
      <c r="E32" s="277">
        <v>20</v>
      </c>
      <c r="F32" s="281" t="s">
        <v>264</v>
      </c>
      <c r="G32" s="250">
        <f t="shared" si="2"/>
        <v>10.71</v>
      </c>
      <c r="H32" s="250">
        <f t="shared" si="3"/>
        <v>428.4</v>
      </c>
      <c r="I32" s="250">
        <f t="shared" si="4"/>
        <v>529.46</v>
      </c>
    </row>
    <row r="33" spans="1:9" x14ac:dyDescent="0.25">
      <c r="A33" s="274" t="s">
        <v>270</v>
      </c>
      <c r="B33" s="254">
        <v>1</v>
      </c>
      <c r="C33" s="254">
        <f t="shared" si="1"/>
        <v>502</v>
      </c>
      <c r="D33" s="254">
        <v>448</v>
      </c>
      <c r="E33" s="277">
        <v>54</v>
      </c>
      <c r="F33" s="281" t="s">
        <v>264</v>
      </c>
      <c r="G33" s="250">
        <f t="shared" si="2"/>
        <v>10.71</v>
      </c>
      <c r="H33" s="250">
        <f t="shared" si="3"/>
        <v>1156.68</v>
      </c>
      <c r="I33" s="271">
        <f>ROUND(H33*1.2077,2)</f>
        <v>1396.92</v>
      </c>
    </row>
    <row r="34" spans="1:9" x14ac:dyDescent="0.25">
      <c r="A34" s="274" t="s">
        <v>270</v>
      </c>
      <c r="B34" s="254">
        <v>1</v>
      </c>
      <c r="C34" s="254">
        <f t="shared" si="1"/>
        <v>548</v>
      </c>
      <c r="D34" s="254">
        <v>448</v>
      </c>
      <c r="E34" s="277">
        <v>100</v>
      </c>
      <c r="F34" s="281" t="s">
        <v>264</v>
      </c>
      <c r="G34" s="250">
        <f t="shared" si="2"/>
        <v>10.71</v>
      </c>
      <c r="H34" s="250">
        <f t="shared" si="3"/>
        <v>2142</v>
      </c>
      <c r="I34" s="250">
        <f t="shared" si="4"/>
        <v>2647.3</v>
      </c>
    </row>
    <row r="35" spans="1:9" x14ac:dyDescent="0.25">
      <c r="A35" s="275" t="s">
        <v>273</v>
      </c>
      <c r="B35" s="254">
        <v>1</v>
      </c>
      <c r="C35" s="254">
        <f t="shared" si="1"/>
        <v>511</v>
      </c>
      <c r="D35" s="254">
        <v>448</v>
      </c>
      <c r="E35" s="279" t="s">
        <v>274</v>
      </c>
      <c r="F35" s="281" t="s">
        <v>268</v>
      </c>
      <c r="G35" s="250">
        <f t="shared" si="2"/>
        <v>9.17</v>
      </c>
      <c r="H35" s="250">
        <f t="shared" si="3"/>
        <v>1155.42</v>
      </c>
      <c r="I35" s="250">
        <f t="shared" si="4"/>
        <v>1427.98</v>
      </c>
    </row>
    <row r="36" spans="1:9" x14ac:dyDescent="0.25">
      <c r="A36" s="275" t="s">
        <v>273</v>
      </c>
      <c r="B36" s="254">
        <v>1</v>
      </c>
      <c r="C36" s="254">
        <f t="shared" si="1"/>
        <v>499</v>
      </c>
      <c r="D36" s="254">
        <v>448</v>
      </c>
      <c r="E36" s="278">
        <v>51</v>
      </c>
      <c r="F36" s="281" t="s">
        <v>264</v>
      </c>
      <c r="G36" s="250">
        <f t="shared" si="2"/>
        <v>10.71</v>
      </c>
      <c r="H36" s="250">
        <f t="shared" si="3"/>
        <v>1092.42</v>
      </c>
      <c r="I36" s="250">
        <f t="shared" si="4"/>
        <v>1350.12</v>
      </c>
    </row>
    <row r="37" spans="1:9" x14ac:dyDescent="0.25">
      <c r="A37" s="275" t="s">
        <v>265</v>
      </c>
      <c r="B37" s="254">
        <v>1</v>
      </c>
      <c r="C37" s="254">
        <f t="shared" si="1"/>
        <v>451</v>
      </c>
      <c r="D37" s="254">
        <v>448</v>
      </c>
      <c r="E37" s="278">
        <v>3</v>
      </c>
      <c r="F37" s="281" t="s">
        <v>264</v>
      </c>
      <c r="G37" s="250">
        <f t="shared" si="2"/>
        <v>10.71</v>
      </c>
      <c r="H37" s="250">
        <f t="shared" si="3"/>
        <v>64.260000000000005</v>
      </c>
      <c r="I37" s="250">
        <f t="shared" si="4"/>
        <v>79.42</v>
      </c>
    </row>
    <row r="38" spans="1:9" x14ac:dyDescent="0.25">
      <c r="A38" s="274" t="s">
        <v>265</v>
      </c>
      <c r="B38" s="254">
        <v>1</v>
      </c>
      <c r="C38" s="254">
        <f t="shared" si="1"/>
        <v>457</v>
      </c>
      <c r="D38" s="254">
        <v>448</v>
      </c>
      <c r="E38" s="278">
        <v>9</v>
      </c>
      <c r="F38" s="281" t="s">
        <v>264</v>
      </c>
      <c r="G38" s="250">
        <f t="shared" si="2"/>
        <v>10.71</v>
      </c>
      <c r="H38" s="250">
        <f t="shared" si="3"/>
        <v>192.78</v>
      </c>
      <c r="I38" s="250">
        <f t="shared" si="4"/>
        <v>238.26</v>
      </c>
    </row>
    <row r="39" spans="1:9" ht="33" x14ac:dyDescent="0.25">
      <c r="A39" s="269" t="s">
        <v>433</v>
      </c>
      <c r="B39" s="260">
        <f>SUM(B40:B121)</f>
        <v>82</v>
      </c>
      <c r="C39" s="260"/>
      <c r="D39" s="260"/>
      <c r="E39" s="260">
        <f>SUM(E40:E121)</f>
        <v>5936.5</v>
      </c>
      <c r="F39" s="261"/>
      <c r="G39" s="261"/>
      <c r="H39" s="261">
        <f>SUM(H40:H121)</f>
        <v>79955.230000000025</v>
      </c>
      <c r="I39" s="261">
        <f>SUM(I40:I121)</f>
        <v>98693.959999999992</v>
      </c>
    </row>
    <row r="40" spans="1:9" x14ac:dyDescent="0.25">
      <c r="A40" s="275" t="s">
        <v>275</v>
      </c>
      <c r="B40" s="254">
        <v>1</v>
      </c>
      <c r="C40" s="254">
        <f t="shared" ref="C40:C101" si="6">D40+E40</f>
        <v>492</v>
      </c>
      <c r="D40" s="254">
        <v>448</v>
      </c>
      <c r="E40" s="278">
        <v>44</v>
      </c>
      <c r="F40" s="282" t="s">
        <v>276</v>
      </c>
      <c r="G40" s="250">
        <f t="shared" ref="G40:G101" si="7">ROUND(F40*3/D40,2)</f>
        <v>8.0399999999999991</v>
      </c>
      <c r="H40" s="250">
        <f>ROUND(E40*G40*2,2)</f>
        <v>707.52</v>
      </c>
      <c r="I40" s="250">
        <f t="shared" ref="I40:I101" si="8">ROUND(H40*1.2359,2)</f>
        <v>874.42</v>
      </c>
    </row>
    <row r="41" spans="1:9" x14ac:dyDescent="0.25">
      <c r="A41" s="274" t="s">
        <v>277</v>
      </c>
      <c r="B41" s="254">
        <v>1</v>
      </c>
      <c r="C41" s="254">
        <f t="shared" si="6"/>
        <v>533</v>
      </c>
      <c r="D41" s="254">
        <v>512</v>
      </c>
      <c r="E41" s="278">
        <v>21</v>
      </c>
      <c r="F41" s="282" t="s">
        <v>278</v>
      </c>
      <c r="G41" s="250">
        <f t="shared" si="7"/>
        <v>5.32</v>
      </c>
      <c r="H41" s="250">
        <f>ROUND(E41*G41*2,2)</f>
        <v>223.44</v>
      </c>
      <c r="I41" s="250">
        <f t="shared" si="8"/>
        <v>276.14999999999998</v>
      </c>
    </row>
    <row r="42" spans="1:9" x14ac:dyDescent="0.25">
      <c r="A42" s="274" t="s">
        <v>277</v>
      </c>
      <c r="B42" s="254">
        <v>1</v>
      </c>
      <c r="C42" s="254">
        <f t="shared" si="6"/>
        <v>551</v>
      </c>
      <c r="D42" s="254">
        <v>448</v>
      </c>
      <c r="E42" s="278">
        <v>103</v>
      </c>
      <c r="F42" s="282" t="s">
        <v>278</v>
      </c>
      <c r="G42" s="250">
        <f t="shared" si="7"/>
        <v>6.08</v>
      </c>
      <c r="H42" s="250">
        <f>ROUND(E42*G42*2,2)</f>
        <v>1252.48</v>
      </c>
      <c r="I42" s="250">
        <f t="shared" si="8"/>
        <v>1547.94</v>
      </c>
    </row>
    <row r="43" spans="1:9" x14ac:dyDescent="0.25">
      <c r="A43" s="274" t="s">
        <v>277</v>
      </c>
      <c r="B43" s="254">
        <v>1</v>
      </c>
      <c r="C43" s="254">
        <f t="shared" si="6"/>
        <v>713</v>
      </c>
      <c r="D43" s="254">
        <v>448</v>
      </c>
      <c r="E43" s="278">
        <v>265</v>
      </c>
      <c r="F43" s="282" t="s">
        <v>278</v>
      </c>
      <c r="G43" s="250">
        <f t="shared" si="7"/>
        <v>6.08</v>
      </c>
      <c r="H43" s="250">
        <f>ROUND(E43*G43*2,2)</f>
        <v>3222.4</v>
      </c>
      <c r="I43" s="250">
        <f t="shared" si="8"/>
        <v>3982.56</v>
      </c>
    </row>
    <row r="44" spans="1:9" x14ac:dyDescent="0.25">
      <c r="A44" s="274" t="s">
        <v>277</v>
      </c>
      <c r="B44" s="254">
        <v>1</v>
      </c>
      <c r="C44" s="254">
        <f t="shared" si="6"/>
        <v>676</v>
      </c>
      <c r="D44" s="254">
        <v>512</v>
      </c>
      <c r="E44" s="278">
        <v>164</v>
      </c>
      <c r="F44" s="282" t="s">
        <v>278</v>
      </c>
      <c r="G44" s="250">
        <f t="shared" si="7"/>
        <v>5.32</v>
      </c>
      <c r="H44" s="250">
        <f t="shared" ref="H44:H105" si="9">ROUND(E44*G44*2,2)</f>
        <v>1744.96</v>
      </c>
      <c r="I44" s="250">
        <f t="shared" si="8"/>
        <v>2156.6</v>
      </c>
    </row>
    <row r="45" spans="1:9" x14ac:dyDescent="0.25">
      <c r="A45" s="274" t="s">
        <v>277</v>
      </c>
      <c r="B45" s="254">
        <v>1</v>
      </c>
      <c r="C45" s="254">
        <f t="shared" si="6"/>
        <v>754</v>
      </c>
      <c r="D45" s="254">
        <v>448</v>
      </c>
      <c r="E45" s="278">
        <v>306</v>
      </c>
      <c r="F45" s="282" t="s">
        <v>278</v>
      </c>
      <c r="G45" s="250">
        <f>ROUND(F45*3/D45,2)</f>
        <v>6.08</v>
      </c>
      <c r="H45" s="250">
        <f t="shared" si="9"/>
        <v>3720.96</v>
      </c>
      <c r="I45" s="250">
        <f t="shared" si="8"/>
        <v>4598.7299999999996</v>
      </c>
    </row>
    <row r="46" spans="1:9" x14ac:dyDescent="0.25">
      <c r="A46" s="274" t="s">
        <v>277</v>
      </c>
      <c r="B46" s="254">
        <v>1</v>
      </c>
      <c r="C46" s="254">
        <f t="shared" si="6"/>
        <v>522</v>
      </c>
      <c r="D46" s="254">
        <v>512</v>
      </c>
      <c r="E46" s="278">
        <v>10</v>
      </c>
      <c r="F46" s="282" t="s">
        <v>278</v>
      </c>
      <c r="G46" s="250">
        <f t="shared" si="7"/>
        <v>5.32</v>
      </c>
      <c r="H46" s="250">
        <f t="shared" si="9"/>
        <v>106.4</v>
      </c>
      <c r="I46" s="250">
        <f t="shared" si="8"/>
        <v>131.5</v>
      </c>
    </row>
    <row r="47" spans="1:9" x14ac:dyDescent="0.25">
      <c r="A47" s="276" t="s">
        <v>279</v>
      </c>
      <c r="B47" s="254">
        <v>1</v>
      </c>
      <c r="C47" s="254">
        <f t="shared" si="6"/>
        <v>456</v>
      </c>
      <c r="D47" s="254">
        <v>448</v>
      </c>
      <c r="E47" s="278">
        <v>8</v>
      </c>
      <c r="F47" s="282" t="s">
        <v>280</v>
      </c>
      <c r="G47" s="250">
        <f t="shared" si="7"/>
        <v>6.96</v>
      </c>
      <c r="H47" s="250">
        <f t="shared" si="9"/>
        <v>111.36</v>
      </c>
      <c r="I47" s="250">
        <f t="shared" si="8"/>
        <v>137.63</v>
      </c>
    </row>
    <row r="48" spans="1:9" x14ac:dyDescent="0.25">
      <c r="A48" s="276" t="s">
        <v>279</v>
      </c>
      <c r="B48" s="254">
        <v>1</v>
      </c>
      <c r="C48" s="254">
        <f t="shared" si="6"/>
        <v>514</v>
      </c>
      <c r="D48" s="254">
        <v>512</v>
      </c>
      <c r="E48" s="278">
        <v>2</v>
      </c>
      <c r="F48" s="282" t="s">
        <v>280</v>
      </c>
      <c r="G48" s="250">
        <f t="shared" si="7"/>
        <v>6.09</v>
      </c>
      <c r="H48" s="250">
        <f t="shared" si="9"/>
        <v>24.36</v>
      </c>
      <c r="I48" s="250">
        <f t="shared" si="8"/>
        <v>30.11</v>
      </c>
    </row>
    <row r="49" spans="1:9" x14ac:dyDescent="0.25">
      <c r="A49" s="276" t="s">
        <v>279</v>
      </c>
      <c r="B49" s="254">
        <v>1</v>
      </c>
      <c r="C49" s="254">
        <f t="shared" si="6"/>
        <v>452</v>
      </c>
      <c r="D49" s="254">
        <v>448</v>
      </c>
      <c r="E49" s="278">
        <v>4</v>
      </c>
      <c r="F49" s="282" t="s">
        <v>281</v>
      </c>
      <c r="G49" s="250">
        <f t="shared" si="7"/>
        <v>6.6</v>
      </c>
      <c r="H49" s="250">
        <f t="shared" si="9"/>
        <v>52.8</v>
      </c>
      <c r="I49" s="250">
        <f t="shared" si="8"/>
        <v>65.260000000000005</v>
      </c>
    </row>
    <row r="50" spans="1:9" x14ac:dyDescent="0.25">
      <c r="A50" s="276" t="s">
        <v>279</v>
      </c>
      <c r="B50" s="254">
        <v>1</v>
      </c>
      <c r="C50" s="254">
        <f t="shared" si="6"/>
        <v>464</v>
      </c>
      <c r="D50" s="254">
        <v>448</v>
      </c>
      <c r="E50" s="278">
        <v>16</v>
      </c>
      <c r="F50" s="282" t="s">
        <v>282</v>
      </c>
      <c r="G50" s="250">
        <f t="shared" si="7"/>
        <v>7.03</v>
      </c>
      <c r="H50" s="250">
        <f t="shared" si="9"/>
        <v>224.96</v>
      </c>
      <c r="I50" s="250">
        <f t="shared" si="8"/>
        <v>278.02999999999997</v>
      </c>
    </row>
    <row r="51" spans="1:9" x14ac:dyDescent="0.25">
      <c r="A51" s="276" t="s">
        <v>279</v>
      </c>
      <c r="B51" s="254">
        <v>1</v>
      </c>
      <c r="C51" s="254">
        <f t="shared" si="6"/>
        <v>458</v>
      </c>
      <c r="D51" s="254">
        <v>448</v>
      </c>
      <c r="E51" s="278">
        <v>10</v>
      </c>
      <c r="F51" s="282" t="s">
        <v>282</v>
      </c>
      <c r="G51" s="250">
        <f t="shared" si="7"/>
        <v>7.03</v>
      </c>
      <c r="H51" s="250">
        <f t="shared" si="9"/>
        <v>140.6</v>
      </c>
      <c r="I51" s="250">
        <f t="shared" si="8"/>
        <v>173.77</v>
      </c>
    </row>
    <row r="52" spans="1:9" x14ac:dyDescent="0.25">
      <c r="A52" s="276" t="s">
        <v>279</v>
      </c>
      <c r="B52" s="254">
        <v>1</v>
      </c>
      <c r="C52" s="254">
        <f t="shared" si="6"/>
        <v>458</v>
      </c>
      <c r="D52" s="254">
        <v>448</v>
      </c>
      <c r="E52" s="278">
        <v>10</v>
      </c>
      <c r="F52" s="282" t="s">
        <v>282</v>
      </c>
      <c r="G52" s="250">
        <f t="shared" si="7"/>
        <v>7.03</v>
      </c>
      <c r="H52" s="250">
        <f t="shared" si="9"/>
        <v>140.6</v>
      </c>
      <c r="I52" s="250">
        <f t="shared" si="8"/>
        <v>173.77</v>
      </c>
    </row>
    <row r="53" spans="1:9" x14ac:dyDescent="0.25">
      <c r="A53" s="274" t="s">
        <v>283</v>
      </c>
      <c r="B53" s="254">
        <v>1</v>
      </c>
      <c r="C53" s="254">
        <f t="shared" si="6"/>
        <v>517</v>
      </c>
      <c r="D53" s="254">
        <v>512</v>
      </c>
      <c r="E53" s="278">
        <v>5</v>
      </c>
      <c r="F53" s="282" t="s">
        <v>280</v>
      </c>
      <c r="G53" s="250">
        <f t="shared" si="7"/>
        <v>6.09</v>
      </c>
      <c r="H53" s="250">
        <f t="shared" si="9"/>
        <v>60.9</v>
      </c>
      <c r="I53" s="250">
        <f t="shared" si="8"/>
        <v>75.27</v>
      </c>
    </row>
    <row r="54" spans="1:9" x14ac:dyDescent="0.25">
      <c r="A54" s="274" t="s">
        <v>283</v>
      </c>
      <c r="B54" s="254">
        <v>1</v>
      </c>
      <c r="C54" s="254">
        <f t="shared" si="6"/>
        <v>518</v>
      </c>
      <c r="D54" s="254">
        <v>512</v>
      </c>
      <c r="E54" s="278">
        <v>6</v>
      </c>
      <c r="F54" s="282" t="s">
        <v>282</v>
      </c>
      <c r="G54" s="250">
        <f t="shared" si="7"/>
        <v>6.15</v>
      </c>
      <c r="H54" s="250">
        <f t="shared" si="9"/>
        <v>73.8</v>
      </c>
      <c r="I54" s="250">
        <f t="shared" si="8"/>
        <v>91.21</v>
      </c>
    </row>
    <row r="55" spans="1:9" x14ac:dyDescent="0.25">
      <c r="A55" s="274" t="s">
        <v>283</v>
      </c>
      <c r="B55" s="254">
        <v>1</v>
      </c>
      <c r="C55" s="254">
        <f t="shared" si="6"/>
        <v>515</v>
      </c>
      <c r="D55" s="254">
        <v>512</v>
      </c>
      <c r="E55" s="278">
        <v>3</v>
      </c>
      <c r="F55" s="282" t="s">
        <v>280</v>
      </c>
      <c r="G55" s="250">
        <f t="shared" si="7"/>
        <v>6.09</v>
      </c>
      <c r="H55" s="250">
        <f t="shared" si="9"/>
        <v>36.54</v>
      </c>
      <c r="I55" s="250">
        <f t="shared" si="8"/>
        <v>45.16</v>
      </c>
    </row>
    <row r="56" spans="1:9" x14ac:dyDescent="0.25">
      <c r="A56" s="274" t="s">
        <v>283</v>
      </c>
      <c r="B56" s="254">
        <v>1</v>
      </c>
      <c r="C56" s="254">
        <f t="shared" si="6"/>
        <v>519</v>
      </c>
      <c r="D56" s="254">
        <v>512</v>
      </c>
      <c r="E56" s="278">
        <v>7</v>
      </c>
      <c r="F56" s="282" t="s">
        <v>282</v>
      </c>
      <c r="G56" s="250">
        <f t="shared" si="7"/>
        <v>6.15</v>
      </c>
      <c r="H56" s="250">
        <f t="shared" si="9"/>
        <v>86.1</v>
      </c>
      <c r="I56" s="250">
        <f t="shared" si="8"/>
        <v>106.41</v>
      </c>
    </row>
    <row r="57" spans="1:9" x14ac:dyDescent="0.25">
      <c r="A57" s="274" t="s">
        <v>283</v>
      </c>
      <c r="B57" s="254">
        <v>1</v>
      </c>
      <c r="C57" s="254">
        <f t="shared" si="6"/>
        <v>515</v>
      </c>
      <c r="D57" s="254">
        <v>512</v>
      </c>
      <c r="E57" s="278">
        <v>3</v>
      </c>
      <c r="F57" s="282" t="s">
        <v>280</v>
      </c>
      <c r="G57" s="250">
        <f t="shared" si="7"/>
        <v>6.09</v>
      </c>
      <c r="H57" s="250">
        <f t="shared" si="9"/>
        <v>36.54</v>
      </c>
      <c r="I57" s="250">
        <f t="shared" si="8"/>
        <v>45.16</v>
      </c>
    </row>
    <row r="58" spans="1:9" x14ac:dyDescent="0.25">
      <c r="A58" s="274" t="s">
        <v>284</v>
      </c>
      <c r="B58" s="254">
        <v>1</v>
      </c>
      <c r="C58" s="254">
        <f t="shared" si="6"/>
        <v>516</v>
      </c>
      <c r="D58" s="254">
        <v>512</v>
      </c>
      <c r="E58" s="278">
        <v>4</v>
      </c>
      <c r="F58" s="282" t="s">
        <v>285</v>
      </c>
      <c r="G58" s="250">
        <f t="shared" si="7"/>
        <v>6.13</v>
      </c>
      <c r="H58" s="250">
        <f t="shared" si="9"/>
        <v>49.04</v>
      </c>
      <c r="I58" s="271">
        <f t="shared" ref="I58:I63" si="10">ROUND(H58*1.2077,2)</f>
        <v>59.23</v>
      </c>
    </row>
    <row r="59" spans="1:9" x14ac:dyDescent="0.25">
      <c r="A59" s="274" t="s">
        <v>284</v>
      </c>
      <c r="B59" s="254">
        <v>1</v>
      </c>
      <c r="C59" s="254">
        <f t="shared" si="6"/>
        <v>516</v>
      </c>
      <c r="D59" s="254">
        <v>512</v>
      </c>
      <c r="E59" s="278">
        <v>4</v>
      </c>
      <c r="F59" s="282" t="s">
        <v>278</v>
      </c>
      <c r="G59" s="250">
        <f t="shared" si="7"/>
        <v>5.32</v>
      </c>
      <c r="H59" s="250">
        <f t="shared" si="9"/>
        <v>42.56</v>
      </c>
      <c r="I59" s="271">
        <f t="shared" si="10"/>
        <v>51.4</v>
      </c>
    </row>
    <row r="60" spans="1:9" x14ac:dyDescent="0.25">
      <c r="A60" s="274" t="s">
        <v>284</v>
      </c>
      <c r="B60" s="254">
        <v>1</v>
      </c>
      <c r="C60" s="254">
        <f t="shared" si="6"/>
        <v>513</v>
      </c>
      <c r="D60" s="254">
        <v>512</v>
      </c>
      <c r="E60" s="278">
        <v>1</v>
      </c>
      <c r="F60" s="282" t="s">
        <v>285</v>
      </c>
      <c r="G60" s="250">
        <f t="shared" si="7"/>
        <v>6.13</v>
      </c>
      <c r="H60" s="250">
        <f t="shared" si="9"/>
        <v>12.26</v>
      </c>
      <c r="I60" s="271">
        <f t="shared" si="10"/>
        <v>14.81</v>
      </c>
    </row>
    <row r="61" spans="1:9" x14ac:dyDescent="0.25">
      <c r="A61" s="274" t="s">
        <v>284</v>
      </c>
      <c r="B61" s="254">
        <v>1</v>
      </c>
      <c r="C61" s="254">
        <f t="shared" si="6"/>
        <v>514</v>
      </c>
      <c r="D61" s="254">
        <v>512</v>
      </c>
      <c r="E61" s="278">
        <v>2</v>
      </c>
      <c r="F61" s="282" t="s">
        <v>285</v>
      </c>
      <c r="G61" s="250">
        <f t="shared" si="7"/>
        <v>6.13</v>
      </c>
      <c r="H61" s="250">
        <f t="shared" si="9"/>
        <v>24.52</v>
      </c>
      <c r="I61" s="271">
        <f t="shared" si="10"/>
        <v>29.61</v>
      </c>
    </row>
    <row r="62" spans="1:9" x14ac:dyDescent="0.25">
      <c r="A62" s="274" t="s">
        <v>284</v>
      </c>
      <c r="B62" s="254">
        <v>1</v>
      </c>
      <c r="C62" s="254">
        <f t="shared" si="6"/>
        <v>517</v>
      </c>
      <c r="D62" s="254">
        <v>512</v>
      </c>
      <c r="E62" s="278">
        <v>5</v>
      </c>
      <c r="F62" s="282" t="s">
        <v>276</v>
      </c>
      <c r="G62" s="250">
        <f t="shared" si="7"/>
        <v>7.03</v>
      </c>
      <c r="H62" s="250">
        <f t="shared" si="9"/>
        <v>70.3</v>
      </c>
      <c r="I62" s="271">
        <f t="shared" si="10"/>
        <v>84.9</v>
      </c>
    </row>
    <row r="63" spans="1:9" x14ac:dyDescent="0.25">
      <c r="A63" s="274" t="s">
        <v>284</v>
      </c>
      <c r="B63" s="254">
        <v>1</v>
      </c>
      <c r="C63" s="254">
        <f t="shared" si="6"/>
        <v>518</v>
      </c>
      <c r="D63" s="254">
        <v>512</v>
      </c>
      <c r="E63" s="278">
        <v>6</v>
      </c>
      <c r="F63" s="282" t="s">
        <v>285</v>
      </c>
      <c r="G63" s="250">
        <f t="shared" si="7"/>
        <v>6.13</v>
      </c>
      <c r="H63" s="250">
        <f t="shared" si="9"/>
        <v>73.56</v>
      </c>
      <c r="I63" s="271">
        <f t="shared" si="10"/>
        <v>88.84</v>
      </c>
    </row>
    <row r="64" spans="1:9" x14ac:dyDescent="0.25">
      <c r="A64" s="274" t="s">
        <v>284</v>
      </c>
      <c r="B64" s="254">
        <v>1</v>
      </c>
      <c r="C64" s="254">
        <f t="shared" si="6"/>
        <v>514</v>
      </c>
      <c r="D64" s="254">
        <v>512</v>
      </c>
      <c r="E64" s="278">
        <v>2</v>
      </c>
      <c r="F64" s="282" t="s">
        <v>285</v>
      </c>
      <c r="G64" s="250">
        <f t="shared" si="7"/>
        <v>6.13</v>
      </c>
      <c r="H64" s="250">
        <f t="shared" si="9"/>
        <v>24.52</v>
      </c>
      <c r="I64" s="250">
        <f t="shared" si="8"/>
        <v>30.3</v>
      </c>
    </row>
    <row r="65" spans="1:9" x14ac:dyDescent="0.25">
      <c r="A65" s="274" t="s">
        <v>286</v>
      </c>
      <c r="B65" s="254">
        <v>1</v>
      </c>
      <c r="C65" s="254">
        <f t="shared" si="6"/>
        <v>518</v>
      </c>
      <c r="D65" s="254">
        <v>512</v>
      </c>
      <c r="E65" s="278">
        <v>6</v>
      </c>
      <c r="F65" s="282" t="s">
        <v>280</v>
      </c>
      <c r="G65" s="250">
        <f t="shared" si="7"/>
        <v>6.09</v>
      </c>
      <c r="H65" s="250">
        <f t="shared" si="9"/>
        <v>73.08</v>
      </c>
      <c r="I65" s="250">
        <f t="shared" si="8"/>
        <v>90.32</v>
      </c>
    </row>
    <row r="66" spans="1:9" x14ac:dyDescent="0.25">
      <c r="A66" s="274" t="s">
        <v>286</v>
      </c>
      <c r="B66" s="254">
        <v>1</v>
      </c>
      <c r="C66" s="254">
        <f t="shared" si="6"/>
        <v>518</v>
      </c>
      <c r="D66" s="254">
        <v>512</v>
      </c>
      <c r="E66" s="278">
        <v>6</v>
      </c>
      <c r="F66" s="282" t="s">
        <v>280</v>
      </c>
      <c r="G66" s="250">
        <f t="shared" si="7"/>
        <v>6.09</v>
      </c>
      <c r="H66" s="250">
        <f t="shared" si="9"/>
        <v>73.08</v>
      </c>
      <c r="I66" s="250">
        <f t="shared" si="8"/>
        <v>90.32</v>
      </c>
    </row>
    <row r="67" spans="1:9" x14ac:dyDescent="0.25">
      <c r="A67" s="274" t="s">
        <v>287</v>
      </c>
      <c r="B67" s="254">
        <v>1</v>
      </c>
      <c r="C67" s="254">
        <f t="shared" si="6"/>
        <v>519</v>
      </c>
      <c r="D67" s="254">
        <v>512</v>
      </c>
      <c r="E67" s="278">
        <v>7</v>
      </c>
      <c r="F67" s="282" t="s">
        <v>280</v>
      </c>
      <c r="G67" s="250">
        <f t="shared" si="7"/>
        <v>6.09</v>
      </c>
      <c r="H67" s="250">
        <f t="shared" si="9"/>
        <v>85.26</v>
      </c>
      <c r="I67" s="250">
        <f t="shared" si="8"/>
        <v>105.37</v>
      </c>
    </row>
    <row r="68" spans="1:9" x14ac:dyDescent="0.25">
      <c r="A68" s="274" t="s">
        <v>287</v>
      </c>
      <c r="B68" s="254">
        <v>1</v>
      </c>
      <c r="C68" s="254">
        <f t="shared" si="6"/>
        <v>523</v>
      </c>
      <c r="D68" s="254">
        <v>512</v>
      </c>
      <c r="E68" s="278">
        <v>11</v>
      </c>
      <c r="F68" s="282" t="s">
        <v>288</v>
      </c>
      <c r="G68" s="250">
        <f t="shared" si="7"/>
        <v>6.05</v>
      </c>
      <c r="H68" s="250">
        <f t="shared" si="9"/>
        <v>133.1</v>
      </c>
      <c r="I68" s="250">
        <f t="shared" si="8"/>
        <v>164.5</v>
      </c>
    </row>
    <row r="69" spans="1:9" x14ac:dyDescent="0.25">
      <c r="A69" s="274" t="s">
        <v>287</v>
      </c>
      <c r="B69" s="254">
        <v>1</v>
      </c>
      <c r="C69" s="254">
        <f t="shared" si="6"/>
        <v>538</v>
      </c>
      <c r="D69" s="254">
        <v>512</v>
      </c>
      <c r="E69" s="278">
        <v>26</v>
      </c>
      <c r="F69" s="282" t="s">
        <v>280</v>
      </c>
      <c r="G69" s="250">
        <f t="shared" si="7"/>
        <v>6.09</v>
      </c>
      <c r="H69" s="250">
        <f t="shared" si="9"/>
        <v>316.68</v>
      </c>
      <c r="I69" s="250">
        <f t="shared" si="8"/>
        <v>391.38</v>
      </c>
    </row>
    <row r="70" spans="1:9" x14ac:dyDescent="0.25">
      <c r="A70" s="274" t="s">
        <v>287</v>
      </c>
      <c r="B70" s="254">
        <v>1</v>
      </c>
      <c r="C70" s="254">
        <f t="shared" si="6"/>
        <v>515</v>
      </c>
      <c r="D70" s="254">
        <v>512</v>
      </c>
      <c r="E70" s="278">
        <v>3</v>
      </c>
      <c r="F70" s="282" t="s">
        <v>280</v>
      </c>
      <c r="G70" s="250">
        <f t="shared" si="7"/>
        <v>6.09</v>
      </c>
      <c r="H70" s="250">
        <f t="shared" si="9"/>
        <v>36.54</v>
      </c>
      <c r="I70" s="250">
        <f t="shared" si="8"/>
        <v>45.16</v>
      </c>
    </row>
    <row r="71" spans="1:9" x14ac:dyDescent="0.25">
      <c r="A71" s="274" t="s">
        <v>287</v>
      </c>
      <c r="B71" s="254">
        <v>1</v>
      </c>
      <c r="C71" s="254">
        <f t="shared" si="6"/>
        <v>536</v>
      </c>
      <c r="D71" s="254">
        <v>512</v>
      </c>
      <c r="E71" s="278">
        <v>24</v>
      </c>
      <c r="F71" s="282" t="s">
        <v>288</v>
      </c>
      <c r="G71" s="250">
        <f t="shared" si="7"/>
        <v>6.05</v>
      </c>
      <c r="H71" s="250">
        <f t="shared" si="9"/>
        <v>290.39999999999998</v>
      </c>
      <c r="I71" s="250">
        <f t="shared" si="8"/>
        <v>358.91</v>
      </c>
    </row>
    <row r="72" spans="1:9" x14ac:dyDescent="0.25">
      <c r="A72" s="274" t="s">
        <v>289</v>
      </c>
      <c r="B72" s="254">
        <v>1</v>
      </c>
      <c r="C72" s="254">
        <f t="shared" si="6"/>
        <v>514</v>
      </c>
      <c r="D72" s="254">
        <v>512</v>
      </c>
      <c r="E72" s="278">
        <v>2</v>
      </c>
      <c r="F72" s="282" t="s">
        <v>280</v>
      </c>
      <c r="G72" s="250">
        <f t="shared" si="7"/>
        <v>6.09</v>
      </c>
      <c r="H72" s="250">
        <f t="shared" si="9"/>
        <v>24.36</v>
      </c>
      <c r="I72" s="250">
        <f t="shared" si="8"/>
        <v>30.11</v>
      </c>
    </row>
    <row r="73" spans="1:9" x14ac:dyDescent="0.25">
      <c r="A73" s="274" t="s">
        <v>290</v>
      </c>
      <c r="B73" s="254">
        <v>1</v>
      </c>
      <c r="C73" s="254">
        <f t="shared" si="6"/>
        <v>535</v>
      </c>
      <c r="D73" s="254">
        <v>512</v>
      </c>
      <c r="E73" s="277">
        <v>23</v>
      </c>
      <c r="F73" s="281" t="s">
        <v>280</v>
      </c>
      <c r="G73" s="250">
        <f t="shared" si="7"/>
        <v>6.09</v>
      </c>
      <c r="H73" s="250">
        <f t="shared" si="9"/>
        <v>280.14</v>
      </c>
      <c r="I73" s="250">
        <f t="shared" si="8"/>
        <v>346.23</v>
      </c>
    </row>
    <row r="74" spans="1:9" x14ac:dyDescent="0.25">
      <c r="A74" s="274" t="s">
        <v>290</v>
      </c>
      <c r="B74" s="254">
        <v>1</v>
      </c>
      <c r="C74" s="254">
        <f t="shared" si="6"/>
        <v>483</v>
      </c>
      <c r="D74" s="254">
        <v>448</v>
      </c>
      <c r="E74" s="277">
        <v>35</v>
      </c>
      <c r="F74" s="281" t="s">
        <v>291</v>
      </c>
      <c r="G74" s="250">
        <f t="shared" si="7"/>
        <v>5.81</v>
      </c>
      <c r="H74" s="250">
        <f t="shared" si="9"/>
        <v>406.7</v>
      </c>
      <c r="I74" s="250">
        <f t="shared" si="8"/>
        <v>502.64</v>
      </c>
    </row>
    <row r="75" spans="1:9" x14ac:dyDescent="0.25">
      <c r="A75" s="274" t="s">
        <v>290</v>
      </c>
      <c r="B75" s="254">
        <v>1</v>
      </c>
      <c r="C75" s="254">
        <f t="shared" si="6"/>
        <v>458</v>
      </c>
      <c r="D75" s="254">
        <v>448</v>
      </c>
      <c r="E75" s="277">
        <v>10</v>
      </c>
      <c r="F75" s="281" t="s">
        <v>280</v>
      </c>
      <c r="G75" s="250">
        <f t="shared" si="7"/>
        <v>6.96</v>
      </c>
      <c r="H75" s="250">
        <f t="shared" si="9"/>
        <v>139.19999999999999</v>
      </c>
      <c r="I75" s="250">
        <f t="shared" si="8"/>
        <v>172.04</v>
      </c>
    </row>
    <row r="76" spans="1:9" x14ac:dyDescent="0.25">
      <c r="A76" s="274" t="s">
        <v>290</v>
      </c>
      <c r="B76" s="254">
        <v>1</v>
      </c>
      <c r="C76" s="254">
        <f t="shared" si="6"/>
        <v>517</v>
      </c>
      <c r="D76" s="254">
        <v>512</v>
      </c>
      <c r="E76" s="277">
        <v>5</v>
      </c>
      <c r="F76" s="281" t="s">
        <v>288</v>
      </c>
      <c r="G76" s="250">
        <f t="shared" si="7"/>
        <v>6.05</v>
      </c>
      <c r="H76" s="250">
        <f t="shared" si="9"/>
        <v>60.5</v>
      </c>
      <c r="I76" s="250">
        <f t="shared" si="8"/>
        <v>74.77</v>
      </c>
    </row>
    <row r="77" spans="1:9" x14ac:dyDescent="0.25">
      <c r="A77" s="274" t="s">
        <v>290</v>
      </c>
      <c r="B77" s="254">
        <v>1</v>
      </c>
      <c r="C77" s="254">
        <f t="shared" si="6"/>
        <v>584</v>
      </c>
      <c r="D77" s="254">
        <v>512</v>
      </c>
      <c r="E77" s="277">
        <v>72</v>
      </c>
      <c r="F77" s="281" t="s">
        <v>280</v>
      </c>
      <c r="G77" s="250">
        <f t="shared" si="7"/>
        <v>6.09</v>
      </c>
      <c r="H77" s="250">
        <f t="shared" si="9"/>
        <v>876.96</v>
      </c>
      <c r="I77" s="250">
        <f t="shared" si="8"/>
        <v>1083.83</v>
      </c>
    </row>
    <row r="78" spans="1:9" x14ac:dyDescent="0.25">
      <c r="A78" s="274" t="s">
        <v>290</v>
      </c>
      <c r="B78" s="254">
        <v>1</v>
      </c>
      <c r="C78" s="254">
        <f t="shared" si="6"/>
        <v>521</v>
      </c>
      <c r="D78" s="254">
        <v>512</v>
      </c>
      <c r="E78" s="277">
        <v>9</v>
      </c>
      <c r="F78" s="281" t="s">
        <v>282</v>
      </c>
      <c r="G78" s="250">
        <f t="shared" si="7"/>
        <v>6.15</v>
      </c>
      <c r="H78" s="250">
        <f t="shared" si="9"/>
        <v>110.7</v>
      </c>
      <c r="I78" s="250">
        <f t="shared" si="8"/>
        <v>136.81</v>
      </c>
    </row>
    <row r="79" spans="1:9" x14ac:dyDescent="0.25">
      <c r="A79" s="274" t="s">
        <v>290</v>
      </c>
      <c r="B79" s="254">
        <v>1</v>
      </c>
      <c r="C79" s="254">
        <f t="shared" si="6"/>
        <v>559</v>
      </c>
      <c r="D79" s="254">
        <v>512</v>
      </c>
      <c r="E79" s="277">
        <v>47</v>
      </c>
      <c r="F79" s="281" t="s">
        <v>280</v>
      </c>
      <c r="G79" s="250">
        <f t="shared" si="7"/>
        <v>6.09</v>
      </c>
      <c r="H79" s="250">
        <f t="shared" si="9"/>
        <v>572.46</v>
      </c>
      <c r="I79" s="250">
        <f t="shared" si="8"/>
        <v>707.5</v>
      </c>
    </row>
    <row r="80" spans="1:9" x14ac:dyDescent="0.25">
      <c r="A80" s="275" t="s">
        <v>292</v>
      </c>
      <c r="B80" s="254">
        <v>1</v>
      </c>
      <c r="C80" s="254">
        <f t="shared" si="6"/>
        <v>518</v>
      </c>
      <c r="D80" s="254">
        <v>512</v>
      </c>
      <c r="E80" s="277">
        <v>6</v>
      </c>
      <c r="F80" s="281" t="s">
        <v>280</v>
      </c>
      <c r="G80" s="250">
        <f t="shared" si="7"/>
        <v>6.09</v>
      </c>
      <c r="H80" s="250">
        <f t="shared" si="9"/>
        <v>73.08</v>
      </c>
      <c r="I80" s="250">
        <f t="shared" si="8"/>
        <v>90.32</v>
      </c>
    </row>
    <row r="81" spans="1:9" x14ac:dyDescent="0.25">
      <c r="A81" s="275" t="s">
        <v>292</v>
      </c>
      <c r="B81" s="254">
        <v>1</v>
      </c>
      <c r="C81" s="254">
        <f t="shared" si="6"/>
        <v>518</v>
      </c>
      <c r="D81" s="254">
        <v>512</v>
      </c>
      <c r="E81" s="277">
        <v>6</v>
      </c>
      <c r="F81" s="281" t="s">
        <v>280</v>
      </c>
      <c r="G81" s="250">
        <f t="shared" si="7"/>
        <v>6.09</v>
      </c>
      <c r="H81" s="250">
        <f t="shared" si="9"/>
        <v>73.08</v>
      </c>
      <c r="I81" s="250">
        <f t="shared" si="8"/>
        <v>90.32</v>
      </c>
    </row>
    <row r="82" spans="1:9" x14ac:dyDescent="0.25">
      <c r="A82" s="275" t="s">
        <v>290</v>
      </c>
      <c r="B82" s="254">
        <v>1</v>
      </c>
      <c r="C82" s="254">
        <f t="shared" si="6"/>
        <v>592</v>
      </c>
      <c r="D82" s="254">
        <v>448</v>
      </c>
      <c r="E82" s="280">
        <v>144</v>
      </c>
      <c r="F82" s="281" t="s">
        <v>282</v>
      </c>
      <c r="G82" s="250">
        <f t="shared" si="7"/>
        <v>7.03</v>
      </c>
      <c r="H82" s="250">
        <f t="shared" si="9"/>
        <v>2024.64</v>
      </c>
      <c r="I82" s="250">
        <f t="shared" si="8"/>
        <v>2502.25</v>
      </c>
    </row>
    <row r="83" spans="1:9" x14ac:dyDescent="0.25">
      <c r="A83" s="274" t="s">
        <v>293</v>
      </c>
      <c r="B83" s="254">
        <v>1</v>
      </c>
      <c r="C83" s="254">
        <f t="shared" si="6"/>
        <v>624</v>
      </c>
      <c r="D83" s="254">
        <v>448</v>
      </c>
      <c r="E83" s="277">
        <v>176</v>
      </c>
      <c r="F83" s="281" t="s">
        <v>288</v>
      </c>
      <c r="G83" s="250">
        <f t="shared" si="7"/>
        <v>6.91</v>
      </c>
      <c r="H83" s="250">
        <f t="shared" si="9"/>
        <v>2432.3200000000002</v>
      </c>
      <c r="I83" s="250">
        <f t="shared" si="8"/>
        <v>3006.1</v>
      </c>
    </row>
    <row r="84" spans="1:9" x14ac:dyDescent="0.25">
      <c r="A84" s="274" t="s">
        <v>293</v>
      </c>
      <c r="B84" s="254">
        <v>1</v>
      </c>
      <c r="C84" s="254">
        <f t="shared" si="6"/>
        <v>504</v>
      </c>
      <c r="D84" s="254">
        <v>448</v>
      </c>
      <c r="E84" s="280">
        <v>56</v>
      </c>
      <c r="F84" s="281" t="s">
        <v>280</v>
      </c>
      <c r="G84" s="250">
        <f t="shared" si="7"/>
        <v>6.96</v>
      </c>
      <c r="H84" s="250">
        <f t="shared" si="9"/>
        <v>779.52</v>
      </c>
      <c r="I84" s="250">
        <f t="shared" si="8"/>
        <v>963.41</v>
      </c>
    </row>
    <row r="85" spans="1:9" x14ac:dyDescent="0.25">
      <c r="A85" s="274" t="s">
        <v>293</v>
      </c>
      <c r="B85" s="254">
        <v>1</v>
      </c>
      <c r="C85" s="254">
        <f t="shared" si="6"/>
        <v>516</v>
      </c>
      <c r="D85" s="254">
        <v>512</v>
      </c>
      <c r="E85" s="280">
        <v>4</v>
      </c>
      <c r="F85" s="281" t="s">
        <v>288</v>
      </c>
      <c r="G85" s="250">
        <f t="shared" si="7"/>
        <v>6.05</v>
      </c>
      <c r="H85" s="250">
        <f t="shared" si="9"/>
        <v>48.4</v>
      </c>
      <c r="I85" s="250">
        <f t="shared" si="8"/>
        <v>59.82</v>
      </c>
    </row>
    <row r="86" spans="1:9" x14ac:dyDescent="0.25">
      <c r="A86" s="274" t="s">
        <v>293</v>
      </c>
      <c r="B86" s="254">
        <v>1</v>
      </c>
      <c r="C86" s="254">
        <f t="shared" si="6"/>
        <v>522</v>
      </c>
      <c r="D86" s="254">
        <v>512</v>
      </c>
      <c r="E86" s="280">
        <v>10</v>
      </c>
      <c r="F86" s="281" t="s">
        <v>282</v>
      </c>
      <c r="G86" s="250">
        <f t="shared" si="7"/>
        <v>6.15</v>
      </c>
      <c r="H86" s="250">
        <f t="shared" si="9"/>
        <v>123</v>
      </c>
      <c r="I86" s="250">
        <f t="shared" si="8"/>
        <v>152.02000000000001</v>
      </c>
    </row>
    <row r="87" spans="1:9" x14ac:dyDescent="0.25">
      <c r="A87" s="274" t="s">
        <v>293</v>
      </c>
      <c r="B87" s="254">
        <v>1</v>
      </c>
      <c r="C87" s="254">
        <f t="shared" si="6"/>
        <v>591</v>
      </c>
      <c r="D87" s="254">
        <v>448</v>
      </c>
      <c r="E87" s="277">
        <v>143</v>
      </c>
      <c r="F87" s="281" t="s">
        <v>288</v>
      </c>
      <c r="G87" s="250">
        <f t="shared" si="7"/>
        <v>6.91</v>
      </c>
      <c r="H87" s="250">
        <f t="shared" si="9"/>
        <v>1976.26</v>
      </c>
      <c r="I87" s="250">
        <f t="shared" si="8"/>
        <v>2442.46</v>
      </c>
    </row>
    <row r="88" spans="1:9" x14ac:dyDescent="0.25">
      <c r="A88" s="274" t="s">
        <v>293</v>
      </c>
      <c r="B88" s="254">
        <v>1</v>
      </c>
      <c r="C88" s="254">
        <f t="shared" si="6"/>
        <v>552</v>
      </c>
      <c r="D88" s="254">
        <v>448</v>
      </c>
      <c r="E88" s="277">
        <v>104</v>
      </c>
      <c r="F88" s="281" t="s">
        <v>282</v>
      </c>
      <c r="G88" s="250">
        <f t="shared" si="7"/>
        <v>7.03</v>
      </c>
      <c r="H88" s="250">
        <f t="shared" si="9"/>
        <v>1462.24</v>
      </c>
      <c r="I88" s="250">
        <f t="shared" si="8"/>
        <v>1807.18</v>
      </c>
    </row>
    <row r="89" spans="1:9" x14ac:dyDescent="0.25">
      <c r="A89" s="274" t="s">
        <v>293</v>
      </c>
      <c r="B89" s="254">
        <v>1</v>
      </c>
      <c r="C89" s="254">
        <f t="shared" si="6"/>
        <v>512</v>
      </c>
      <c r="D89" s="254">
        <v>448</v>
      </c>
      <c r="E89" s="277">
        <v>64</v>
      </c>
      <c r="F89" s="281" t="s">
        <v>282</v>
      </c>
      <c r="G89" s="250">
        <f t="shared" si="7"/>
        <v>7.03</v>
      </c>
      <c r="H89" s="250">
        <f t="shared" si="9"/>
        <v>899.84</v>
      </c>
      <c r="I89" s="250">
        <f t="shared" si="8"/>
        <v>1112.1099999999999</v>
      </c>
    </row>
    <row r="90" spans="1:9" x14ac:dyDescent="0.25">
      <c r="A90" s="274" t="s">
        <v>293</v>
      </c>
      <c r="B90" s="254">
        <v>1</v>
      </c>
      <c r="C90" s="254">
        <f t="shared" si="6"/>
        <v>458</v>
      </c>
      <c r="D90" s="254">
        <v>448</v>
      </c>
      <c r="E90" s="277">
        <v>10</v>
      </c>
      <c r="F90" s="281" t="s">
        <v>282</v>
      </c>
      <c r="G90" s="250">
        <f t="shared" si="7"/>
        <v>7.03</v>
      </c>
      <c r="H90" s="250">
        <f t="shared" si="9"/>
        <v>140.6</v>
      </c>
      <c r="I90" s="250">
        <f t="shared" si="8"/>
        <v>173.77</v>
      </c>
    </row>
    <row r="91" spans="1:9" x14ac:dyDescent="0.25">
      <c r="A91" s="274" t="s">
        <v>293</v>
      </c>
      <c r="B91" s="254">
        <v>1</v>
      </c>
      <c r="C91" s="254">
        <f t="shared" si="6"/>
        <v>464</v>
      </c>
      <c r="D91" s="254">
        <v>448</v>
      </c>
      <c r="E91" s="277">
        <v>16</v>
      </c>
      <c r="F91" s="281" t="s">
        <v>282</v>
      </c>
      <c r="G91" s="250">
        <f t="shared" si="7"/>
        <v>7.03</v>
      </c>
      <c r="H91" s="250">
        <f t="shared" si="9"/>
        <v>224.96</v>
      </c>
      <c r="I91" s="250">
        <f t="shared" si="8"/>
        <v>278.02999999999997</v>
      </c>
    </row>
    <row r="92" spans="1:9" x14ac:dyDescent="0.25">
      <c r="A92" s="274" t="s">
        <v>289</v>
      </c>
      <c r="B92" s="254">
        <v>1</v>
      </c>
      <c r="C92" s="254">
        <f t="shared" si="6"/>
        <v>489</v>
      </c>
      <c r="D92" s="254">
        <v>448</v>
      </c>
      <c r="E92" s="277">
        <v>41</v>
      </c>
      <c r="F92" s="281" t="s">
        <v>280</v>
      </c>
      <c r="G92" s="250">
        <f t="shared" si="7"/>
        <v>6.96</v>
      </c>
      <c r="H92" s="250">
        <f t="shared" si="9"/>
        <v>570.72</v>
      </c>
      <c r="I92" s="250">
        <f t="shared" si="8"/>
        <v>705.35</v>
      </c>
    </row>
    <row r="93" spans="1:9" x14ac:dyDescent="0.25">
      <c r="A93" s="274" t="s">
        <v>289</v>
      </c>
      <c r="B93" s="254">
        <v>1</v>
      </c>
      <c r="C93" s="254">
        <f t="shared" si="6"/>
        <v>513</v>
      </c>
      <c r="D93" s="254">
        <v>448</v>
      </c>
      <c r="E93" s="277">
        <v>65</v>
      </c>
      <c r="F93" s="281" t="s">
        <v>280</v>
      </c>
      <c r="G93" s="250">
        <f t="shared" si="7"/>
        <v>6.96</v>
      </c>
      <c r="H93" s="250">
        <f t="shared" si="9"/>
        <v>904.8</v>
      </c>
      <c r="I93" s="250">
        <f t="shared" si="8"/>
        <v>1118.24</v>
      </c>
    </row>
    <row r="94" spans="1:9" x14ac:dyDescent="0.25">
      <c r="A94" s="274" t="s">
        <v>294</v>
      </c>
      <c r="B94" s="254">
        <v>1</v>
      </c>
      <c r="C94" s="254">
        <f t="shared" si="6"/>
        <v>576</v>
      </c>
      <c r="D94" s="254">
        <v>448</v>
      </c>
      <c r="E94" s="277">
        <v>128</v>
      </c>
      <c r="F94" s="281" t="s">
        <v>280</v>
      </c>
      <c r="G94" s="250">
        <f t="shared" si="7"/>
        <v>6.96</v>
      </c>
      <c r="H94" s="250">
        <f t="shared" si="9"/>
        <v>1781.76</v>
      </c>
      <c r="I94" s="250">
        <f t="shared" si="8"/>
        <v>2202.08</v>
      </c>
    </row>
    <row r="95" spans="1:9" x14ac:dyDescent="0.25">
      <c r="A95" s="274" t="s">
        <v>294</v>
      </c>
      <c r="B95" s="254">
        <v>1</v>
      </c>
      <c r="C95" s="254">
        <f t="shared" si="6"/>
        <v>504</v>
      </c>
      <c r="D95" s="254">
        <v>448</v>
      </c>
      <c r="E95" s="277">
        <v>56</v>
      </c>
      <c r="F95" s="281" t="s">
        <v>280</v>
      </c>
      <c r="G95" s="250">
        <f t="shared" si="7"/>
        <v>6.96</v>
      </c>
      <c r="H95" s="250">
        <f t="shared" si="9"/>
        <v>779.52</v>
      </c>
      <c r="I95" s="271">
        <f>ROUND(H95*1.2077,2)</f>
        <v>941.43</v>
      </c>
    </row>
    <row r="96" spans="1:9" x14ac:dyDescent="0.25">
      <c r="A96" s="274" t="s">
        <v>294</v>
      </c>
      <c r="B96" s="254">
        <v>1</v>
      </c>
      <c r="C96" s="254">
        <f t="shared" si="6"/>
        <v>561</v>
      </c>
      <c r="D96" s="254">
        <v>448</v>
      </c>
      <c r="E96" s="277">
        <v>113</v>
      </c>
      <c r="F96" s="281" t="s">
        <v>280</v>
      </c>
      <c r="G96" s="250">
        <f t="shared" si="7"/>
        <v>6.96</v>
      </c>
      <c r="H96" s="250">
        <f t="shared" si="9"/>
        <v>1572.96</v>
      </c>
      <c r="I96" s="250">
        <f t="shared" si="8"/>
        <v>1944.02</v>
      </c>
    </row>
    <row r="97" spans="1:9" x14ac:dyDescent="0.25">
      <c r="A97" s="274" t="s">
        <v>294</v>
      </c>
      <c r="B97" s="254">
        <v>1</v>
      </c>
      <c r="C97" s="254">
        <f t="shared" si="6"/>
        <v>552</v>
      </c>
      <c r="D97" s="254">
        <v>448</v>
      </c>
      <c r="E97" s="277">
        <v>104</v>
      </c>
      <c r="F97" s="281" t="s">
        <v>282</v>
      </c>
      <c r="G97" s="250">
        <f t="shared" si="7"/>
        <v>7.03</v>
      </c>
      <c r="H97" s="250">
        <f t="shared" si="9"/>
        <v>1462.24</v>
      </c>
      <c r="I97" s="250">
        <f t="shared" si="8"/>
        <v>1807.18</v>
      </c>
    </row>
    <row r="98" spans="1:9" x14ac:dyDescent="0.25">
      <c r="A98" s="274" t="s">
        <v>294</v>
      </c>
      <c r="B98" s="254">
        <v>1</v>
      </c>
      <c r="C98" s="254">
        <f t="shared" si="6"/>
        <v>576</v>
      </c>
      <c r="D98" s="254">
        <v>448</v>
      </c>
      <c r="E98" s="277">
        <v>128</v>
      </c>
      <c r="F98" s="281" t="s">
        <v>282</v>
      </c>
      <c r="G98" s="250">
        <f t="shared" si="7"/>
        <v>7.03</v>
      </c>
      <c r="H98" s="250">
        <f t="shared" si="9"/>
        <v>1799.68</v>
      </c>
      <c r="I98" s="250">
        <f t="shared" si="8"/>
        <v>2224.2199999999998</v>
      </c>
    </row>
    <row r="99" spans="1:9" x14ac:dyDescent="0.25">
      <c r="A99" s="274" t="s">
        <v>294</v>
      </c>
      <c r="B99" s="254">
        <v>1</v>
      </c>
      <c r="C99" s="254">
        <f t="shared" si="6"/>
        <v>560</v>
      </c>
      <c r="D99" s="254">
        <v>448</v>
      </c>
      <c r="E99" s="277">
        <v>112</v>
      </c>
      <c r="F99" s="281" t="s">
        <v>280</v>
      </c>
      <c r="G99" s="250">
        <f t="shared" si="7"/>
        <v>6.96</v>
      </c>
      <c r="H99" s="250">
        <f t="shared" si="9"/>
        <v>1559.04</v>
      </c>
      <c r="I99" s="250">
        <f t="shared" si="8"/>
        <v>1926.82</v>
      </c>
    </row>
    <row r="100" spans="1:9" x14ac:dyDescent="0.25">
      <c r="A100" s="274" t="s">
        <v>294</v>
      </c>
      <c r="B100" s="254">
        <v>1</v>
      </c>
      <c r="C100" s="254">
        <f t="shared" si="6"/>
        <v>628</v>
      </c>
      <c r="D100" s="254">
        <v>512</v>
      </c>
      <c r="E100" s="277">
        <v>116</v>
      </c>
      <c r="F100" s="281" t="s">
        <v>280</v>
      </c>
      <c r="G100" s="250">
        <f t="shared" si="7"/>
        <v>6.09</v>
      </c>
      <c r="H100" s="250">
        <f t="shared" si="9"/>
        <v>1412.88</v>
      </c>
      <c r="I100" s="250">
        <f t="shared" si="8"/>
        <v>1746.18</v>
      </c>
    </row>
    <row r="101" spans="1:9" x14ac:dyDescent="0.25">
      <c r="A101" s="274" t="s">
        <v>294</v>
      </c>
      <c r="B101" s="254">
        <v>1</v>
      </c>
      <c r="C101" s="254">
        <f t="shared" si="6"/>
        <v>526</v>
      </c>
      <c r="D101" s="254">
        <v>448</v>
      </c>
      <c r="E101" s="277">
        <v>78</v>
      </c>
      <c r="F101" s="281" t="s">
        <v>288</v>
      </c>
      <c r="G101" s="250">
        <f t="shared" si="7"/>
        <v>6.91</v>
      </c>
      <c r="H101" s="250">
        <f t="shared" si="9"/>
        <v>1077.96</v>
      </c>
      <c r="I101" s="250">
        <f t="shared" si="8"/>
        <v>1332.25</v>
      </c>
    </row>
    <row r="102" spans="1:9" x14ac:dyDescent="0.25">
      <c r="A102" s="274" t="s">
        <v>294</v>
      </c>
      <c r="B102" s="254">
        <v>1</v>
      </c>
      <c r="C102" s="254">
        <f t="shared" ref="C102:C165" si="11">D102+E102</f>
        <v>566</v>
      </c>
      <c r="D102" s="254">
        <v>448</v>
      </c>
      <c r="E102" s="277">
        <v>118</v>
      </c>
      <c r="F102" s="281" t="s">
        <v>295</v>
      </c>
      <c r="G102" s="250">
        <f t="shared" ref="G102:G121" si="12">ROUND(F102*3/D102,2)</f>
        <v>7.13</v>
      </c>
      <c r="H102" s="250">
        <f t="shared" si="9"/>
        <v>1682.68</v>
      </c>
      <c r="I102" s="250">
        <f t="shared" ref="I102:I121" si="13">ROUND(H102*1.2359,2)</f>
        <v>2079.62</v>
      </c>
    </row>
    <row r="103" spans="1:9" x14ac:dyDescent="0.25">
      <c r="A103" s="275" t="s">
        <v>296</v>
      </c>
      <c r="B103" s="254">
        <v>1</v>
      </c>
      <c r="C103" s="254">
        <f t="shared" si="11"/>
        <v>624.5</v>
      </c>
      <c r="D103" s="254">
        <v>448</v>
      </c>
      <c r="E103" s="278">
        <v>176.5</v>
      </c>
      <c r="F103" s="282" t="s">
        <v>280</v>
      </c>
      <c r="G103" s="250">
        <f t="shared" si="12"/>
        <v>6.96</v>
      </c>
      <c r="H103" s="250">
        <f t="shared" si="9"/>
        <v>2456.88</v>
      </c>
      <c r="I103" s="250">
        <f t="shared" si="13"/>
        <v>3036.46</v>
      </c>
    </row>
    <row r="104" spans="1:9" x14ac:dyDescent="0.25">
      <c r="A104" s="274" t="s">
        <v>293</v>
      </c>
      <c r="B104" s="254">
        <v>1</v>
      </c>
      <c r="C104" s="254">
        <f t="shared" si="11"/>
        <v>480</v>
      </c>
      <c r="D104" s="254">
        <v>448</v>
      </c>
      <c r="E104" s="277">
        <v>32</v>
      </c>
      <c r="F104" s="281" t="s">
        <v>280</v>
      </c>
      <c r="G104" s="250">
        <f t="shared" si="12"/>
        <v>6.96</v>
      </c>
      <c r="H104" s="250">
        <f t="shared" si="9"/>
        <v>445.44</v>
      </c>
      <c r="I104" s="250">
        <f t="shared" si="13"/>
        <v>550.52</v>
      </c>
    </row>
    <row r="105" spans="1:9" x14ac:dyDescent="0.25">
      <c r="A105" s="275" t="s">
        <v>296</v>
      </c>
      <c r="B105" s="254">
        <v>1</v>
      </c>
      <c r="C105" s="254">
        <f t="shared" si="11"/>
        <v>685</v>
      </c>
      <c r="D105" s="254">
        <v>448</v>
      </c>
      <c r="E105" s="278">
        <v>237</v>
      </c>
      <c r="F105" s="282" t="s">
        <v>280</v>
      </c>
      <c r="G105" s="250">
        <f t="shared" si="12"/>
        <v>6.96</v>
      </c>
      <c r="H105" s="250">
        <f t="shared" si="9"/>
        <v>3299.04</v>
      </c>
      <c r="I105" s="271">
        <f>ROUND(H105*1.2077,2)</f>
        <v>3984.25</v>
      </c>
    </row>
    <row r="106" spans="1:9" x14ac:dyDescent="0.25">
      <c r="A106" s="275" t="s">
        <v>296</v>
      </c>
      <c r="B106" s="254">
        <v>1</v>
      </c>
      <c r="C106" s="254">
        <f t="shared" si="11"/>
        <v>604</v>
      </c>
      <c r="D106" s="254">
        <v>448</v>
      </c>
      <c r="E106" s="278">
        <v>156</v>
      </c>
      <c r="F106" s="282" t="s">
        <v>280</v>
      </c>
      <c r="G106" s="250">
        <f t="shared" si="12"/>
        <v>6.96</v>
      </c>
      <c r="H106" s="250">
        <f t="shared" ref="H106:H121" si="14">ROUND(E106*G106*2,2)</f>
        <v>2171.52</v>
      </c>
      <c r="I106" s="250">
        <f t="shared" si="13"/>
        <v>2683.78</v>
      </c>
    </row>
    <row r="107" spans="1:9" x14ac:dyDescent="0.25">
      <c r="A107" s="275" t="s">
        <v>296</v>
      </c>
      <c r="B107" s="254">
        <v>1</v>
      </c>
      <c r="C107" s="254">
        <f t="shared" si="11"/>
        <v>665.5</v>
      </c>
      <c r="D107" s="254">
        <v>448</v>
      </c>
      <c r="E107" s="278">
        <v>217.5</v>
      </c>
      <c r="F107" s="282" t="s">
        <v>280</v>
      </c>
      <c r="G107" s="250">
        <f t="shared" si="12"/>
        <v>6.96</v>
      </c>
      <c r="H107" s="250">
        <f t="shared" si="14"/>
        <v>3027.6</v>
      </c>
      <c r="I107" s="250">
        <f t="shared" si="13"/>
        <v>3741.81</v>
      </c>
    </row>
    <row r="108" spans="1:9" x14ac:dyDescent="0.25">
      <c r="A108" s="275" t="s">
        <v>296</v>
      </c>
      <c r="B108" s="254">
        <v>1</v>
      </c>
      <c r="C108" s="254">
        <f t="shared" si="11"/>
        <v>650.5</v>
      </c>
      <c r="D108" s="254">
        <v>448</v>
      </c>
      <c r="E108" s="278">
        <v>202.5</v>
      </c>
      <c r="F108" s="282" t="s">
        <v>280</v>
      </c>
      <c r="G108" s="250">
        <f t="shared" si="12"/>
        <v>6.96</v>
      </c>
      <c r="H108" s="250">
        <f t="shared" si="14"/>
        <v>2818.8</v>
      </c>
      <c r="I108" s="250">
        <f t="shared" si="13"/>
        <v>3483.75</v>
      </c>
    </row>
    <row r="109" spans="1:9" x14ac:dyDescent="0.25">
      <c r="A109" s="274" t="s">
        <v>296</v>
      </c>
      <c r="B109" s="254">
        <v>1</v>
      </c>
      <c r="C109" s="254">
        <f t="shared" si="11"/>
        <v>636</v>
      </c>
      <c r="D109" s="254">
        <v>512</v>
      </c>
      <c r="E109" s="278">
        <v>124</v>
      </c>
      <c r="F109" s="282" t="s">
        <v>288</v>
      </c>
      <c r="G109" s="250">
        <f t="shared" si="12"/>
        <v>6.05</v>
      </c>
      <c r="H109" s="250">
        <f t="shared" si="14"/>
        <v>1500.4</v>
      </c>
      <c r="I109" s="250">
        <f t="shared" si="13"/>
        <v>1854.34</v>
      </c>
    </row>
    <row r="110" spans="1:9" x14ac:dyDescent="0.25">
      <c r="A110" s="275" t="s">
        <v>296</v>
      </c>
      <c r="B110" s="254">
        <v>1</v>
      </c>
      <c r="C110" s="254">
        <f t="shared" si="11"/>
        <v>572</v>
      </c>
      <c r="D110" s="254">
        <v>448</v>
      </c>
      <c r="E110" s="278">
        <v>124</v>
      </c>
      <c r="F110" s="282" t="s">
        <v>282</v>
      </c>
      <c r="G110" s="250">
        <f t="shared" si="12"/>
        <v>7.03</v>
      </c>
      <c r="H110" s="250">
        <f t="shared" si="14"/>
        <v>1743.44</v>
      </c>
      <c r="I110" s="250">
        <f t="shared" si="13"/>
        <v>2154.7199999999998</v>
      </c>
    </row>
    <row r="111" spans="1:9" x14ac:dyDescent="0.25">
      <c r="A111" s="274" t="s">
        <v>287</v>
      </c>
      <c r="B111" s="254">
        <v>1</v>
      </c>
      <c r="C111" s="254">
        <f t="shared" si="11"/>
        <v>519</v>
      </c>
      <c r="D111" s="254">
        <v>448</v>
      </c>
      <c r="E111" s="277">
        <v>71</v>
      </c>
      <c r="F111" s="281" t="s">
        <v>288</v>
      </c>
      <c r="G111" s="250">
        <f t="shared" si="12"/>
        <v>6.91</v>
      </c>
      <c r="H111" s="250">
        <f t="shared" si="14"/>
        <v>981.22</v>
      </c>
      <c r="I111" s="250">
        <f t="shared" si="13"/>
        <v>1212.69</v>
      </c>
    </row>
    <row r="112" spans="1:9" x14ac:dyDescent="0.25">
      <c r="A112" s="274" t="s">
        <v>287</v>
      </c>
      <c r="B112" s="254">
        <v>1</v>
      </c>
      <c r="C112" s="254">
        <f t="shared" si="11"/>
        <v>518</v>
      </c>
      <c r="D112" s="254">
        <v>512</v>
      </c>
      <c r="E112" s="277">
        <v>6</v>
      </c>
      <c r="F112" s="281" t="s">
        <v>280</v>
      </c>
      <c r="G112" s="250">
        <f t="shared" si="12"/>
        <v>6.09</v>
      </c>
      <c r="H112" s="250">
        <f t="shared" si="14"/>
        <v>73.08</v>
      </c>
      <c r="I112" s="250">
        <f t="shared" si="13"/>
        <v>90.32</v>
      </c>
    </row>
    <row r="113" spans="1:9" x14ac:dyDescent="0.25">
      <c r="A113" s="274" t="s">
        <v>290</v>
      </c>
      <c r="B113" s="254">
        <v>1</v>
      </c>
      <c r="C113" s="254">
        <f t="shared" si="11"/>
        <v>544</v>
      </c>
      <c r="D113" s="254">
        <v>448</v>
      </c>
      <c r="E113" s="277">
        <v>96</v>
      </c>
      <c r="F113" s="281" t="s">
        <v>282</v>
      </c>
      <c r="G113" s="250">
        <f t="shared" si="12"/>
        <v>7.03</v>
      </c>
      <c r="H113" s="250">
        <f t="shared" si="14"/>
        <v>1349.76</v>
      </c>
      <c r="I113" s="250">
        <f t="shared" si="13"/>
        <v>1668.17</v>
      </c>
    </row>
    <row r="114" spans="1:9" x14ac:dyDescent="0.25">
      <c r="A114" s="275" t="s">
        <v>296</v>
      </c>
      <c r="B114" s="254">
        <v>1</v>
      </c>
      <c r="C114" s="254">
        <f t="shared" si="11"/>
        <v>619.5</v>
      </c>
      <c r="D114" s="254">
        <v>448</v>
      </c>
      <c r="E114" s="278">
        <v>171.5</v>
      </c>
      <c r="F114" s="282" t="s">
        <v>282</v>
      </c>
      <c r="G114" s="250">
        <f t="shared" si="12"/>
        <v>7.03</v>
      </c>
      <c r="H114" s="250">
        <f t="shared" si="14"/>
        <v>2411.29</v>
      </c>
      <c r="I114" s="250">
        <f t="shared" si="13"/>
        <v>2980.11</v>
      </c>
    </row>
    <row r="115" spans="1:9" x14ac:dyDescent="0.25">
      <c r="A115" s="275" t="s">
        <v>296</v>
      </c>
      <c r="B115" s="254">
        <v>1</v>
      </c>
      <c r="C115" s="254">
        <f t="shared" si="11"/>
        <v>795</v>
      </c>
      <c r="D115" s="254">
        <v>448</v>
      </c>
      <c r="E115" s="278">
        <v>347</v>
      </c>
      <c r="F115" s="282" t="s">
        <v>282</v>
      </c>
      <c r="G115" s="250">
        <f t="shared" si="12"/>
        <v>7.03</v>
      </c>
      <c r="H115" s="250">
        <f t="shared" si="14"/>
        <v>4878.82</v>
      </c>
      <c r="I115" s="250">
        <f t="shared" si="13"/>
        <v>6029.73</v>
      </c>
    </row>
    <row r="116" spans="1:9" x14ac:dyDescent="0.25">
      <c r="A116" s="275" t="s">
        <v>293</v>
      </c>
      <c r="B116" s="254">
        <v>1</v>
      </c>
      <c r="C116" s="254">
        <f t="shared" si="11"/>
        <v>473</v>
      </c>
      <c r="D116" s="254">
        <v>448</v>
      </c>
      <c r="E116" s="278">
        <v>25</v>
      </c>
      <c r="F116" s="282" t="s">
        <v>280</v>
      </c>
      <c r="G116" s="250">
        <f t="shared" si="12"/>
        <v>6.96</v>
      </c>
      <c r="H116" s="250">
        <f t="shared" si="14"/>
        <v>348</v>
      </c>
      <c r="I116" s="250">
        <f t="shared" si="13"/>
        <v>430.09</v>
      </c>
    </row>
    <row r="117" spans="1:9" x14ac:dyDescent="0.25">
      <c r="A117" s="275" t="s">
        <v>296</v>
      </c>
      <c r="B117" s="254">
        <v>1</v>
      </c>
      <c r="C117" s="254">
        <f t="shared" si="11"/>
        <v>598</v>
      </c>
      <c r="D117" s="254">
        <v>448</v>
      </c>
      <c r="E117" s="277">
        <v>150</v>
      </c>
      <c r="F117" s="281" t="s">
        <v>280</v>
      </c>
      <c r="G117" s="250">
        <f t="shared" si="12"/>
        <v>6.96</v>
      </c>
      <c r="H117" s="250">
        <f t="shared" si="14"/>
        <v>2088</v>
      </c>
      <c r="I117" s="250">
        <f t="shared" si="13"/>
        <v>2580.56</v>
      </c>
    </row>
    <row r="118" spans="1:9" x14ac:dyDescent="0.25">
      <c r="A118" s="275" t="s">
        <v>290</v>
      </c>
      <c r="B118" s="254">
        <v>1</v>
      </c>
      <c r="C118" s="254">
        <f t="shared" si="11"/>
        <v>655</v>
      </c>
      <c r="D118" s="254">
        <v>448</v>
      </c>
      <c r="E118" s="278">
        <v>207</v>
      </c>
      <c r="F118" s="282" t="s">
        <v>282</v>
      </c>
      <c r="G118" s="250">
        <f t="shared" si="12"/>
        <v>7.03</v>
      </c>
      <c r="H118" s="250">
        <f t="shared" si="14"/>
        <v>2910.42</v>
      </c>
      <c r="I118" s="250">
        <f t="shared" si="13"/>
        <v>3596.99</v>
      </c>
    </row>
    <row r="119" spans="1:9" x14ac:dyDescent="0.25">
      <c r="A119" s="274" t="s">
        <v>293</v>
      </c>
      <c r="B119" s="254">
        <v>1</v>
      </c>
      <c r="C119" s="254">
        <f t="shared" si="11"/>
        <v>624</v>
      </c>
      <c r="D119" s="254">
        <v>448</v>
      </c>
      <c r="E119" s="277">
        <v>176</v>
      </c>
      <c r="F119" s="281" t="s">
        <v>288</v>
      </c>
      <c r="G119" s="250">
        <f t="shared" si="12"/>
        <v>6.91</v>
      </c>
      <c r="H119" s="250">
        <f t="shared" si="14"/>
        <v>2432.3200000000002</v>
      </c>
      <c r="I119" s="250">
        <f t="shared" si="13"/>
        <v>3006.1</v>
      </c>
    </row>
    <row r="120" spans="1:9" x14ac:dyDescent="0.25">
      <c r="A120" s="274" t="s">
        <v>297</v>
      </c>
      <c r="B120" s="254">
        <v>1</v>
      </c>
      <c r="C120" s="254">
        <f t="shared" si="11"/>
        <v>555</v>
      </c>
      <c r="D120" s="254">
        <v>512</v>
      </c>
      <c r="E120" s="278">
        <v>43</v>
      </c>
      <c r="F120" s="282" t="s">
        <v>280</v>
      </c>
      <c r="G120" s="250">
        <f t="shared" si="12"/>
        <v>6.09</v>
      </c>
      <c r="H120" s="250">
        <f t="shared" si="14"/>
        <v>523.74</v>
      </c>
      <c r="I120" s="250">
        <f>ROUND(H120*1.2359,2)</f>
        <v>647.29</v>
      </c>
    </row>
    <row r="121" spans="1:9" x14ac:dyDescent="0.25">
      <c r="A121" s="275" t="s">
        <v>296</v>
      </c>
      <c r="B121" s="254">
        <v>1</v>
      </c>
      <c r="C121" s="254">
        <f t="shared" si="11"/>
        <v>727.5</v>
      </c>
      <c r="D121" s="254">
        <v>448</v>
      </c>
      <c r="E121" s="277">
        <v>279.5</v>
      </c>
      <c r="F121" s="281" t="s">
        <v>280</v>
      </c>
      <c r="G121" s="250">
        <f t="shared" si="12"/>
        <v>6.96</v>
      </c>
      <c r="H121" s="250">
        <f t="shared" si="14"/>
        <v>3890.64</v>
      </c>
      <c r="I121" s="250">
        <f t="shared" si="13"/>
        <v>4808.4399999999996</v>
      </c>
    </row>
    <row r="122" spans="1:9" ht="33" x14ac:dyDescent="0.25">
      <c r="A122" s="269" t="s">
        <v>432</v>
      </c>
      <c r="B122" s="260">
        <f>SUM(B123:B181)</f>
        <v>59</v>
      </c>
      <c r="C122" s="260"/>
      <c r="D122" s="260"/>
      <c r="E122" s="260">
        <f t="shared" ref="E122:I122" si="15">SUM(E123:E181)</f>
        <v>4226</v>
      </c>
      <c r="F122" s="261"/>
      <c r="G122" s="261"/>
      <c r="H122" s="261">
        <f t="shared" si="15"/>
        <v>41532.020000000004</v>
      </c>
      <c r="I122" s="261">
        <f t="shared" si="15"/>
        <v>51268.52</v>
      </c>
    </row>
    <row r="123" spans="1:9" x14ac:dyDescent="0.25">
      <c r="A123" s="275" t="s">
        <v>298</v>
      </c>
      <c r="B123" s="254">
        <v>1</v>
      </c>
      <c r="C123" s="254">
        <f t="shared" si="11"/>
        <v>579</v>
      </c>
      <c r="D123" s="254">
        <v>448</v>
      </c>
      <c r="E123" s="278">
        <v>131</v>
      </c>
      <c r="F123" s="282" t="s">
        <v>299</v>
      </c>
      <c r="G123" s="250">
        <f t="shared" ref="G123:G178" si="16">ROUND(F123*3/D123,2)</f>
        <v>4.99</v>
      </c>
      <c r="H123" s="250">
        <f t="shared" ref="H123:H181" si="17">ROUND(E123*G123*2,2)</f>
        <v>1307.3800000000001</v>
      </c>
      <c r="I123" s="250">
        <f t="shared" ref="I123:I181" si="18">ROUND(H123*1.2359,2)</f>
        <v>1615.79</v>
      </c>
    </row>
    <row r="124" spans="1:9" x14ac:dyDescent="0.25">
      <c r="A124" s="275" t="s">
        <v>298</v>
      </c>
      <c r="B124" s="254">
        <v>1</v>
      </c>
      <c r="C124" s="254">
        <f t="shared" si="11"/>
        <v>501</v>
      </c>
      <c r="D124" s="254">
        <v>448</v>
      </c>
      <c r="E124" s="278">
        <v>53</v>
      </c>
      <c r="F124" s="282" t="s">
        <v>300</v>
      </c>
      <c r="G124" s="250">
        <f t="shared" si="16"/>
        <v>4.91</v>
      </c>
      <c r="H124" s="250">
        <f t="shared" si="17"/>
        <v>520.46</v>
      </c>
      <c r="I124" s="250">
        <f t="shared" si="18"/>
        <v>643.24</v>
      </c>
    </row>
    <row r="125" spans="1:9" x14ac:dyDescent="0.25">
      <c r="A125" s="275" t="s">
        <v>298</v>
      </c>
      <c r="B125" s="254">
        <v>1</v>
      </c>
      <c r="C125" s="254">
        <f t="shared" si="11"/>
        <v>520</v>
      </c>
      <c r="D125" s="254">
        <v>448</v>
      </c>
      <c r="E125" s="278">
        <v>72</v>
      </c>
      <c r="F125" s="282" t="s">
        <v>299</v>
      </c>
      <c r="G125" s="250">
        <f t="shared" si="16"/>
        <v>4.99</v>
      </c>
      <c r="H125" s="250">
        <f t="shared" si="17"/>
        <v>718.56</v>
      </c>
      <c r="I125" s="250">
        <f t="shared" si="18"/>
        <v>888.07</v>
      </c>
    </row>
    <row r="126" spans="1:9" x14ac:dyDescent="0.25">
      <c r="A126" s="275" t="s">
        <v>298</v>
      </c>
      <c r="B126" s="254">
        <v>1</v>
      </c>
      <c r="C126" s="254">
        <f t="shared" si="11"/>
        <v>454</v>
      </c>
      <c r="D126" s="254">
        <v>448</v>
      </c>
      <c r="E126" s="278">
        <v>6</v>
      </c>
      <c r="F126" s="282" t="s">
        <v>300</v>
      </c>
      <c r="G126" s="250">
        <f t="shared" si="16"/>
        <v>4.91</v>
      </c>
      <c r="H126" s="250">
        <f t="shared" si="17"/>
        <v>58.92</v>
      </c>
      <c r="I126" s="250">
        <f t="shared" si="18"/>
        <v>72.819999999999993</v>
      </c>
    </row>
    <row r="127" spans="1:9" x14ac:dyDescent="0.25">
      <c r="A127" s="275" t="s">
        <v>298</v>
      </c>
      <c r="B127" s="254">
        <v>1</v>
      </c>
      <c r="C127" s="254">
        <f t="shared" si="11"/>
        <v>513</v>
      </c>
      <c r="D127" s="254">
        <v>512</v>
      </c>
      <c r="E127" s="278">
        <v>1</v>
      </c>
      <c r="F127" s="282" t="s">
        <v>299</v>
      </c>
      <c r="G127" s="250">
        <f t="shared" si="16"/>
        <v>4.37</v>
      </c>
      <c r="H127" s="250">
        <f t="shared" si="17"/>
        <v>8.74</v>
      </c>
      <c r="I127" s="250">
        <f t="shared" si="18"/>
        <v>10.8</v>
      </c>
    </row>
    <row r="128" spans="1:9" x14ac:dyDescent="0.25">
      <c r="A128" s="275" t="s">
        <v>298</v>
      </c>
      <c r="B128" s="254">
        <v>1</v>
      </c>
      <c r="C128" s="254">
        <f t="shared" si="11"/>
        <v>541</v>
      </c>
      <c r="D128" s="254">
        <v>448</v>
      </c>
      <c r="E128" s="278">
        <v>93</v>
      </c>
      <c r="F128" s="282" t="s">
        <v>299</v>
      </c>
      <c r="G128" s="250">
        <f t="shared" si="16"/>
        <v>4.99</v>
      </c>
      <c r="H128" s="250">
        <f t="shared" si="17"/>
        <v>928.14</v>
      </c>
      <c r="I128" s="250">
        <f t="shared" si="18"/>
        <v>1147.0899999999999</v>
      </c>
    </row>
    <row r="129" spans="1:9" x14ac:dyDescent="0.25">
      <c r="A129" s="274" t="s">
        <v>298</v>
      </c>
      <c r="B129" s="254">
        <v>1</v>
      </c>
      <c r="C129" s="254">
        <f t="shared" si="11"/>
        <v>514</v>
      </c>
      <c r="D129" s="254">
        <v>448</v>
      </c>
      <c r="E129" s="277">
        <v>66</v>
      </c>
      <c r="F129" s="281" t="s">
        <v>300</v>
      </c>
      <c r="G129" s="250">
        <f t="shared" si="16"/>
        <v>4.91</v>
      </c>
      <c r="H129" s="250">
        <f t="shared" si="17"/>
        <v>648.12</v>
      </c>
      <c r="I129" s="250">
        <f t="shared" si="18"/>
        <v>801.01</v>
      </c>
    </row>
    <row r="130" spans="1:9" x14ac:dyDescent="0.25">
      <c r="A130" s="274" t="s">
        <v>298</v>
      </c>
      <c r="B130" s="254">
        <v>1</v>
      </c>
      <c r="C130" s="254">
        <f t="shared" si="11"/>
        <v>450</v>
      </c>
      <c r="D130" s="254">
        <v>448</v>
      </c>
      <c r="E130" s="277">
        <v>2</v>
      </c>
      <c r="F130" s="281" t="s">
        <v>299</v>
      </c>
      <c r="G130" s="250">
        <f t="shared" si="16"/>
        <v>4.99</v>
      </c>
      <c r="H130" s="250">
        <f t="shared" si="17"/>
        <v>19.96</v>
      </c>
      <c r="I130" s="250">
        <f t="shared" si="18"/>
        <v>24.67</v>
      </c>
    </row>
    <row r="131" spans="1:9" x14ac:dyDescent="0.25">
      <c r="A131" s="274" t="s">
        <v>298</v>
      </c>
      <c r="B131" s="254">
        <v>1</v>
      </c>
      <c r="C131" s="254">
        <f t="shared" si="11"/>
        <v>552</v>
      </c>
      <c r="D131" s="254">
        <v>512</v>
      </c>
      <c r="E131" s="277">
        <v>40</v>
      </c>
      <c r="F131" s="281" t="s">
        <v>299</v>
      </c>
      <c r="G131" s="250">
        <f t="shared" si="16"/>
        <v>4.37</v>
      </c>
      <c r="H131" s="250">
        <f t="shared" si="17"/>
        <v>349.6</v>
      </c>
      <c r="I131" s="250">
        <f t="shared" si="18"/>
        <v>432.07</v>
      </c>
    </row>
    <row r="132" spans="1:9" x14ac:dyDescent="0.25">
      <c r="A132" s="274" t="s">
        <v>298</v>
      </c>
      <c r="B132" s="254">
        <v>1</v>
      </c>
      <c r="C132" s="254">
        <f t="shared" si="11"/>
        <v>515</v>
      </c>
      <c r="D132" s="254">
        <v>512</v>
      </c>
      <c r="E132" s="278">
        <v>3</v>
      </c>
      <c r="F132" s="282" t="s">
        <v>299</v>
      </c>
      <c r="G132" s="250">
        <f t="shared" si="16"/>
        <v>4.37</v>
      </c>
      <c r="H132" s="250">
        <f>ROUND(E132*G132*2,2)</f>
        <v>26.22</v>
      </c>
      <c r="I132" s="250">
        <f t="shared" si="18"/>
        <v>32.409999999999997</v>
      </c>
    </row>
    <row r="133" spans="1:9" x14ac:dyDescent="0.25">
      <c r="A133" s="274" t="s">
        <v>298</v>
      </c>
      <c r="B133" s="254">
        <v>1</v>
      </c>
      <c r="C133" s="254">
        <f t="shared" si="11"/>
        <v>518</v>
      </c>
      <c r="D133" s="254">
        <v>512</v>
      </c>
      <c r="E133" s="278">
        <v>6</v>
      </c>
      <c r="F133" s="282" t="s">
        <v>299</v>
      </c>
      <c r="G133" s="250">
        <f t="shared" si="16"/>
        <v>4.37</v>
      </c>
      <c r="H133" s="250">
        <f>ROUND(E133*G133*2,2)</f>
        <v>52.44</v>
      </c>
      <c r="I133" s="250">
        <f t="shared" si="18"/>
        <v>64.81</v>
      </c>
    </row>
    <row r="134" spans="1:9" x14ac:dyDescent="0.25">
      <c r="A134" s="274" t="s">
        <v>298</v>
      </c>
      <c r="B134" s="254">
        <v>1</v>
      </c>
      <c r="C134" s="254">
        <f t="shared" si="11"/>
        <v>543</v>
      </c>
      <c r="D134" s="254">
        <v>448</v>
      </c>
      <c r="E134" s="277">
        <v>95</v>
      </c>
      <c r="F134" s="281" t="s">
        <v>300</v>
      </c>
      <c r="G134" s="250">
        <f t="shared" si="16"/>
        <v>4.91</v>
      </c>
      <c r="H134" s="250">
        <f t="shared" si="17"/>
        <v>932.9</v>
      </c>
      <c r="I134" s="250">
        <f t="shared" si="18"/>
        <v>1152.97</v>
      </c>
    </row>
    <row r="135" spans="1:9" x14ac:dyDescent="0.25">
      <c r="A135" s="274" t="s">
        <v>298</v>
      </c>
      <c r="B135" s="254">
        <v>1</v>
      </c>
      <c r="C135" s="254">
        <f t="shared" si="11"/>
        <v>523</v>
      </c>
      <c r="D135" s="254">
        <v>512</v>
      </c>
      <c r="E135" s="277">
        <v>11</v>
      </c>
      <c r="F135" s="281" t="s">
        <v>300</v>
      </c>
      <c r="G135" s="250">
        <f t="shared" si="16"/>
        <v>4.29</v>
      </c>
      <c r="H135" s="250">
        <f t="shared" si="17"/>
        <v>94.38</v>
      </c>
      <c r="I135" s="250">
        <f t="shared" si="18"/>
        <v>116.64</v>
      </c>
    </row>
    <row r="136" spans="1:9" x14ac:dyDescent="0.25">
      <c r="A136" s="274" t="s">
        <v>298</v>
      </c>
      <c r="B136" s="254">
        <v>1</v>
      </c>
      <c r="C136" s="254">
        <f t="shared" si="11"/>
        <v>521</v>
      </c>
      <c r="D136" s="254">
        <v>512</v>
      </c>
      <c r="E136" s="277">
        <v>9</v>
      </c>
      <c r="F136" s="281" t="s">
        <v>299</v>
      </c>
      <c r="G136" s="250">
        <f t="shared" si="16"/>
        <v>4.37</v>
      </c>
      <c r="H136" s="250">
        <f t="shared" si="17"/>
        <v>78.66</v>
      </c>
      <c r="I136" s="250">
        <f t="shared" si="18"/>
        <v>97.22</v>
      </c>
    </row>
    <row r="137" spans="1:9" x14ac:dyDescent="0.25">
      <c r="A137" s="275" t="s">
        <v>298</v>
      </c>
      <c r="B137" s="254">
        <v>1</v>
      </c>
      <c r="C137" s="254">
        <f t="shared" si="11"/>
        <v>669</v>
      </c>
      <c r="D137" s="254">
        <v>512</v>
      </c>
      <c r="E137" s="278">
        <v>157</v>
      </c>
      <c r="F137" s="282" t="s">
        <v>299</v>
      </c>
      <c r="G137" s="250">
        <f t="shared" si="16"/>
        <v>4.37</v>
      </c>
      <c r="H137" s="250">
        <f t="shared" si="17"/>
        <v>1372.18</v>
      </c>
      <c r="I137" s="250">
        <f t="shared" si="18"/>
        <v>1695.88</v>
      </c>
    </row>
    <row r="138" spans="1:9" x14ac:dyDescent="0.25">
      <c r="A138" s="274" t="s">
        <v>298</v>
      </c>
      <c r="B138" s="254">
        <v>1</v>
      </c>
      <c r="C138" s="254">
        <f t="shared" si="11"/>
        <v>640</v>
      </c>
      <c r="D138" s="254">
        <v>512</v>
      </c>
      <c r="E138" s="277">
        <v>128</v>
      </c>
      <c r="F138" s="281" t="s">
        <v>278</v>
      </c>
      <c r="G138" s="250">
        <f t="shared" si="16"/>
        <v>5.32</v>
      </c>
      <c r="H138" s="250">
        <f t="shared" si="17"/>
        <v>1361.92</v>
      </c>
      <c r="I138" s="250">
        <f t="shared" si="18"/>
        <v>1683.2</v>
      </c>
    </row>
    <row r="139" spans="1:9" x14ac:dyDescent="0.25">
      <c r="A139" s="274" t="s">
        <v>298</v>
      </c>
      <c r="B139" s="254">
        <v>1</v>
      </c>
      <c r="C139" s="254">
        <f t="shared" si="11"/>
        <v>604</v>
      </c>
      <c r="D139" s="254">
        <v>448</v>
      </c>
      <c r="E139" s="277">
        <v>156</v>
      </c>
      <c r="F139" s="281" t="s">
        <v>300</v>
      </c>
      <c r="G139" s="250">
        <f t="shared" si="16"/>
        <v>4.91</v>
      </c>
      <c r="H139" s="250">
        <f t="shared" si="17"/>
        <v>1531.92</v>
      </c>
      <c r="I139" s="250">
        <f t="shared" si="18"/>
        <v>1893.3</v>
      </c>
    </row>
    <row r="140" spans="1:9" x14ac:dyDescent="0.25">
      <c r="A140" s="274" t="s">
        <v>298</v>
      </c>
      <c r="B140" s="254">
        <v>1</v>
      </c>
      <c r="C140" s="254">
        <f t="shared" si="11"/>
        <v>651</v>
      </c>
      <c r="D140" s="254">
        <v>448</v>
      </c>
      <c r="E140" s="277">
        <v>203</v>
      </c>
      <c r="F140" s="281" t="s">
        <v>299</v>
      </c>
      <c r="G140" s="250">
        <f t="shared" si="16"/>
        <v>4.99</v>
      </c>
      <c r="H140" s="250">
        <f t="shared" si="17"/>
        <v>2025.94</v>
      </c>
      <c r="I140" s="250">
        <f t="shared" si="18"/>
        <v>2503.86</v>
      </c>
    </row>
    <row r="141" spans="1:9" x14ac:dyDescent="0.25">
      <c r="A141" s="274" t="s">
        <v>298</v>
      </c>
      <c r="B141" s="254">
        <v>1</v>
      </c>
      <c r="C141" s="254">
        <f t="shared" si="11"/>
        <v>573</v>
      </c>
      <c r="D141" s="254">
        <v>448</v>
      </c>
      <c r="E141" s="277">
        <v>125</v>
      </c>
      <c r="F141" s="281" t="s">
        <v>299</v>
      </c>
      <c r="G141" s="250">
        <f t="shared" si="16"/>
        <v>4.99</v>
      </c>
      <c r="H141" s="250">
        <f t="shared" si="17"/>
        <v>1247.5</v>
      </c>
      <c r="I141" s="250">
        <f t="shared" si="18"/>
        <v>1541.79</v>
      </c>
    </row>
    <row r="142" spans="1:9" x14ac:dyDescent="0.25">
      <c r="A142" s="274" t="s">
        <v>298</v>
      </c>
      <c r="B142" s="254">
        <v>1</v>
      </c>
      <c r="C142" s="254">
        <f t="shared" si="11"/>
        <v>583</v>
      </c>
      <c r="D142" s="254">
        <v>448</v>
      </c>
      <c r="E142" s="277">
        <v>135</v>
      </c>
      <c r="F142" s="281" t="s">
        <v>300</v>
      </c>
      <c r="G142" s="250">
        <f t="shared" si="16"/>
        <v>4.91</v>
      </c>
      <c r="H142" s="250">
        <f t="shared" si="17"/>
        <v>1325.7</v>
      </c>
      <c r="I142" s="250">
        <f t="shared" si="18"/>
        <v>1638.43</v>
      </c>
    </row>
    <row r="143" spans="1:9" x14ac:dyDescent="0.25">
      <c r="A143" s="274" t="s">
        <v>298</v>
      </c>
      <c r="B143" s="254">
        <v>1</v>
      </c>
      <c r="C143" s="254">
        <f t="shared" si="11"/>
        <v>450</v>
      </c>
      <c r="D143" s="254">
        <v>448</v>
      </c>
      <c r="E143" s="277">
        <v>2</v>
      </c>
      <c r="F143" s="281" t="s">
        <v>299</v>
      </c>
      <c r="G143" s="250">
        <f t="shared" si="16"/>
        <v>4.99</v>
      </c>
      <c r="H143" s="250">
        <f t="shared" si="17"/>
        <v>19.96</v>
      </c>
      <c r="I143" s="250">
        <f t="shared" si="18"/>
        <v>24.67</v>
      </c>
    </row>
    <row r="144" spans="1:9" x14ac:dyDescent="0.25">
      <c r="A144" s="274" t="s">
        <v>298</v>
      </c>
      <c r="B144" s="254">
        <v>1</v>
      </c>
      <c r="C144" s="254">
        <f t="shared" si="11"/>
        <v>518</v>
      </c>
      <c r="D144" s="254">
        <v>512</v>
      </c>
      <c r="E144" s="277">
        <v>6</v>
      </c>
      <c r="F144" s="281" t="s">
        <v>301</v>
      </c>
      <c r="G144" s="250">
        <f t="shared" si="16"/>
        <v>4.3899999999999997</v>
      </c>
      <c r="H144" s="250">
        <f t="shared" si="17"/>
        <v>52.68</v>
      </c>
      <c r="I144" s="250">
        <f t="shared" si="18"/>
        <v>65.11</v>
      </c>
    </row>
    <row r="145" spans="1:9" x14ac:dyDescent="0.25">
      <c r="A145" s="274" t="s">
        <v>298</v>
      </c>
      <c r="B145" s="254">
        <v>1</v>
      </c>
      <c r="C145" s="254">
        <f t="shared" si="11"/>
        <v>518</v>
      </c>
      <c r="D145" s="254">
        <v>512</v>
      </c>
      <c r="E145" s="277">
        <v>6</v>
      </c>
      <c r="F145" s="281" t="s">
        <v>299</v>
      </c>
      <c r="G145" s="250">
        <f t="shared" si="16"/>
        <v>4.37</v>
      </c>
      <c r="H145" s="250">
        <f t="shared" si="17"/>
        <v>52.44</v>
      </c>
      <c r="I145" s="250">
        <f t="shared" si="18"/>
        <v>64.81</v>
      </c>
    </row>
    <row r="146" spans="1:9" x14ac:dyDescent="0.25">
      <c r="A146" s="274" t="s">
        <v>298</v>
      </c>
      <c r="B146" s="254">
        <v>1</v>
      </c>
      <c r="C146" s="254">
        <f t="shared" si="11"/>
        <v>519</v>
      </c>
      <c r="D146" s="254">
        <v>512</v>
      </c>
      <c r="E146" s="277">
        <v>7</v>
      </c>
      <c r="F146" s="281" t="s">
        <v>301</v>
      </c>
      <c r="G146" s="250">
        <f t="shared" si="16"/>
        <v>4.3899999999999997</v>
      </c>
      <c r="H146" s="250">
        <f t="shared" si="17"/>
        <v>61.46</v>
      </c>
      <c r="I146" s="250">
        <f t="shared" si="18"/>
        <v>75.959999999999994</v>
      </c>
    </row>
    <row r="147" spans="1:9" x14ac:dyDescent="0.25">
      <c r="A147" s="274" t="s">
        <v>298</v>
      </c>
      <c r="B147" s="254">
        <v>1</v>
      </c>
      <c r="C147" s="254">
        <f t="shared" si="11"/>
        <v>606</v>
      </c>
      <c r="D147" s="254">
        <v>512</v>
      </c>
      <c r="E147" s="277">
        <v>94</v>
      </c>
      <c r="F147" s="281" t="s">
        <v>299</v>
      </c>
      <c r="G147" s="250">
        <f t="shared" si="16"/>
        <v>4.37</v>
      </c>
      <c r="H147" s="250">
        <f t="shared" si="17"/>
        <v>821.56</v>
      </c>
      <c r="I147" s="250">
        <f t="shared" si="18"/>
        <v>1015.37</v>
      </c>
    </row>
    <row r="148" spans="1:9" x14ac:dyDescent="0.25">
      <c r="A148" s="274" t="s">
        <v>298</v>
      </c>
      <c r="B148" s="254">
        <v>1</v>
      </c>
      <c r="C148" s="254">
        <f t="shared" si="11"/>
        <v>504</v>
      </c>
      <c r="D148" s="254">
        <v>448</v>
      </c>
      <c r="E148" s="277">
        <v>56</v>
      </c>
      <c r="F148" s="281" t="s">
        <v>299</v>
      </c>
      <c r="G148" s="250">
        <f t="shared" si="16"/>
        <v>4.99</v>
      </c>
      <c r="H148" s="250">
        <f t="shared" si="17"/>
        <v>558.88</v>
      </c>
      <c r="I148" s="250">
        <f t="shared" si="18"/>
        <v>690.72</v>
      </c>
    </row>
    <row r="149" spans="1:9" x14ac:dyDescent="0.25">
      <c r="A149" s="274" t="s">
        <v>298</v>
      </c>
      <c r="B149" s="254">
        <v>1</v>
      </c>
      <c r="C149" s="254">
        <f t="shared" si="11"/>
        <v>532</v>
      </c>
      <c r="D149" s="254">
        <v>512</v>
      </c>
      <c r="E149" s="277">
        <v>20</v>
      </c>
      <c r="F149" s="281" t="s">
        <v>300</v>
      </c>
      <c r="G149" s="250">
        <f t="shared" si="16"/>
        <v>4.29</v>
      </c>
      <c r="H149" s="250">
        <f t="shared" si="17"/>
        <v>171.6</v>
      </c>
      <c r="I149" s="250">
        <f t="shared" si="18"/>
        <v>212.08</v>
      </c>
    </row>
    <row r="150" spans="1:9" x14ac:dyDescent="0.25">
      <c r="A150" s="274" t="s">
        <v>298</v>
      </c>
      <c r="B150" s="254">
        <v>1</v>
      </c>
      <c r="C150" s="254">
        <f t="shared" si="11"/>
        <v>566</v>
      </c>
      <c r="D150" s="254">
        <v>448</v>
      </c>
      <c r="E150" s="280">
        <v>118</v>
      </c>
      <c r="F150" s="281" t="s">
        <v>299</v>
      </c>
      <c r="G150" s="250">
        <f t="shared" si="16"/>
        <v>4.99</v>
      </c>
      <c r="H150" s="250">
        <f t="shared" si="17"/>
        <v>1177.6400000000001</v>
      </c>
      <c r="I150" s="250">
        <f t="shared" si="18"/>
        <v>1455.45</v>
      </c>
    </row>
    <row r="151" spans="1:9" x14ac:dyDescent="0.25">
      <c r="A151" s="275" t="s">
        <v>298</v>
      </c>
      <c r="B151" s="254">
        <v>1</v>
      </c>
      <c r="C151" s="254">
        <f t="shared" si="11"/>
        <v>517</v>
      </c>
      <c r="D151" s="254">
        <v>512</v>
      </c>
      <c r="E151" s="278">
        <v>5</v>
      </c>
      <c r="F151" s="282" t="s">
        <v>300</v>
      </c>
      <c r="G151" s="250">
        <f t="shared" si="16"/>
        <v>4.29</v>
      </c>
      <c r="H151" s="250">
        <f t="shared" si="17"/>
        <v>42.9</v>
      </c>
      <c r="I151" s="250">
        <f t="shared" si="18"/>
        <v>53.02</v>
      </c>
    </row>
    <row r="152" spans="1:9" x14ac:dyDescent="0.25">
      <c r="A152" s="275" t="s">
        <v>298</v>
      </c>
      <c r="B152" s="254">
        <v>1</v>
      </c>
      <c r="C152" s="254">
        <f t="shared" si="11"/>
        <v>528</v>
      </c>
      <c r="D152" s="254">
        <v>448</v>
      </c>
      <c r="E152" s="278">
        <v>80</v>
      </c>
      <c r="F152" s="282" t="s">
        <v>299</v>
      </c>
      <c r="G152" s="250">
        <f t="shared" si="16"/>
        <v>4.99</v>
      </c>
      <c r="H152" s="250">
        <f t="shared" si="17"/>
        <v>798.4</v>
      </c>
      <c r="I152" s="250">
        <f t="shared" si="18"/>
        <v>986.74</v>
      </c>
    </row>
    <row r="153" spans="1:9" x14ac:dyDescent="0.25">
      <c r="A153" s="275" t="s">
        <v>298</v>
      </c>
      <c r="B153" s="254">
        <v>1</v>
      </c>
      <c r="C153" s="254">
        <f t="shared" si="11"/>
        <v>520</v>
      </c>
      <c r="D153" s="254">
        <v>512</v>
      </c>
      <c r="E153" s="278">
        <v>8</v>
      </c>
      <c r="F153" s="282" t="s">
        <v>300</v>
      </c>
      <c r="G153" s="250">
        <f t="shared" si="16"/>
        <v>4.29</v>
      </c>
      <c r="H153" s="250">
        <f t="shared" si="17"/>
        <v>68.64</v>
      </c>
      <c r="I153" s="250">
        <f t="shared" si="18"/>
        <v>84.83</v>
      </c>
    </row>
    <row r="154" spans="1:9" x14ac:dyDescent="0.25">
      <c r="A154" s="275" t="s">
        <v>298</v>
      </c>
      <c r="B154" s="254">
        <v>1</v>
      </c>
      <c r="C154" s="254">
        <f t="shared" si="11"/>
        <v>527</v>
      </c>
      <c r="D154" s="254">
        <v>512</v>
      </c>
      <c r="E154" s="278">
        <v>15</v>
      </c>
      <c r="F154" s="282" t="s">
        <v>299</v>
      </c>
      <c r="G154" s="250">
        <f t="shared" si="16"/>
        <v>4.37</v>
      </c>
      <c r="H154" s="250">
        <f t="shared" si="17"/>
        <v>131.1</v>
      </c>
      <c r="I154" s="250">
        <f t="shared" si="18"/>
        <v>162.03</v>
      </c>
    </row>
    <row r="155" spans="1:9" x14ac:dyDescent="0.25">
      <c r="A155" s="274" t="s">
        <v>298</v>
      </c>
      <c r="B155" s="254">
        <v>1</v>
      </c>
      <c r="C155" s="254">
        <f t="shared" si="11"/>
        <v>655</v>
      </c>
      <c r="D155" s="254">
        <v>512</v>
      </c>
      <c r="E155" s="277">
        <v>143</v>
      </c>
      <c r="F155" s="281" t="s">
        <v>300</v>
      </c>
      <c r="G155" s="250">
        <f t="shared" si="16"/>
        <v>4.29</v>
      </c>
      <c r="H155" s="250">
        <f t="shared" si="17"/>
        <v>1226.94</v>
      </c>
      <c r="I155" s="250">
        <f t="shared" si="18"/>
        <v>1516.38</v>
      </c>
    </row>
    <row r="156" spans="1:9" x14ac:dyDescent="0.25">
      <c r="A156" s="274" t="s">
        <v>298</v>
      </c>
      <c r="B156" s="254">
        <v>1</v>
      </c>
      <c r="C156" s="254">
        <f t="shared" si="11"/>
        <v>515</v>
      </c>
      <c r="D156" s="254">
        <v>512</v>
      </c>
      <c r="E156" s="277">
        <v>3</v>
      </c>
      <c r="F156" s="281" t="s">
        <v>300</v>
      </c>
      <c r="G156" s="250">
        <f t="shared" si="16"/>
        <v>4.29</v>
      </c>
      <c r="H156" s="250">
        <f t="shared" si="17"/>
        <v>25.74</v>
      </c>
      <c r="I156" s="250">
        <f t="shared" si="18"/>
        <v>31.81</v>
      </c>
    </row>
    <row r="157" spans="1:9" x14ac:dyDescent="0.25">
      <c r="A157" s="274" t="s">
        <v>298</v>
      </c>
      <c r="B157" s="254">
        <v>1</v>
      </c>
      <c r="C157" s="254">
        <f t="shared" si="11"/>
        <v>534</v>
      </c>
      <c r="D157" s="254">
        <v>448</v>
      </c>
      <c r="E157" s="277">
        <v>86</v>
      </c>
      <c r="F157" s="281" t="s">
        <v>299</v>
      </c>
      <c r="G157" s="250">
        <f t="shared" si="16"/>
        <v>4.99</v>
      </c>
      <c r="H157" s="250">
        <f t="shared" si="17"/>
        <v>858.28</v>
      </c>
      <c r="I157" s="250">
        <f t="shared" si="18"/>
        <v>1060.75</v>
      </c>
    </row>
    <row r="158" spans="1:9" x14ac:dyDescent="0.25">
      <c r="A158" s="274" t="s">
        <v>298</v>
      </c>
      <c r="B158" s="254">
        <v>1</v>
      </c>
      <c r="C158" s="254">
        <f t="shared" si="11"/>
        <v>697</v>
      </c>
      <c r="D158" s="254">
        <v>448</v>
      </c>
      <c r="E158" s="277">
        <v>249</v>
      </c>
      <c r="F158" s="281" t="s">
        <v>302</v>
      </c>
      <c r="G158" s="250">
        <f t="shared" si="16"/>
        <v>4.92</v>
      </c>
      <c r="H158" s="250">
        <f t="shared" si="17"/>
        <v>2450.16</v>
      </c>
      <c r="I158" s="250">
        <f t="shared" si="18"/>
        <v>3028.15</v>
      </c>
    </row>
    <row r="159" spans="1:9" x14ac:dyDescent="0.25">
      <c r="A159" s="274" t="s">
        <v>298</v>
      </c>
      <c r="B159" s="254">
        <v>1</v>
      </c>
      <c r="C159" s="254">
        <f t="shared" si="11"/>
        <v>548</v>
      </c>
      <c r="D159" s="254">
        <v>448</v>
      </c>
      <c r="E159" s="277">
        <v>100</v>
      </c>
      <c r="F159" s="281" t="s">
        <v>300</v>
      </c>
      <c r="G159" s="250">
        <f t="shared" si="16"/>
        <v>4.91</v>
      </c>
      <c r="H159" s="250">
        <f t="shared" si="17"/>
        <v>982</v>
      </c>
      <c r="I159" s="250">
        <f t="shared" si="18"/>
        <v>1213.6500000000001</v>
      </c>
    </row>
    <row r="160" spans="1:9" x14ac:dyDescent="0.25">
      <c r="A160" s="274" t="s">
        <v>298</v>
      </c>
      <c r="B160" s="254">
        <v>1</v>
      </c>
      <c r="C160" s="254">
        <f t="shared" si="11"/>
        <v>555</v>
      </c>
      <c r="D160" s="254">
        <v>512</v>
      </c>
      <c r="E160" s="277">
        <v>43</v>
      </c>
      <c r="F160" s="281" t="s">
        <v>299</v>
      </c>
      <c r="G160" s="250">
        <f t="shared" si="16"/>
        <v>4.37</v>
      </c>
      <c r="H160" s="250">
        <f t="shared" si="17"/>
        <v>375.82</v>
      </c>
      <c r="I160" s="250">
        <f t="shared" si="18"/>
        <v>464.48</v>
      </c>
    </row>
    <row r="161" spans="1:9" x14ac:dyDescent="0.25">
      <c r="A161" s="275" t="s">
        <v>298</v>
      </c>
      <c r="B161" s="254">
        <v>1</v>
      </c>
      <c r="C161" s="254">
        <f>D161+E161</f>
        <v>514</v>
      </c>
      <c r="D161" s="254">
        <v>512</v>
      </c>
      <c r="E161" s="278">
        <v>2</v>
      </c>
      <c r="F161" s="282" t="s">
        <v>300</v>
      </c>
      <c r="G161" s="250">
        <f t="shared" si="16"/>
        <v>4.29</v>
      </c>
      <c r="H161" s="250">
        <f t="shared" si="17"/>
        <v>17.16</v>
      </c>
      <c r="I161" s="250">
        <f t="shared" si="18"/>
        <v>21.21</v>
      </c>
    </row>
    <row r="162" spans="1:9" x14ac:dyDescent="0.25">
      <c r="A162" s="275" t="s">
        <v>298</v>
      </c>
      <c r="B162" s="254">
        <v>1</v>
      </c>
      <c r="C162" s="254">
        <f>D162+E162</f>
        <v>630</v>
      </c>
      <c r="D162" s="254">
        <v>448</v>
      </c>
      <c r="E162" s="278">
        <v>182</v>
      </c>
      <c r="F162" s="282" t="s">
        <v>299</v>
      </c>
      <c r="G162" s="250">
        <f t="shared" si="16"/>
        <v>4.99</v>
      </c>
      <c r="H162" s="250">
        <f t="shared" si="17"/>
        <v>1816.36</v>
      </c>
      <c r="I162" s="250">
        <f t="shared" si="18"/>
        <v>2244.84</v>
      </c>
    </row>
    <row r="163" spans="1:9" x14ac:dyDescent="0.25">
      <c r="A163" s="275" t="s">
        <v>298</v>
      </c>
      <c r="B163" s="254">
        <v>1</v>
      </c>
      <c r="C163" s="254">
        <f>D163+E163</f>
        <v>514</v>
      </c>
      <c r="D163" s="254">
        <v>512</v>
      </c>
      <c r="E163" s="278">
        <v>2</v>
      </c>
      <c r="F163" s="282" t="s">
        <v>299</v>
      </c>
      <c r="G163" s="250">
        <f t="shared" si="16"/>
        <v>4.37</v>
      </c>
      <c r="H163" s="250">
        <f t="shared" si="17"/>
        <v>17.48</v>
      </c>
      <c r="I163" s="250">
        <f t="shared" si="18"/>
        <v>21.6</v>
      </c>
    </row>
    <row r="164" spans="1:9" x14ac:dyDescent="0.25">
      <c r="A164" s="274" t="s">
        <v>298</v>
      </c>
      <c r="B164" s="254">
        <v>1</v>
      </c>
      <c r="C164" s="254">
        <f t="shared" si="11"/>
        <v>664</v>
      </c>
      <c r="D164" s="254">
        <v>512</v>
      </c>
      <c r="E164" s="277">
        <v>152</v>
      </c>
      <c r="F164" s="281" t="s">
        <v>300</v>
      </c>
      <c r="G164" s="250">
        <f t="shared" si="16"/>
        <v>4.29</v>
      </c>
      <c r="H164" s="250">
        <f t="shared" si="17"/>
        <v>1304.1600000000001</v>
      </c>
      <c r="I164" s="250">
        <f t="shared" si="18"/>
        <v>1611.81</v>
      </c>
    </row>
    <row r="165" spans="1:9" x14ac:dyDescent="0.25">
      <c r="A165" s="274" t="s">
        <v>298</v>
      </c>
      <c r="B165" s="254">
        <v>1</v>
      </c>
      <c r="C165" s="254">
        <f t="shared" si="11"/>
        <v>515</v>
      </c>
      <c r="D165" s="254">
        <v>512</v>
      </c>
      <c r="E165" s="277">
        <v>3</v>
      </c>
      <c r="F165" s="281" t="s">
        <v>300</v>
      </c>
      <c r="G165" s="250">
        <f t="shared" si="16"/>
        <v>4.29</v>
      </c>
      <c r="H165" s="250">
        <f t="shared" si="17"/>
        <v>25.74</v>
      </c>
      <c r="I165" s="250">
        <f t="shared" si="18"/>
        <v>31.81</v>
      </c>
    </row>
    <row r="166" spans="1:9" x14ac:dyDescent="0.25">
      <c r="A166" s="274" t="s">
        <v>298</v>
      </c>
      <c r="B166" s="254">
        <v>1</v>
      </c>
      <c r="C166" s="254">
        <f t="shared" ref="C166:C177" si="19">D166+E166</f>
        <v>661</v>
      </c>
      <c r="D166" s="254">
        <v>448</v>
      </c>
      <c r="E166" s="277">
        <v>213</v>
      </c>
      <c r="F166" s="281" t="s">
        <v>299</v>
      </c>
      <c r="G166" s="250">
        <f t="shared" si="16"/>
        <v>4.99</v>
      </c>
      <c r="H166" s="250">
        <f t="shared" si="17"/>
        <v>2125.7399999999998</v>
      </c>
      <c r="I166" s="271">
        <f>ROUND(H166*1.2077,2)</f>
        <v>2567.2600000000002</v>
      </c>
    </row>
    <row r="167" spans="1:9" x14ac:dyDescent="0.25">
      <c r="A167" s="275" t="s">
        <v>298</v>
      </c>
      <c r="B167" s="254">
        <v>1</v>
      </c>
      <c r="C167" s="254">
        <f t="shared" si="19"/>
        <v>562</v>
      </c>
      <c r="D167" s="254">
        <v>448</v>
      </c>
      <c r="E167" s="278">
        <v>114</v>
      </c>
      <c r="F167" s="282" t="s">
        <v>300</v>
      </c>
      <c r="G167" s="250">
        <f t="shared" si="16"/>
        <v>4.91</v>
      </c>
      <c r="H167" s="250">
        <f t="shared" si="17"/>
        <v>1119.48</v>
      </c>
      <c r="I167" s="250">
        <f t="shared" si="18"/>
        <v>1383.57</v>
      </c>
    </row>
    <row r="168" spans="1:9" x14ac:dyDescent="0.25">
      <c r="A168" s="275" t="s">
        <v>298</v>
      </c>
      <c r="B168" s="254">
        <v>1</v>
      </c>
      <c r="C168" s="254">
        <f t="shared" si="19"/>
        <v>516</v>
      </c>
      <c r="D168" s="254">
        <v>512</v>
      </c>
      <c r="E168" s="278">
        <v>4</v>
      </c>
      <c r="F168" s="282" t="s">
        <v>299</v>
      </c>
      <c r="G168" s="250">
        <f t="shared" si="16"/>
        <v>4.37</v>
      </c>
      <c r="H168" s="250">
        <f t="shared" si="17"/>
        <v>34.96</v>
      </c>
      <c r="I168" s="250">
        <f t="shared" si="18"/>
        <v>43.21</v>
      </c>
    </row>
    <row r="169" spans="1:9" x14ac:dyDescent="0.25">
      <c r="A169" s="275" t="s">
        <v>298</v>
      </c>
      <c r="B169" s="254">
        <v>1</v>
      </c>
      <c r="C169" s="254">
        <f t="shared" si="19"/>
        <v>516</v>
      </c>
      <c r="D169" s="254">
        <v>512</v>
      </c>
      <c r="E169" s="278">
        <v>4</v>
      </c>
      <c r="F169" s="282" t="s">
        <v>299</v>
      </c>
      <c r="G169" s="250">
        <f t="shared" si="16"/>
        <v>4.37</v>
      </c>
      <c r="H169" s="250">
        <f t="shared" si="17"/>
        <v>34.96</v>
      </c>
      <c r="I169" s="271">
        <f>ROUND(H169*1.2077,2)</f>
        <v>42.22</v>
      </c>
    </row>
    <row r="170" spans="1:9" x14ac:dyDescent="0.25">
      <c r="A170" s="275" t="s">
        <v>298</v>
      </c>
      <c r="B170" s="254">
        <v>1</v>
      </c>
      <c r="C170" s="254">
        <f t="shared" si="19"/>
        <v>521</v>
      </c>
      <c r="D170" s="254">
        <v>512</v>
      </c>
      <c r="E170" s="278">
        <v>9</v>
      </c>
      <c r="F170" s="282" t="s">
        <v>299</v>
      </c>
      <c r="G170" s="250">
        <f t="shared" si="16"/>
        <v>4.37</v>
      </c>
      <c r="H170" s="250">
        <f t="shared" si="17"/>
        <v>78.66</v>
      </c>
      <c r="I170" s="250">
        <f t="shared" si="18"/>
        <v>97.22</v>
      </c>
    </row>
    <row r="171" spans="1:9" x14ac:dyDescent="0.25">
      <c r="A171" s="275" t="s">
        <v>298</v>
      </c>
      <c r="B171" s="254">
        <v>1</v>
      </c>
      <c r="C171" s="254">
        <f t="shared" si="19"/>
        <v>522</v>
      </c>
      <c r="D171" s="254">
        <v>512</v>
      </c>
      <c r="E171" s="278">
        <v>10</v>
      </c>
      <c r="F171" s="282" t="s">
        <v>301</v>
      </c>
      <c r="G171" s="250">
        <f t="shared" si="16"/>
        <v>4.3899999999999997</v>
      </c>
      <c r="H171" s="250">
        <f t="shared" si="17"/>
        <v>87.8</v>
      </c>
      <c r="I171" s="250">
        <f t="shared" si="18"/>
        <v>108.51</v>
      </c>
    </row>
    <row r="172" spans="1:9" x14ac:dyDescent="0.25">
      <c r="A172" s="274" t="s">
        <v>298</v>
      </c>
      <c r="B172" s="254">
        <v>1</v>
      </c>
      <c r="C172" s="254">
        <f t="shared" si="19"/>
        <v>574</v>
      </c>
      <c r="D172" s="254">
        <v>448</v>
      </c>
      <c r="E172" s="277">
        <v>126</v>
      </c>
      <c r="F172" s="281" t="s">
        <v>300</v>
      </c>
      <c r="G172" s="250">
        <f t="shared" si="16"/>
        <v>4.91</v>
      </c>
      <c r="H172" s="250">
        <f t="shared" si="17"/>
        <v>1237.32</v>
      </c>
      <c r="I172" s="250">
        <f t="shared" si="18"/>
        <v>1529.2</v>
      </c>
    </row>
    <row r="173" spans="1:9" x14ac:dyDescent="0.25">
      <c r="A173" s="275" t="s">
        <v>298</v>
      </c>
      <c r="B173" s="254">
        <v>1</v>
      </c>
      <c r="C173" s="254">
        <f t="shared" si="19"/>
        <v>754</v>
      </c>
      <c r="D173" s="254">
        <v>448</v>
      </c>
      <c r="E173" s="278">
        <v>306</v>
      </c>
      <c r="F173" s="282" t="s">
        <v>278</v>
      </c>
      <c r="G173" s="250">
        <f t="shared" si="16"/>
        <v>6.08</v>
      </c>
      <c r="H173" s="250">
        <f t="shared" si="17"/>
        <v>3720.96</v>
      </c>
      <c r="I173" s="250">
        <f t="shared" si="18"/>
        <v>4598.7299999999996</v>
      </c>
    </row>
    <row r="174" spans="1:9" x14ac:dyDescent="0.25">
      <c r="A174" s="275" t="s">
        <v>298</v>
      </c>
      <c r="B174" s="254">
        <v>1</v>
      </c>
      <c r="C174" s="254">
        <f t="shared" si="19"/>
        <v>520</v>
      </c>
      <c r="D174" s="254">
        <v>512</v>
      </c>
      <c r="E174" s="278">
        <v>8</v>
      </c>
      <c r="F174" s="282" t="s">
        <v>300</v>
      </c>
      <c r="G174" s="250">
        <f t="shared" si="16"/>
        <v>4.29</v>
      </c>
      <c r="H174" s="250">
        <f t="shared" si="17"/>
        <v>68.64</v>
      </c>
      <c r="I174" s="250">
        <f t="shared" si="18"/>
        <v>84.83</v>
      </c>
    </row>
    <row r="175" spans="1:9" x14ac:dyDescent="0.25">
      <c r="A175" s="275" t="s">
        <v>298</v>
      </c>
      <c r="B175" s="254">
        <v>1</v>
      </c>
      <c r="C175" s="254">
        <f t="shared" si="19"/>
        <v>481</v>
      </c>
      <c r="D175" s="254">
        <v>448</v>
      </c>
      <c r="E175" s="278">
        <v>33</v>
      </c>
      <c r="F175" s="282" t="s">
        <v>300</v>
      </c>
      <c r="G175" s="250">
        <f t="shared" si="16"/>
        <v>4.91</v>
      </c>
      <c r="H175" s="250">
        <f t="shared" si="17"/>
        <v>324.06</v>
      </c>
      <c r="I175" s="250">
        <f t="shared" si="18"/>
        <v>400.51</v>
      </c>
    </row>
    <row r="176" spans="1:9" x14ac:dyDescent="0.25">
      <c r="A176" s="275" t="s">
        <v>298</v>
      </c>
      <c r="B176" s="254">
        <v>1</v>
      </c>
      <c r="C176" s="254">
        <f t="shared" si="19"/>
        <v>516</v>
      </c>
      <c r="D176" s="254">
        <v>448</v>
      </c>
      <c r="E176" s="278">
        <v>68</v>
      </c>
      <c r="F176" s="282" t="s">
        <v>300</v>
      </c>
      <c r="G176" s="250">
        <f t="shared" si="16"/>
        <v>4.91</v>
      </c>
      <c r="H176" s="250">
        <f t="shared" si="17"/>
        <v>667.76</v>
      </c>
      <c r="I176" s="250">
        <f t="shared" si="18"/>
        <v>825.28</v>
      </c>
    </row>
    <row r="177" spans="1:9" x14ac:dyDescent="0.25">
      <c r="A177" s="275" t="s">
        <v>298</v>
      </c>
      <c r="B177" s="254">
        <v>1</v>
      </c>
      <c r="C177" s="254">
        <f t="shared" si="19"/>
        <v>529</v>
      </c>
      <c r="D177" s="254">
        <v>512</v>
      </c>
      <c r="E177" s="278">
        <v>17</v>
      </c>
      <c r="F177" s="282" t="s">
        <v>299</v>
      </c>
      <c r="G177" s="250">
        <f t="shared" si="16"/>
        <v>4.37</v>
      </c>
      <c r="H177" s="250">
        <f t="shared" si="17"/>
        <v>148.58000000000001</v>
      </c>
      <c r="I177" s="250">
        <f t="shared" si="18"/>
        <v>183.63</v>
      </c>
    </row>
    <row r="178" spans="1:9" x14ac:dyDescent="0.25">
      <c r="A178" s="275" t="s">
        <v>298</v>
      </c>
      <c r="B178" s="254">
        <v>1</v>
      </c>
      <c r="C178" s="254">
        <f>E178+D178</f>
        <v>597</v>
      </c>
      <c r="D178" s="254">
        <v>512</v>
      </c>
      <c r="E178" s="278">
        <v>85</v>
      </c>
      <c r="F178" s="282" t="s">
        <v>300</v>
      </c>
      <c r="G178" s="250">
        <f t="shared" si="16"/>
        <v>4.29</v>
      </c>
      <c r="H178" s="250">
        <f t="shared" si="17"/>
        <v>729.3</v>
      </c>
      <c r="I178" s="250">
        <f t="shared" si="18"/>
        <v>901.34</v>
      </c>
    </row>
    <row r="179" spans="1:9" x14ac:dyDescent="0.25">
      <c r="A179" s="275" t="s">
        <v>298</v>
      </c>
      <c r="B179" s="254">
        <v>1</v>
      </c>
      <c r="C179" s="254">
        <f t="shared" ref="C179:C181" si="20">D179+E179</f>
        <v>461</v>
      </c>
      <c r="D179" s="254">
        <v>448</v>
      </c>
      <c r="E179" s="278">
        <v>13</v>
      </c>
      <c r="F179" s="282" t="s">
        <v>300</v>
      </c>
      <c r="G179" s="250">
        <f>ROUND(F179*3/D179,2)</f>
        <v>4.91</v>
      </c>
      <c r="H179" s="250">
        <f t="shared" si="17"/>
        <v>127.66</v>
      </c>
      <c r="I179" s="250">
        <f t="shared" si="18"/>
        <v>157.77000000000001</v>
      </c>
    </row>
    <row r="180" spans="1:9" x14ac:dyDescent="0.25">
      <c r="A180" s="275" t="s">
        <v>298</v>
      </c>
      <c r="B180" s="254">
        <v>1</v>
      </c>
      <c r="C180" s="254">
        <f t="shared" si="20"/>
        <v>454</v>
      </c>
      <c r="D180" s="254">
        <v>448</v>
      </c>
      <c r="E180" s="278">
        <v>6</v>
      </c>
      <c r="F180" s="282" t="s">
        <v>299</v>
      </c>
      <c r="G180" s="250">
        <f>ROUND(F180*3/D180,2)</f>
        <v>4.99</v>
      </c>
      <c r="H180" s="250">
        <f t="shared" si="17"/>
        <v>59.88</v>
      </c>
      <c r="I180" s="250">
        <f t="shared" si="18"/>
        <v>74.010000000000005</v>
      </c>
    </row>
    <row r="181" spans="1:9" x14ac:dyDescent="0.25">
      <c r="A181" s="274" t="s">
        <v>298</v>
      </c>
      <c r="B181" s="254">
        <v>1</v>
      </c>
      <c r="C181" s="254">
        <f t="shared" si="20"/>
        <v>784</v>
      </c>
      <c r="D181" s="254">
        <v>448</v>
      </c>
      <c r="E181" s="277">
        <v>336</v>
      </c>
      <c r="F181" s="281" t="s">
        <v>300</v>
      </c>
      <c r="G181" s="250">
        <f>ROUND(F181*3/D181,2)</f>
        <v>4.91</v>
      </c>
      <c r="H181" s="250">
        <f t="shared" si="17"/>
        <v>3299.52</v>
      </c>
      <c r="I181" s="250">
        <f t="shared" si="18"/>
        <v>4077.88</v>
      </c>
    </row>
    <row r="183" spans="1:9" x14ac:dyDescent="0.25">
      <c r="A183" s="495" t="s">
        <v>773</v>
      </c>
      <c r="B183" s="495"/>
    </row>
  </sheetData>
  <mergeCells count="13">
    <mergeCell ref="A183:B183"/>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008FE-752A-4677-9662-3367542430DC}">
  <sheetPr>
    <tabColor theme="5" tint="0.59999389629810485"/>
  </sheetPr>
  <dimension ref="A1:I126"/>
  <sheetViews>
    <sheetView zoomScale="80" zoomScaleNormal="80" workbookViewId="0">
      <selection activeCell="H1" sqref="H1:I1"/>
    </sheetView>
  </sheetViews>
  <sheetFormatPr defaultColWidth="9.140625" defaultRowHeight="16.5" x14ac:dyDescent="0.25"/>
  <cols>
    <col min="1" max="1" width="68" style="2" customWidth="1"/>
    <col min="2" max="2" width="15.28515625" style="2" customWidth="1"/>
    <col min="3" max="3" width="14.5703125" style="2" customWidth="1"/>
    <col min="4" max="4" width="14.7109375" style="2" customWidth="1"/>
    <col min="5" max="5" width="17.85546875" style="2" customWidth="1"/>
    <col min="6" max="6" width="17.28515625" style="2" customWidth="1"/>
    <col min="7" max="7" width="18.140625" style="2" customWidth="1"/>
    <col min="8" max="8" width="18.5703125" style="2" customWidth="1"/>
    <col min="9" max="9" width="19.140625" style="2" customWidth="1"/>
    <col min="10" max="16384" width="9.140625" style="2"/>
  </cols>
  <sheetData>
    <row r="1" spans="1:9" x14ac:dyDescent="0.25">
      <c r="H1" s="428" t="s">
        <v>804</v>
      </c>
      <c r="I1" s="428"/>
    </row>
    <row r="2" spans="1:9" s="1" customFormat="1" ht="39.75" customHeight="1" x14ac:dyDescent="0.25">
      <c r="A2" s="359" t="s">
        <v>427</v>
      </c>
      <c r="B2" s="359"/>
      <c r="C2" s="359"/>
      <c r="D2" s="359"/>
      <c r="E2" s="359"/>
      <c r="F2" s="359"/>
      <c r="G2" s="359"/>
      <c r="H2" s="359"/>
      <c r="I2" s="359"/>
    </row>
    <row r="4" spans="1:9" x14ac:dyDescent="0.25">
      <c r="A4" s="2" t="s">
        <v>768</v>
      </c>
    </row>
    <row r="5" spans="1:9" x14ac:dyDescent="0.25">
      <c r="A5" s="2" t="s">
        <v>769</v>
      </c>
    </row>
    <row r="6" spans="1:9" x14ac:dyDescent="0.25">
      <c r="E6" s="38"/>
      <c r="H6" s="8"/>
      <c r="I6" s="246"/>
    </row>
    <row r="7" spans="1:9" ht="33" customHeight="1" x14ac:dyDescent="0.25">
      <c r="A7" s="366"/>
      <c r="B7" s="366" t="s">
        <v>3</v>
      </c>
      <c r="C7" s="367" t="s">
        <v>4</v>
      </c>
      <c r="D7" s="367"/>
      <c r="E7" s="367"/>
      <c r="F7" s="367" t="s">
        <v>2</v>
      </c>
      <c r="G7" s="367" t="s">
        <v>438</v>
      </c>
      <c r="H7" s="368" t="s">
        <v>5</v>
      </c>
      <c r="I7" s="369" t="s">
        <v>1</v>
      </c>
    </row>
    <row r="8" spans="1:9" ht="24" customHeight="1" x14ac:dyDescent="0.25">
      <c r="A8" s="366"/>
      <c r="B8" s="366"/>
      <c r="C8" s="426" t="s">
        <v>143</v>
      </c>
      <c r="D8" s="426" t="s">
        <v>437</v>
      </c>
      <c r="E8" s="367" t="s">
        <v>8</v>
      </c>
      <c r="F8" s="367"/>
      <c r="G8" s="367"/>
      <c r="H8" s="368"/>
      <c r="I8" s="369"/>
    </row>
    <row r="9" spans="1:9" ht="42" customHeight="1" x14ac:dyDescent="0.25">
      <c r="A9" s="366"/>
      <c r="B9" s="366"/>
      <c r="C9" s="427"/>
      <c r="D9" s="427"/>
      <c r="E9" s="367"/>
      <c r="F9" s="367"/>
      <c r="G9" s="367"/>
      <c r="H9" s="368"/>
      <c r="I9" s="369"/>
    </row>
    <row r="10" spans="1:9" x14ac:dyDescent="0.25">
      <c r="A10" s="311">
        <v>1</v>
      </c>
      <c r="B10" s="311">
        <v>2</v>
      </c>
      <c r="C10" s="311" t="s">
        <v>81</v>
      </c>
      <c r="D10" s="311">
        <v>4</v>
      </c>
      <c r="E10" s="311">
        <v>5</v>
      </c>
      <c r="F10" s="311">
        <v>6</v>
      </c>
      <c r="G10" s="311">
        <v>7</v>
      </c>
      <c r="H10" s="311">
        <v>8</v>
      </c>
      <c r="I10" s="311" t="s">
        <v>430</v>
      </c>
    </row>
    <row r="11" spans="1:9" s="1" customFormat="1" x14ac:dyDescent="0.25">
      <c r="A11" s="3" t="s">
        <v>0</v>
      </c>
      <c r="B11" s="76">
        <f>B12+B33+B94</f>
        <v>110</v>
      </c>
      <c r="C11" s="76"/>
      <c r="D11" s="76"/>
      <c r="E11" s="76">
        <f t="shared" ref="E11:I11" si="0">E12+E33+E94</f>
        <v>6994</v>
      </c>
      <c r="F11" s="77"/>
      <c r="G11" s="77"/>
      <c r="H11" s="77">
        <f t="shared" si="0"/>
        <v>102427.56</v>
      </c>
      <c r="I11" s="77">
        <f t="shared" si="0"/>
        <v>126417.72</v>
      </c>
    </row>
    <row r="12" spans="1:9" s="205" customFormat="1" x14ac:dyDescent="0.25">
      <c r="A12" s="487" t="s">
        <v>434</v>
      </c>
      <c r="B12" s="333">
        <f t="shared" ref="B12:I12" si="1">SUM(B13:B32)</f>
        <v>20</v>
      </c>
      <c r="C12" s="333"/>
      <c r="D12" s="333"/>
      <c r="E12" s="333">
        <f t="shared" si="1"/>
        <v>1042</v>
      </c>
      <c r="F12" s="334"/>
      <c r="G12" s="334"/>
      <c r="H12" s="334">
        <f t="shared" si="1"/>
        <v>23770.140000000003</v>
      </c>
      <c r="I12" s="334">
        <f t="shared" si="1"/>
        <v>29371.300000000003</v>
      </c>
    </row>
    <row r="13" spans="1:9" s="205" customFormat="1" x14ac:dyDescent="0.25">
      <c r="A13" s="274" t="s">
        <v>263</v>
      </c>
      <c r="B13" s="277">
        <v>1</v>
      </c>
      <c r="C13" s="277">
        <f>D13+E13</f>
        <v>814</v>
      </c>
      <c r="D13" s="277">
        <v>417</v>
      </c>
      <c r="E13" s="277">
        <v>397</v>
      </c>
      <c r="F13" s="281" t="s">
        <v>264</v>
      </c>
      <c r="G13" s="281">
        <f>ROUND(F13*3/D13,2)</f>
        <v>11.51</v>
      </c>
      <c r="H13" s="281">
        <f>ROUND(E13*G13*2,2)</f>
        <v>9138.94</v>
      </c>
      <c r="I13" s="281">
        <f>ROUND(H13*1.2359,2)</f>
        <v>11294.82</v>
      </c>
    </row>
    <row r="14" spans="1:9" s="205" customFormat="1" x14ac:dyDescent="0.25">
      <c r="A14" s="275" t="s">
        <v>263</v>
      </c>
      <c r="B14" s="277">
        <v>1</v>
      </c>
      <c r="C14" s="277">
        <f t="shared" ref="C14:C32" si="2">D14+E14</f>
        <v>777</v>
      </c>
      <c r="D14" s="277">
        <v>417</v>
      </c>
      <c r="E14" s="278">
        <v>360</v>
      </c>
      <c r="F14" s="281" t="s">
        <v>264</v>
      </c>
      <c r="G14" s="281">
        <f t="shared" ref="G14:G32" si="3">ROUND(F14*3/D14,2)</f>
        <v>11.51</v>
      </c>
      <c r="H14" s="281">
        <f t="shared" ref="H14:H32" si="4">ROUND(E14*G14*2,2)</f>
        <v>8287.2000000000007</v>
      </c>
      <c r="I14" s="281">
        <f t="shared" ref="I14:I32" si="5">ROUND(H14*1.2359,2)</f>
        <v>10242.15</v>
      </c>
    </row>
    <row r="15" spans="1:9" s="205" customFormat="1" x14ac:dyDescent="0.25">
      <c r="A15" s="275" t="s">
        <v>263</v>
      </c>
      <c r="B15" s="277">
        <v>1</v>
      </c>
      <c r="C15" s="277">
        <f t="shared" si="2"/>
        <v>427</v>
      </c>
      <c r="D15" s="277">
        <v>417</v>
      </c>
      <c r="E15" s="277">
        <v>10</v>
      </c>
      <c r="F15" s="281" t="s">
        <v>762</v>
      </c>
      <c r="G15" s="281">
        <f t="shared" si="3"/>
        <v>25</v>
      </c>
      <c r="H15" s="281">
        <f t="shared" si="4"/>
        <v>500</v>
      </c>
      <c r="I15" s="281">
        <f t="shared" si="5"/>
        <v>617.95000000000005</v>
      </c>
    </row>
    <row r="16" spans="1:9" s="205" customFormat="1" x14ac:dyDescent="0.25">
      <c r="A16" s="275" t="s">
        <v>267</v>
      </c>
      <c r="B16" s="277">
        <v>1</v>
      </c>
      <c r="C16" s="277">
        <f t="shared" si="2"/>
        <v>463</v>
      </c>
      <c r="D16" s="277">
        <v>417</v>
      </c>
      <c r="E16" s="278">
        <v>46</v>
      </c>
      <c r="F16" s="281" t="s">
        <v>268</v>
      </c>
      <c r="G16" s="281">
        <f t="shared" si="3"/>
        <v>9.85</v>
      </c>
      <c r="H16" s="281">
        <f t="shared" si="4"/>
        <v>906.2</v>
      </c>
      <c r="I16" s="281">
        <f t="shared" si="5"/>
        <v>1119.97</v>
      </c>
    </row>
    <row r="17" spans="1:9" s="205" customFormat="1" x14ac:dyDescent="0.25">
      <c r="A17" s="275" t="s">
        <v>267</v>
      </c>
      <c r="B17" s="277">
        <v>1</v>
      </c>
      <c r="C17" s="277">
        <f t="shared" si="2"/>
        <v>490</v>
      </c>
      <c r="D17" s="277">
        <v>417</v>
      </c>
      <c r="E17" s="278">
        <v>73</v>
      </c>
      <c r="F17" s="281" t="s">
        <v>268</v>
      </c>
      <c r="G17" s="281">
        <f t="shared" si="3"/>
        <v>9.85</v>
      </c>
      <c r="H17" s="281">
        <f t="shared" si="4"/>
        <v>1438.1</v>
      </c>
      <c r="I17" s="281">
        <f t="shared" si="5"/>
        <v>1777.35</v>
      </c>
    </row>
    <row r="18" spans="1:9" s="205" customFormat="1" x14ac:dyDescent="0.25">
      <c r="A18" s="275" t="s">
        <v>763</v>
      </c>
      <c r="B18" s="277">
        <v>1</v>
      </c>
      <c r="C18" s="277">
        <f t="shared" si="2"/>
        <v>532</v>
      </c>
      <c r="D18" s="277">
        <v>477</v>
      </c>
      <c r="E18" s="278">
        <v>55</v>
      </c>
      <c r="F18" s="277" t="s">
        <v>764</v>
      </c>
      <c r="G18" s="281">
        <f t="shared" si="3"/>
        <v>12.2</v>
      </c>
      <c r="H18" s="281">
        <f t="shared" si="4"/>
        <v>1342</v>
      </c>
      <c r="I18" s="281">
        <f t="shared" si="5"/>
        <v>1658.58</v>
      </c>
    </row>
    <row r="19" spans="1:9" s="205" customFormat="1" x14ac:dyDescent="0.25">
      <c r="A19" s="274" t="s">
        <v>269</v>
      </c>
      <c r="B19" s="277">
        <v>1</v>
      </c>
      <c r="C19" s="277">
        <f t="shared" si="2"/>
        <v>479</v>
      </c>
      <c r="D19" s="277">
        <v>477</v>
      </c>
      <c r="E19" s="278">
        <v>2</v>
      </c>
      <c r="F19" s="281" t="s">
        <v>264</v>
      </c>
      <c r="G19" s="281">
        <f t="shared" si="3"/>
        <v>10.06</v>
      </c>
      <c r="H19" s="281">
        <f t="shared" si="4"/>
        <v>40.24</v>
      </c>
      <c r="I19" s="281">
        <f t="shared" si="5"/>
        <v>49.73</v>
      </c>
    </row>
    <row r="20" spans="1:9" s="205" customFormat="1" x14ac:dyDescent="0.25">
      <c r="A20" s="274" t="s">
        <v>269</v>
      </c>
      <c r="B20" s="277">
        <v>1</v>
      </c>
      <c r="C20" s="277">
        <f t="shared" si="2"/>
        <v>481</v>
      </c>
      <c r="D20" s="277">
        <v>477</v>
      </c>
      <c r="E20" s="278">
        <v>4</v>
      </c>
      <c r="F20" s="281" t="s">
        <v>264</v>
      </c>
      <c r="G20" s="281">
        <f t="shared" si="3"/>
        <v>10.06</v>
      </c>
      <c r="H20" s="281">
        <f t="shared" si="4"/>
        <v>80.48</v>
      </c>
      <c r="I20" s="281">
        <f t="shared" si="5"/>
        <v>99.47</v>
      </c>
    </row>
    <row r="21" spans="1:9" s="205" customFormat="1" x14ac:dyDescent="0.25">
      <c r="A21" s="274" t="s">
        <v>269</v>
      </c>
      <c r="B21" s="277">
        <v>1</v>
      </c>
      <c r="C21" s="277">
        <f t="shared" si="2"/>
        <v>485</v>
      </c>
      <c r="D21" s="277">
        <v>477</v>
      </c>
      <c r="E21" s="278">
        <v>8</v>
      </c>
      <c r="F21" s="281" t="s">
        <v>264</v>
      </c>
      <c r="G21" s="281">
        <f>ROUND(F21*3/D21,2)</f>
        <v>10.06</v>
      </c>
      <c r="H21" s="281">
        <f t="shared" si="4"/>
        <v>160.96</v>
      </c>
      <c r="I21" s="281">
        <f t="shared" si="5"/>
        <v>198.93</v>
      </c>
    </row>
    <row r="22" spans="1:9" s="205" customFormat="1" x14ac:dyDescent="0.25">
      <c r="A22" s="274" t="s">
        <v>765</v>
      </c>
      <c r="B22" s="277">
        <v>1</v>
      </c>
      <c r="C22" s="277">
        <f t="shared" si="2"/>
        <v>480</v>
      </c>
      <c r="D22" s="277">
        <v>477</v>
      </c>
      <c r="E22" s="278">
        <v>3</v>
      </c>
      <c r="F22" s="281" t="s">
        <v>766</v>
      </c>
      <c r="G22" s="281">
        <f t="shared" si="3"/>
        <v>36.79</v>
      </c>
      <c r="H22" s="281">
        <f t="shared" si="4"/>
        <v>220.74</v>
      </c>
      <c r="I22" s="332">
        <f>ROUND(H22*1.2077,2)</f>
        <v>266.58999999999997</v>
      </c>
    </row>
    <row r="23" spans="1:9" s="205" customFormat="1" x14ac:dyDescent="0.25">
      <c r="A23" s="274" t="s">
        <v>269</v>
      </c>
      <c r="B23" s="277">
        <v>1</v>
      </c>
      <c r="C23" s="277">
        <f t="shared" si="2"/>
        <v>488</v>
      </c>
      <c r="D23" s="277">
        <v>477</v>
      </c>
      <c r="E23" s="278">
        <v>11</v>
      </c>
      <c r="F23" s="281" t="s">
        <v>264</v>
      </c>
      <c r="G23" s="281">
        <f t="shared" si="3"/>
        <v>10.06</v>
      </c>
      <c r="H23" s="281">
        <f t="shared" si="4"/>
        <v>221.32</v>
      </c>
      <c r="I23" s="281">
        <f t="shared" ref="I23" si="6">ROUND(H23*1.2359,2)</f>
        <v>273.52999999999997</v>
      </c>
    </row>
    <row r="24" spans="1:9" s="205" customFormat="1" x14ac:dyDescent="0.25">
      <c r="A24" s="274" t="s">
        <v>271</v>
      </c>
      <c r="B24" s="277">
        <v>1</v>
      </c>
      <c r="C24" s="277">
        <f t="shared" si="2"/>
        <v>480</v>
      </c>
      <c r="D24" s="277">
        <v>477</v>
      </c>
      <c r="E24" s="278">
        <v>3</v>
      </c>
      <c r="F24" s="281" t="s">
        <v>264</v>
      </c>
      <c r="G24" s="281">
        <f t="shared" si="3"/>
        <v>10.06</v>
      </c>
      <c r="H24" s="281">
        <f t="shared" si="4"/>
        <v>60.36</v>
      </c>
      <c r="I24" s="281">
        <f t="shared" si="5"/>
        <v>74.599999999999994</v>
      </c>
    </row>
    <row r="25" spans="1:9" s="205" customFormat="1" x14ac:dyDescent="0.25">
      <c r="A25" s="274" t="s">
        <v>271</v>
      </c>
      <c r="B25" s="277">
        <v>1</v>
      </c>
      <c r="C25" s="277">
        <f t="shared" si="2"/>
        <v>485</v>
      </c>
      <c r="D25" s="277">
        <v>477</v>
      </c>
      <c r="E25" s="278">
        <v>8</v>
      </c>
      <c r="F25" s="281" t="s">
        <v>264</v>
      </c>
      <c r="G25" s="281">
        <f t="shared" si="3"/>
        <v>10.06</v>
      </c>
      <c r="H25" s="281">
        <f t="shared" si="4"/>
        <v>160.96</v>
      </c>
      <c r="I25" s="281">
        <f t="shared" si="5"/>
        <v>198.93</v>
      </c>
    </row>
    <row r="26" spans="1:9" s="205" customFormat="1" x14ac:dyDescent="0.25">
      <c r="A26" s="274" t="s">
        <v>265</v>
      </c>
      <c r="B26" s="277">
        <v>1</v>
      </c>
      <c r="C26" s="277">
        <f t="shared" si="2"/>
        <v>418</v>
      </c>
      <c r="D26" s="277">
        <v>417</v>
      </c>
      <c r="E26" s="277">
        <v>1</v>
      </c>
      <c r="F26" s="281" t="s">
        <v>264</v>
      </c>
      <c r="G26" s="281">
        <f t="shared" si="3"/>
        <v>11.51</v>
      </c>
      <c r="H26" s="281">
        <f t="shared" si="4"/>
        <v>23.02</v>
      </c>
      <c r="I26" s="281">
        <f t="shared" si="5"/>
        <v>28.45</v>
      </c>
    </row>
    <row r="27" spans="1:9" s="205" customFormat="1" x14ac:dyDescent="0.25">
      <c r="A27" s="274" t="s">
        <v>270</v>
      </c>
      <c r="B27" s="277">
        <v>1</v>
      </c>
      <c r="C27" s="277">
        <f t="shared" si="2"/>
        <v>418</v>
      </c>
      <c r="D27" s="277">
        <v>417</v>
      </c>
      <c r="E27" s="277">
        <v>1</v>
      </c>
      <c r="F27" s="281" t="s">
        <v>264</v>
      </c>
      <c r="G27" s="281">
        <f t="shared" si="3"/>
        <v>11.51</v>
      </c>
      <c r="H27" s="281">
        <f t="shared" si="4"/>
        <v>23.02</v>
      </c>
      <c r="I27" s="281">
        <f t="shared" si="5"/>
        <v>28.45</v>
      </c>
    </row>
    <row r="28" spans="1:9" s="205" customFormat="1" x14ac:dyDescent="0.25">
      <c r="A28" s="274" t="s">
        <v>270</v>
      </c>
      <c r="B28" s="277">
        <v>1</v>
      </c>
      <c r="C28" s="277">
        <f t="shared" si="2"/>
        <v>479</v>
      </c>
      <c r="D28" s="277">
        <v>477</v>
      </c>
      <c r="E28" s="277">
        <v>2</v>
      </c>
      <c r="F28" s="281" t="s">
        <v>264</v>
      </c>
      <c r="G28" s="281">
        <f t="shared" si="3"/>
        <v>10.06</v>
      </c>
      <c r="H28" s="281">
        <f t="shared" si="4"/>
        <v>40.24</v>
      </c>
      <c r="I28" s="281">
        <f t="shared" si="5"/>
        <v>49.73</v>
      </c>
    </row>
    <row r="29" spans="1:9" s="205" customFormat="1" x14ac:dyDescent="0.25">
      <c r="A29" s="275" t="s">
        <v>273</v>
      </c>
      <c r="B29" s="277">
        <v>1</v>
      </c>
      <c r="C29" s="277">
        <f t="shared" si="2"/>
        <v>493</v>
      </c>
      <c r="D29" s="277">
        <v>477</v>
      </c>
      <c r="E29" s="279">
        <v>16</v>
      </c>
      <c r="F29" s="281" t="s">
        <v>268</v>
      </c>
      <c r="G29" s="281">
        <f t="shared" si="3"/>
        <v>8.61</v>
      </c>
      <c r="H29" s="281">
        <f t="shared" si="4"/>
        <v>275.52</v>
      </c>
      <c r="I29" s="281">
        <f t="shared" si="5"/>
        <v>340.52</v>
      </c>
    </row>
    <row r="30" spans="1:9" s="205" customFormat="1" x14ac:dyDescent="0.25">
      <c r="A30" s="275" t="s">
        <v>273</v>
      </c>
      <c r="B30" s="277">
        <v>1</v>
      </c>
      <c r="C30" s="277">
        <f t="shared" si="2"/>
        <v>517</v>
      </c>
      <c r="D30" s="277">
        <v>477</v>
      </c>
      <c r="E30" s="278">
        <v>40</v>
      </c>
      <c r="F30" s="281" t="s">
        <v>264</v>
      </c>
      <c r="G30" s="281">
        <f t="shared" si="3"/>
        <v>10.06</v>
      </c>
      <c r="H30" s="281">
        <f t="shared" si="4"/>
        <v>804.8</v>
      </c>
      <c r="I30" s="281">
        <f t="shared" si="5"/>
        <v>994.65</v>
      </c>
    </row>
    <row r="31" spans="1:9" s="205" customFormat="1" x14ac:dyDescent="0.25">
      <c r="A31" s="275" t="s">
        <v>265</v>
      </c>
      <c r="B31" s="277">
        <v>1</v>
      </c>
      <c r="C31" s="277">
        <f t="shared" si="2"/>
        <v>418</v>
      </c>
      <c r="D31" s="277">
        <v>417</v>
      </c>
      <c r="E31" s="278">
        <v>1</v>
      </c>
      <c r="F31" s="281" t="s">
        <v>264</v>
      </c>
      <c r="G31" s="281">
        <f t="shared" si="3"/>
        <v>11.51</v>
      </c>
      <c r="H31" s="281">
        <f t="shared" si="4"/>
        <v>23.02</v>
      </c>
      <c r="I31" s="281">
        <f t="shared" si="5"/>
        <v>28.45</v>
      </c>
    </row>
    <row r="32" spans="1:9" s="205" customFormat="1" x14ac:dyDescent="0.25">
      <c r="A32" s="274" t="s">
        <v>265</v>
      </c>
      <c r="B32" s="277">
        <v>1</v>
      </c>
      <c r="C32" s="277">
        <f t="shared" si="2"/>
        <v>418</v>
      </c>
      <c r="D32" s="277">
        <v>417</v>
      </c>
      <c r="E32" s="278">
        <v>1</v>
      </c>
      <c r="F32" s="281" t="s">
        <v>264</v>
      </c>
      <c r="G32" s="281">
        <f t="shared" si="3"/>
        <v>11.51</v>
      </c>
      <c r="H32" s="281">
        <f t="shared" si="4"/>
        <v>23.02</v>
      </c>
      <c r="I32" s="281">
        <f t="shared" si="5"/>
        <v>28.45</v>
      </c>
    </row>
    <row r="33" spans="1:9" s="205" customFormat="1" ht="33" x14ac:dyDescent="0.25">
      <c r="A33" s="487" t="s">
        <v>433</v>
      </c>
      <c r="B33" s="333">
        <f t="shared" ref="B33:I33" si="7">SUM(B34:B93)</f>
        <v>60</v>
      </c>
      <c r="C33" s="333"/>
      <c r="D33" s="333"/>
      <c r="E33" s="333">
        <f t="shared" si="7"/>
        <v>4249</v>
      </c>
      <c r="F33" s="334"/>
      <c r="G33" s="334"/>
      <c r="H33" s="334">
        <f t="shared" si="7"/>
        <v>61011.460000000006</v>
      </c>
      <c r="I33" s="334">
        <f t="shared" si="7"/>
        <v>75237.78</v>
      </c>
    </row>
    <row r="34" spans="1:9" s="205" customFormat="1" x14ac:dyDescent="0.25">
      <c r="A34" s="274" t="s">
        <v>277</v>
      </c>
      <c r="B34" s="277">
        <v>1</v>
      </c>
      <c r="C34" s="277">
        <f t="shared" ref="C34:C97" si="8">D34+E34</f>
        <v>479</v>
      </c>
      <c r="D34" s="277">
        <v>477</v>
      </c>
      <c r="E34" s="278">
        <v>2</v>
      </c>
      <c r="F34" s="282" t="s">
        <v>278</v>
      </c>
      <c r="G34" s="281">
        <f t="shared" ref="G34:G93" si="9">ROUND(F34*3/D34,2)</f>
        <v>5.71</v>
      </c>
      <c r="H34" s="281">
        <f>ROUND(E34*G34*2,2)</f>
        <v>22.84</v>
      </c>
      <c r="I34" s="281">
        <f t="shared" ref="I34:I93" si="10">ROUND(H34*1.2359,2)</f>
        <v>28.23</v>
      </c>
    </row>
    <row r="35" spans="1:9" s="205" customFormat="1" x14ac:dyDescent="0.25">
      <c r="A35" s="274" t="s">
        <v>277</v>
      </c>
      <c r="B35" s="277">
        <v>1</v>
      </c>
      <c r="C35" s="277">
        <f t="shared" si="8"/>
        <v>576</v>
      </c>
      <c r="D35" s="277">
        <v>417</v>
      </c>
      <c r="E35" s="278">
        <v>159</v>
      </c>
      <c r="F35" s="282" t="s">
        <v>278</v>
      </c>
      <c r="G35" s="281">
        <f t="shared" si="9"/>
        <v>6.53</v>
      </c>
      <c r="H35" s="281">
        <f>ROUND(E35*G35*2,2)</f>
        <v>2076.54</v>
      </c>
      <c r="I35" s="281">
        <f t="shared" si="10"/>
        <v>2566.4</v>
      </c>
    </row>
    <row r="36" spans="1:9" s="205" customFormat="1" x14ac:dyDescent="0.25">
      <c r="A36" s="274" t="s">
        <v>277</v>
      </c>
      <c r="B36" s="277">
        <v>1</v>
      </c>
      <c r="C36" s="277">
        <f t="shared" si="8"/>
        <v>583</v>
      </c>
      <c r="D36" s="277">
        <v>417</v>
      </c>
      <c r="E36" s="278">
        <v>166</v>
      </c>
      <c r="F36" s="282" t="s">
        <v>278</v>
      </c>
      <c r="G36" s="281">
        <f t="shared" si="9"/>
        <v>6.53</v>
      </c>
      <c r="H36" s="281">
        <f>ROUND(E36*G36*2,2)</f>
        <v>2167.96</v>
      </c>
      <c r="I36" s="281">
        <f t="shared" si="10"/>
        <v>2679.38</v>
      </c>
    </row>
    <row r="37" spans="1:9" s="205" customFormat="1" x14ac:dyDescent="0.25">
      <c r="A37" s="274" t="s">
        <v>277</v>
      </c>
      <c r="B37" s="277">
        <v>1</v>
      </c>
      <c r="C37" s="277">
        <f t="shared" si="8"/>
        <v>568</v>
      </c>
      <c r="D37" s="277">
        <v>477</v>
      </c>
      <c r="E37" s="278">
        <v>91</v>
      </c>
      <c r="F37" s="282" t="s">
        <v>278</v>
      </c>
      <c r="G37" s="281">
        <f t="shared" si="9"/>
        <v>5.71</v>
      </c>
      <c r="H37" s="281">
        <f t="shared" ref="H37:H93" si="11">ROUND(E37*G37*2,2)</f>
        <v>1039.22</v>
      </c>
      <c r="I37" s="281">
        <f t="shared" si="10"/>
        <v>1284.3699999999999</v>
      </c>
    </row>
    <row r="38" spans="1:9" s="205" customFormat="1" x14ac:dyDescent="0.25">
      <c r="A38" s="274" t="s">
        <v>277</v>
      </c>
      <c r="B38" s="277">
        <v>1</v>
      </c>
      <c r="C38" s="277">
        <f t="shared" si="8"/>
        <v>597</v>
      </c>
      <c r="D38" s="277">
        <v>417</v>
      </c>
      <c r="E38" s="278">
        <v>180</v>
      </c>
      <c r="F38" s="282" t="s">
        <v>278</v>
      </c>
      <c r="G38" s="281">
        <f t="shared" si="9"/>
        <v>6.53</v>
      </c>
      <c r="H38" s="281">
        <f t="shared" si="11"/>
        <v>2350.8000000000002</v>
      </c>
      <c r="I38" s="281">
        <f t="shared" si="10"/>
        <v>2905.35</v>
      </c>
    </row>
    <row r="39" spans="1:9" s="205" customFormat="1" x14ac:dyDescent="0.25">
      <c r="A39" s="276" t="s">
        <v>279</v>
      </c>
      <c r="B39" s="277">
        <v>1</v>
      </c>
      <c r="C39" s="277">
        <f t="shared" si="8"/>
        <v>481</v>
      </c>
      <c r="D39" s="277">
        <v>477</v>
      </c>
      <c r="E39" s="278">
        <v>4</v>
      </c>
      <c r="F39" s="282" t="s">
        <v>280</v>
      </c>
      <c r="G39" s="281">
        <f t="shared" si="9"/>
        <v>6.54</v>
      </c>
      <c r="H39" s="281">
        <f t="shared" si="11"/>
        <v>52.32</v>
      </c>
      <c r="I39" s="281">
        <f t="shared" si="10"/>
        <v>64.66</v>
      </c>
    </row>
    <row r="40" spans="1:9" s="205" customFormat="1" x14ac:dyDescent="0.25">
      <c r="A40" s="276" t="s">
        <v>279</v>
      </c>
      <c r="B40" s="277">
        <v>1</v>
      </c>
      <c r="C40" s="277">
        <f t="shared" si="8"/>
        <v>481</v>
      </c>
      <c r="D40" s="277">
        <v>477</v>
      </c>
      <c r="E40" s="278">
        <v>4</v>
      </c>
      <c r="F40" s="282" t="s">
        <v>280</v>
      </c>
      <c r="G40" s="281">
        <f t="shared" si="9"/>
        <v>6.54</v>
      </c>
      <c r="H40" s="281">
        <f t="shared" si="11"/>
        <v>52.32</v>
      </c>
      <c r="I40" s="281">
        <f t="shared" si="10"/>
        <v>64.66</v>
      </c>
    </row>
    <row r="41" spans="1:9" s="205" customFormat="1" x14ac:dyDescent="0.25">
      <c r="A41" s="274" t="s">
        <v>283</v>
      </c>
      <c r="B41" s="277">
        <v>1</v>
      </c>
      <c r="C41" s="277">
        <f t="shared" si="8"/>
        <v>482</v>
      </c>
      <c r="D41" s="277">
        <v>477</v>
      </c>
      <c r="E41" s="278">
        <v>5</v>
      </c>
      <c r="F41" s="282" t="s">
        <v>282</v>
      </c>
      <c r="G41" s="281">
        <f t="shared" si="9"/>
        <v>6.6</v>
      </c>
      <c r="H41" s="281">
        <f t="shared" si="11"/>
        <v>66</v>
      </c>
      <c r="I41" s="281">
        <f t="shared" si="10"/>
        <v>81.569999999999993</v>
      </c>
    </row>
    <row r="42" spans="1:9" s="205" customFormat="1" x14ac:dyDescent="0.25">
      <c r="A42" s="274" t="s">
        <v>283</v>
      </c>
      <c r="B42" s="277">
        <v>1</v>
      </c>
      <c r="C42" s="277">
        <f t="shared" si="8"/>
        <v>482</v>
      </c>
      <c r="D42" s="277">
        <v>477</v>
      </c>
      <c r="E42" s="278">
        <v>5</v>
      </c>
      <c r="F42" s="282" t="s">
        <v>282</v>
      </c>
      <c r="G42" s="281">
        <f t="shared" si="9"/>
        <v>6.6</v>
      </c>
      <c r="H42" s="281">
        <f t="shared" si="11"/>
        <v>66</v>
      </c>
      <c r="I42" s="281">
        <f t="shared" si="10"/>
        <v>81.569999999999993</v>
      </c>
    </row>
    <row r="43" spans="1:9" s="205" customFormat="1" x14ac:dyDescent="0.25">
      <c r="A43" s="274" t="s">
        <v>284</v>
      </c>
      <c r="B43" s="277">
        <v>1</v>
      </c>
      <c r="C43" s="277">
        <f t="shared" si="8"/>
        <v>479</v>
      </c>
      <c r="D43" s="277">
        <v>477</v>
      </c>
      <c r="E43" s="278">
        <v>2</v>
      </c>
      <c r="F43" s="282" t="s">
        <v>285</v>
      </c>
      <c r="G43" s="281">
        <f t="shared" si="9"/>
        <v>6.58</v>
      </c>
      <c r="H43" s="281">
        <f t="shared" si="11"/>
        <v>26.32</v>
      </c>
      <c r="I43" s="332">
        <f t="shared" ref="I43:I45" si="12">ROUND(H43*1.2077,2)</f>
        <v>31.79</v>
      </c>
    </row>
    <row r="44" spans="1:9" s="205" customFormat="1" x14ac:dyDescent="0.25">
      <c r="A44" s="274" t="s">
        <v>284</v>
      </c>
      <c r="B44" s="277">
        <v>1</v>
      </c>
      <c r="C44" s="277">
        <f t="shared" si="8"/>
        <v>479</v>
      </c>
      <c r="D44" s="277">
        <v>477</v>
      </c>
      <c r="E44" s="278">
        <v>2</v>
      </c>
      <c r="F44" s="282" t="s">
        <v>285</v>
      </c>
      <c r="G44" s="281">
        <f t="shared" si="9"/>
        <v>6.58</v>
      </c>
      <c r="H44" s="281">
        <f t="shared" si="11"/>
        <v>26.32</v>
      </c>
      <c r="I44" s="332">
        <f t="shared" si="12"/>
        <v>31.79</v>
      </c>
    </row>
    <row r="45" spans="1:9" s="205" customFormat="1" x14ac:dyDescent="0.25">
      <c r="A45" s="274" t="s">
        <v>284</v>
      </c>
      <c r="B45" s="277">
        <v>1</v>
      </c>
      <c r="C45" s="277">
        <f t="shared" si="8"/>
        <v>482</v>
      </c>
      <c r="D45" s="277">
        <v>477</v>
      </c>
      <c r="E45" s="278">
        <v>5</v>
      </c>
      <c r="F45" s="282" t="s">
        <v>285</v>
      </c>
      <c r="G45" s="281">
        <f t="shared" si="9"/>
        <v>6.58</v>
      </c>
      <c r="H45" s="281">
        <f t="shared" si="11"/>
        <v>65.8</v>
      </c>
      <c r="I45" s="332">
        <f t="shared" si="12"/>
        <v>79.47</v>
      </c>
    </row>
    <row r="46" spans="1:9" s="205" customFormat="1" x14ac:dyDescent="0.25">
      <c r="A46" s="274" t="s">
        <v>275</v>
      </c>
      <c r="B46" s="277">
        <v>1</v>
      </c>
      <c r="C46" s="277">
        <f t="shared" si="8"/>
        <v>481</v>
      </c>
      <c r="D46" s="277">
        <v>477</v>
      </c>
      <c r="E46" s="278">
        <v>4</v>
      </c>
      <c r="F46" s="282" t="s">
        <v>276</v>
      </c>
      <c r="G46" s="281">
        <f t="shared" si="9"/>
        <v>7.55</v>
      </c>
      <c r="H46" s="281">
        <f t="shared" si="11"/>
        <v>60.4</v>
      </c>
      <c r="I46" s="281">
        <f t="shared" si="10"/>
        <v>74.650000000000006</v>
      </c>
    </row>
    <row r="47" spans="1:9" s="205" customFormat="1" x14ac:dyDescent="0.25">
      <c r="A47" s="274" t="s">
        <v>287</v>
      </c>
      <c r="B47" s="277">
        <v>1</v>
      </c>
      <c r="C47" s="277">
        <f t="shared" si="8"/>
        <v>485</v>
      </c>
      <c r="D47" s="277">
        <v>477</v>
      </c>
      <c r="E47" s="278">
        <v>8</v>
      </c>
      <c r="F47" s="282" t="s">
        <v>288</v>
      </c>
      <c r="G47" s="281">
        <f t="shared" si="9"/>
        <v>6.49</v>
      </c>
      <c r="H47" s="281">
        <f t="shared" si="11"/>
        <v>103.84</v>
      </c>
      <c r="I47" s="281">
        <f t="shared" si="10"/>
        <v>128.34</v>
      </c>
    </row>
    <row r="48" spans="1:9" s="205" customFormat="1" x14ac:dyDescent="0.25">
      <c r="A48" s="274" t="s">
        <v>287</v>
      </c>
      <c r="B48" s="277">
        <v>1</v>
      </c>
      <c r="C48" s="277">
        <f t="shared" si="8"/>
        <v>479</v>
      </c>
      <c r="D48" s="277">
        <v>477</v>
      </c>
      <c r="E48" s="278">
        <v>2</v>
      </c>
      <c r="F48" s="282" t="s">
        <v>280</v>
      </c>
      <c r="G48" s="281">
        <f t="shared" si="9"/>
        <v>6.54</v>
      </c>
      <c r="H48" s="281">
        <f t="shared" si="11"/>
        <v>26.16</v>
      </c>
      <c r="I48" s="281">
        <f t="shared" si="10"/>
        <v>32.33</v>
      </c>
    </row>
    <row r="49" spans="1:9" s="205" customFormat="1" x14ac:dyDescent="0.25">
      <c r="A49" s="274" t="s">
        <v>287</v>
      </c>
      <c r="B49" s="277">
        <v>1</v>
      </c>
      <c r="C49" s="277">
        <f t="shared" si="8"/>
        <v>485</v>
      </c>
      <c r="D49" s="277">
        <v>477</v>
      </c>
      <c r="E49" s="278">
        <v>8</v>
      </c>
      <c r="F49" s="282" t="s">
        <v>288</v>
      </c>
      <c r="G49" s="281">
        <f t="shared" si="9"/>
        <v>6.49</v>
      </c>
      <c r="H49" s="281">
        <f t="shared" si="11"/>
        <v>103.84</v>
      </c>
      <c r="I49" s="281">
        <f t="shared" si="10"/>
        <v>128.34</v>
      </c>
    </row>
    <row r="50" spans="1:9" s="205" customFormat="1" x14ac:dyDescent="0.25">
      <c r="A50" s="274" t="s">
        <v>290</v>
      </c>
      <c r="B50" s="277">
        <v>1</v>
      </c>
      <c r="C50" s="277">
        <f t="shared" si="8"/>
        <v>534</v>
      </c>
      <c r="D50" s="277">
        <v>477</v>
      </c>
      <c r="E50" s="278">
        <v>57</v>
      </c>
      <c r="F50" s="282" t="s">
        <v>288</v>
      </c>
      <c r="G50" s="281">
        <f t="shared" si="9"/>
        <v>6.49</v>
      </c>
      <c r="H50" s="281">
        <f t="shared" si="11"/>
        <v>739.86</v>
      </c>
      <c r="I50" s="281">
        <f t="shared" si="10"/>
        <v>914.39</v>
      </c>
    </row>
    <row r="51" spans="1:9" s="205" customFormat="1" x14ac:dyDescent="0.25">
      <c r="A51" s="274" t="s">
        <v>290</v>
      </c>
      <c r="B51" s="277">
        <v>1</v>
      </c>
      <c r="C51" s="277">
        <f t="shared" si="8"/>
        <v>549</v>
      </c>
      <c r="D51" s="277">
        <v>477</v>
      </c>
      <c r="E51" s="277">
        <v>72</v>
      </c>
      <c r="F51" s="281" t="s">
        <v>280</v>
      </c>
      <c r="G51" s="281">
        <f t="shared" si="9"/>
        <v>6.54</v>
      </c>
      <c r="H51" s="281">
        <f t="shared" si="11"/>
        <v>941.76</v>
      </c>
      <c r="I51" s="281">
        <f t="shared" si="10"/>
        <v>1163.92</v>
      </c>
    </row>
    <row r="52" spans="1:9" s="205" customFormat="1" x14ac:dyDescent="0.25">
      <c r="A52" s="274" t="s">
        <v>290</v>
      </c>
      <c r="B52" s="277">
        <v>1</v>
      </c>
      <c r="C52" s="277">
        <f t="shared" si="8"/>
        <v>480</v>
      </c>
      <c r="D52" s="277">
        <v>477</v>
      </c>
      <c r="E52" s="277">
        <v>3</v>
      </c>
      <c r="F52" s="281" t="s">
        <v>288</v>
      </c>
      <c r="G52" s="281">
        <f t="shared" si="9"/>
        <v>6.49</v>
      </c>
      <c r="H52" s="281">
        <f t="shared" si="11"/>
        <v>38.94</v>
      </c>
      <c r="I52" s="281">
        <f t="shared" si="10"/>
        <v>48.13</v>
      </c>
    </row>
    <row r="53" spans="1:9" s="205" customFormat="1" x14ac:dyDescent="0.25">
      <c r="A53" s="274" t="s">
        <v>290</v>
      </c>
      <c r="B53" s="277">
        <v>1</v>
      </c>
      <c r="C53" s="277">
        <f t="shared" si="8"/>
        <v>480</v>
      </c>
      <c r="D53" s="277">
        <v>477</v>
      </c>
      <c r="E53" s="277">
        <v>3</v>
      </c>
      <c r="F53" s="281" t="s">
        <v>280</v>
      </c>
      <c r="G53" s="281">
        <f t="shared" si="9"/>
        <v>6.54</v>
      </c>
      <c r="H53" s="281">
        <f t="shared" si="11"/>
        <v>39.24</v>
      </c>
      <c r="I53" s="281">
        <f t="shared" si="10"/>
        <v>48.5</v>
      </c>
    </row>
    <row r="54" spans="1:9" s="205" customFormat="1" x14ac:dyDescent="0.25">
      <c r="A54" s="274" t="s">
        <v>767</v>
      </c>
      <c r="B54" s="277">
        <v>1</v>
      </c>
      <c r="C54" s="277">
        <f t="shared" si="8"/>
        <v>531</v>
      </c>
      <c r="D54" s="277">
        <v>477</v>
      </c>
      <c r="E54" s="277">
        <v>54</v>
      </c>
      <c r="F54" s="281" t="s">
        <v>280</v>
      </c>
      <c r="G54" s="281">
        <f t="shared" si="9"/>
        <v>6.54</v>
      </c>
      <c r="H54" s="281">
        <f t="shared" si="11"/>
        <v>706.32</v>
      </c>
      <c r="I54" s="332">
        <f>ROUND(H54*1.2077,2)</f>
        <v>853.02</v>
      </c>
    </row>
    <row r="55" spans="1:9" s="205" customFormat="1" x14ac:dyDescent="0.25">
      <c r="A55" s="274" t="s">
        <v>767</v>
      </c>
      <c r="B55" s="277">
        <v>1</v>
      </c>
      <c r="C55" s="277">
        <f t="shared" si="8"/>
        <v>489</v>
      </c>
      <c r="D55" s="277">
        <v>477</v>
      </c>
      <c r="E55" s="277">
        <v>12</v>
      </c>
      <c r="F55" s="281" t="s">
        <v>280</v>
      </c>
      <c r="G55" s="281">
        <f t="shared" si="9"/>
        <v>6.54</v>
      </c>
      <c r="H55" s="281">
        <f t="shared" si="11"/>
        <v>156.96</v>
      </c>
      <c r="I55" s="281">
        <f t="shared" si="10"/>
        <v>193.99</v>
      </c>
    </row>
    <row r="56" spans="1:9" s="205" customFormat="1" x14ac:dyDescent="0.25">
      <c r="A56" s="274" t="s">
        <v>767</v>
      </c>
      <c r="B56" s="277">
        <v>1</v>
      </c>
      <c r="C56" s="277">
        <f t="shared" si="8"/>
        <v>587</v>
      </c>
      <c r="D56" s="277">
        <v>477</v>
      </c>
      <c r="E56" s="277">
        <v>110</v>
      </c>
      <c r="F56" s="281" t="s">
        <v>280</v>
      </c>
      <c r="G56" s="281">
        <f t="shared" si="9"/>
        <v>6.54</v>
      </c>
      <c r="H56" s="281">
        <f t="shared" si="11"/>
        <v>1438.8</v>
      </c>
      <c r="I56" s="281">
        <f t="shared" si="10"/>
        <v>1778.21</v>
      </c>
    </row>
    <row r="57" spans="1:9" s="205" customFormat="1" x14ac:dyDescent="0.25">
      <c r="A57" s="274" t="s">
        <v>290</v>
      </c>
      <c r="B57" s="277">
        <v>1</v>
      </c>
      <c r="C57" s="277">
        <f t="shared" si="8"/>
        <v>543</v>
      </c>
      <c r="D57" s="277">
        <v>477</v>
      </c>
      <c r="E57" s="277">
        <v>66</v>
      </c>
      <c r="F57" s="281" t="s">
        <v>280</v>
      </c>
      <c r="G57" s="281">
        <f t="shared" si="9"/>
        <v>6.54</v>
      </c>
      <c r="H57" s="281">
        <f t="shared" si="11"/>
        <v>863.28</v>
      </c>
      <c r="I57" s="281">
        <f t="shared" si="10"/>
        <v>1066.93</v>
      </c>
    </row>
    <row r="58" spans="1:9" s="205" customFormat="1" x14ac:dyDescent="0.25">
      <c r="A58" s="274" t="s">
        <v>767</v>
      </c>
      <c r="B58" s="277">
        <v>1</v>
      </c>
      <c r="C58" s="277">
        <f t="shared" si="8"/>
        <v>575</v>
      </c>
      <c r="D58" s="277">
        <v>477</v>
      </c>
      <c r="E58" s="277">
        <v>98</v>
      </c>
      <c r="F58" s="281" t="s">
        <v>280</v>
      </c>
      <c r="G58" s="281">
        <f t="shared" si="9"/>
        <v>6.54</v>
      </c>
      <c r="H58" s="281">
        <f t="shared" si="11"/>
        <v>1281.8399999999999</v>
      </c>
      <c r="I58" s="281">
        <f t="shared" si="10"/>
        <v>1584.23</v>
      </c>
    </row>
    <row r="59" spans="1:9" s="205" customFormat="1" x14ac:dyDescent="0.25">
      <c r="A59" s="275" t="s">
        <v>290</v>
      </c>
      <c r="B59" s="277">
        <v>1</v>
      </c>
      <c r="C59" s="277">
        <f t="shared" si="8"/>
        <v>567</v>
      </c>
      <c r="D59" s="277">
        <v>417</v>
      </c>
      <c r="E59" s="280">
        <v>150</v>
      </c>
      <c r="F59" s="281" t="s">
        <v>282</v>
      </c>
      <c r="G59" s="281">
        <f t="shared" si="9"/>
        <v>7.55</v>
      </c>
      <c r="H59" s="281">
        <f t="shared" si="11"/>
        <v>2265</v>
      </c>
      <c r="I59" s="281">
        <f t="shared" si="10"/>
        <v>2799.31</v>
      </c>
    </row>
    <row r="60" spans="1:9" s="205" customFormat="1" x14ac:dyDescent="0.25">
      <c r="A60" s="274" t="s">
        <v>293</v>
      </c>
      <c r="B60" s="277">
        <v>1</v>
      </c>
      <c r="C60" s="277">
        <f t="shared" si="8"/>
        <v>485</v>
      </c>
      <c r="D60" s="277">
        <v>477</v>
      </c>
      <c r="E60" s="277">
        <v>8</v>
      </c>
      <c r="F60" s="281" t="s">
        <v>280</v>
      </c>
      <c r="G60" s="281">
        <f t="shared" si="9"/>
        <v>6.54</v>
      </c>
      <c r="H60" s="281">
        <f t="shared" si="11"/>
        <v>104.64</v>
      </c>
      <c r="I60" s="281">
        <f t="shared" si="10"/>
        <v>129.32</v>
      </c>
    </row>
    <row r="61" spans="1:9" s="205" customFormat="1" x14ac:dyDescent="0.25">
      <c r="A61" s="275" t="s">
        <v>296</v>
      </c>
      <c r="B61" s="277">
        <v>1</v>
      </c>
      <c r="C61" s="277">
        <f t="shared" si="8"/>
        <v>444</v>
      </c>
      <c r="D61" s="277">
        <v>417</v>
      </c>
      <c r="E61" s="280">
        <v>27</v>
      </c>
      <c r="F61" s="281" t="s">
        <v>282</v>
      </c>
      <c r="G61" s="281">
        <f t="shared" si="9"/>
        <v>7.55</v>
      </c>
      <c r="H61" s="281">
        <f t="shared" si="11"/>
        <v>407.7</v>
      </c>
      <c r="I61" s="281">
        <f t="shared" si="10"/>
        <v>503.88</v>
      </c>
    </row>
    <row r="62" spans="1:9" s="205" customFormat="1" x14ac:dyDescent="0.25">
      <c r="A62" s="274" t="s">
        <v>293</v>
      </c>
      <c r="B62" s="277">
        <v>1</v>
      </c>
      <c r="C62" s="277">
        <f t="shared" si="8"/>
        <v>519</v>
      </c>
      <c r="D62" s="277">
        <v>477</v>
      </c>
      <c r="E62" s="277">
        <v>42</v>
      </c>
      <c r="F62" s="281" t="s">
        <v>288</v>
      </c>
      <c r="G62" s="281">
        <f t="shared" si="9"/>
        <v>6.49</v>
      </c>
      <c r="H62" s="281">
        <f t="shared" si="11"/>
        <v>545.16</v>
      </c>
      <c r="I62" s="281">
        <f t="shared" si="10"/>
        <v>673.76</v>
      </c>
    </row>
    <row r="63" spans="1:9" s="205" customFormat="1" x14ac:dyDescent="0.25">
      <c r="A63" s="274" t="s">
        <v>293</v>
      </c>
      <c r="B63" s="277">
        <v>1</v>
      </c>
      <c r="C63" s="277">
        <f t="shared" si="8"/>
        <v>543</v>
      </c>
      <c r="D63" s="277">
        <v>417</v>
      </c>
      <c r="E63" s="277">
        <v>126</v>
      </c>
      <c r="F63" s="281" t="s">
        <v>282</v>
      </c>
      <c r="G63" s="281">
        <f t="shared" si="9"/>
        <v>7.55</v>
      </c>
      <c r="H63" s="281">
        <f t="shared" si="11"/>
        <v>1902.6</v>
      </c>
      <c r="I63" s="281">
        <f t="shared" si="10"/>
        <v>2351.42</v>
      </c>
    </row>
    <row r="64" spans="1:9" s="205" customFormat="1" x14ac:dyDescent="0.25">
      <c r="A64" s="274" t="s">
        <v>293</v>
      </c>
      <c r="B64" s="277">
        <v>1</v>
      </c>
      <c r="C64" s="277">
        <f t="shared" si="8"/>
        <v>448</v>
      </c>
      <c r="D64" s="277">
        <v>417</v>
      </c>
      <c r="E64" s="277">
        <v>31</v>
      </c>
      <c r="F64" s="281" t="s">
        <v>282</v>
      </c>
      <c r="G64" s="281">
        <f t="shared" si="9"/>
        <v>7.55</v>
      </c>
      <c r="H64" s="281">
        <f t="shared" si="11"/>
        <v>468.1</v>
      </c>
      <c r="I64" s="281">
        <f t="shared" si="10"/>
        <v>578.52</v>
      </c>
    </row>
    <row r="65" spans="1:9" s="205" customFormat="1" x14ac:dyDescent="0.25">
      <c r="A65" s="274" t="s">
        <v>293</v>
      </c>
      <c r="B65" s="277">
        <v>1</v>
      </c>
      <c r="C65" s="277">
        <f t="shared" si="8"/>
        <v>501</v>
      </c>
      <c r="D65" s="277">
        <v>477</v>
      </c>
      <c r="E65" s="277">
        <v>24</v>
      </c>
      <c r="F65" s="281" t="s">
        <v>288</v>
      </c>
      <c r="G65" s="281">
        <f t="shared" si="9"/>
        <v>6.49</v>
      </c>
      <c r="H65" s="281">
        <f t="shared" si="11"/>
        <v>311.52</v>
      </c>
      <c r="I65" s="281">
        <f t="shared" si="10"/>
        <v>385.01</v>
      </c>
    </row>
    <row r="66" spans="1:9" s="205" customFormat="1" x14ac:dyDescent="0.25">
      <c r="A66" s="274" t="s">
        <v>289</v>
      </c>
      <c r="B66" s="277">
        <v>1</v>
      </c>
      <c r="C66" s="277">
        <f t="shared" si="8"/>
        <v>465</v>
      </c>
      <c r="D66" s="277">
        <v>417</v>
      </c>
      <c r="E66" s="277">
        <v>48</v>
      </c>
      <c r="F66" s="281" t="s">
        <v>280</v>
      </c>
      <c r="G66" s="281">
        <f t="shared" si="9"/>
        <v>7.48</v>
      </c>
      <c r="H66" s="281">
        <f t="shared" si="11"/>
        <v>718.08</v>
      </c>
      <c r="I66" s="281">
        <f t="shared" si="10"/>
        <v>887.48</v>
      </c>
    </row>
    <row r="67" spans="1:9" s="205" customFormat="1" x14ac:dyDescent="0.25">
      <c r="A67" s="274" t="s">
        <v>289</v>
      </c>
      <c r="B67" s="277">
        <v>1</v>
      </c>
      <c r="C67" s="277">
        <f t="shared" si="8"/>
        <v>502</v>
      </c>
      <c r="D67" s="277">
        <v>477</v>
      </c>
      <c r="E67" s="277">
        <v>25</v>
      </c>
      <c r="F67" s="281" t="s">
        <v>280</v>
      </c>
      <c r="G67" s="281">
        <f t="shared" si="9"/>
        <v>6.54</v>
      </c>
      <c r="H67" s="281">
        <f t="shared" si="11"/>
        <v>327</v>
      </c>
      <c r="I67" s="281">
        <f t="shared" si="10"/>
        <v>404.14</v>
      </c>
    </row>
    <row r="68" spans="1:9" s="205" customFormat="1" x14ac:dyDescent="0.25">
      <c r="A68" s="274" t="s">
        <v>294</v>
      </c>
      <c r="B68" s="277">
        <v>1</v>
      </c>
      <c r="C68" s="277">
        <f t="shared" si="8"/>
        <v>509</v>
      </c>
      <c r="D68" s="277">
        <v>417</v>
      </c>
      <c r="E68" s="277">
        <v>92</v>
      </c>
      <c r="F68" s="281" t="s">
        <v>280</v>
      </c>
      <c r="G68" s="281">
        <f t="shared" si="9"/>
        <v>7.48</v>
      </c>
      <c r="H68" s="281">
        <f t="shared" si="11"/>
        <v>1376.32</v>
      </c>
      <c r="I68" s="281">
        <f t="shared" si="10"/>
        <v>1700.99</v>
      </c>
    </row>
    <row r="69" spans="1:9" s="205" customFormat="1" x14ac:dyDescent="0.25">
      <c r="A69" s="274" t="s">
        <v>294</v>
      </c>
      <c r="B69" s="277">
        <v>1</v>
      </c>
      <c r="C69" s="277">
        <f t="shared" si="8"/>
        <v>528</v>
      </c>
      <c r="D69" s="277">
        <v>417</v>
      </c>
      <c r="E69" s="277">
        <v>111</v>
      </c>
      <c r="F69" s="281" t="s">
        <v>280</v>
      </c>
      <c r="G69" s="281">
        <f t="shared" si="9"/>
        <v>7.48</v>
      </c>
      <c r="H69" s="281">
        <f t="shared" si="11"/>
        <v>1660.56</v>
      </c>
      <c r="I69" s="352">
        <f>ROUND(H69*1.2077,2)</f>
        <v>2005.46</v>
      </c>
    </row>
    <row r="70" spans="1:9" s="205" customFormat="1" x14ac:dyDescent="0.25">
      <c r="A70" s="274" t="s">
        <v>294</v>
      </c>
      <c r="B70" s="277">
        <v>1</v>
      </c>
      <c r="C70" s="277">
        <f t="shared" si="8"/>
        <v>521</v>
      </c>
      <c r="D70" s="277">
        <v>417</v>
      </c>
      <c r="E70" s="277">
        <v>104</v>
      </c>
      <c r="F70" s="281" t="s">
        <v>280</v>
      </c>
      <c r="G70" s="281">
        <f t="shared" si="9"/>
        <v>7.48</v>
      </c>
      <c r="H70" s="281">
        <f t="shared" si="11"/>
        <v>1555.84</v>
      </c>
      <c r="I70" s="281">
        <f t="shared" si="10"/>
        <v>1922.86</v>
      </c>
    </row>
    <row r="71" spans="1:9" s="205" customFormat="1" x14ac:dyDescent="0.25">
      <c r="A71" s="274" t="s">
        <v>294</v>
      </c>
      <c r="B71" s="277">
        <v>1</v>
      </c>
      <c r="C71" s="277">
        <f t="shared" si="8"/>
        <v>576</v>
      </c>
      <c r="D71" s="277">
        <v>417</v>
      </c>
      <c r="E71" s="277">
        <v>159</v>
      </c>
      <c r="F71" s="281" t="s">
        <v>282</v>
      </c>
      <c r="G71" s="281">
        <f t="shared" si="9"/>
        <v>7.55</v>
      </c>
      <c r="H71" s="281">
        <f t="shared" si="11"/>
        <v>2400.9</v>
      </c>
      <c r="I71" s="281">
        <f t="shared" si="10"/>
        <v>2967.27</v>
      </c>
    </row>
    <row r="72" spans="1:9" s="205" customFormat="1" x14ac:dyDescent="0.25">
      <c r="A72" s="274" t="s">
        <v>294</v>
      </c>
      <c r="B72" s="277">
        <v>1</v>
      </c>
      <c r="C72" s="277">
        <f t="shared" si="8"/>
        <v>552</v>
      </c>
      <c r="D72" s="277">
        <v>417</v>
      </c>
      <c r="E72" s="277">
        <v>135</v>
      </c>
      <c r="F72" s="281" t="s">
        <v>282</v>
      </c>
      <c r="G72" s="281">
        <f t="shared" si="9"/>
        <v>7.55</v>
      </c>
      <c r="H72" s="281">
        <f t="shared" si="11"/>
        <v>2038.5</v>
      </c>
      <c r="I72" s="281">
        <f t="shared" si="10"/>
        <v>2519.38</v>
      </c>
    </row>
    <row r="73" spans="1:9" s="205" customFormat="1" x14ac:dyDescent="0.25">
      <c r="A73" s="274" t="s">
        <v>294</v>
      </c>
      <c r="B73" s="277">
        <v>1</v>
      </c>
      <c r="C73" s="277">
        <f t="shared" si="8"/>
        <v>506</v>
      </c>
      <c r="D73" s="277">
        <v>417</v>
      </c>
      <c r="E73" s="277">
        <v>89</v>
      </c>
      <c r="F73" s="281" t="s">
        <v>280</v>
      </c>
      <c r="G73" s="281">
        <f t="shared" si="9"/>
        <v>7.48</v>
      </c>
      <c r="H73" s="281">
        <f t="shared" si="11"/>
        <v>1331.44</v>
      </c>
      <c r="I73" s="281">
        <f t="shared" si="10"/>
        <v>1645.53</v>
      </c>
    </row>
    <row r="74" spans="1:9" s="205" customFormat="1" x14ac:dyDescent="0.25">
      <c r="A74" s="274" t="s">
        <v>294</v>
      </c>
      <c r="B74" s="277">
        <v>1</v>
      </c>
      <c r="C74" s="277">
        <f t="shared" si="8"/>
        <v>555</v>
      </c>
      <c r="D74" s="277">
        <v>477</v>
      </c>
      <c r="E74" s="277">
        <v>78</v>
      </c>
      <c r="F74" s="281" t="s">
        <v>280</v>
      </c>
      <c r="G74" s="281">
        <f t="shared" si="9"/>
        <v>6.54</v>
      </c>
      <c r="H74" s="281">
        <f t="shared" si="11"/>
        <v>1020.24</v>
      </c>
      <c r="I74" s="281">
        <f t="shared" si="10"/>
        <v>1260.9100000000001</v>
      </c>
    </row>
    <row r="75" spans="1:9" s="205" customFormat="1" x14ac:dyDescent="0.25">
      <c r="A75" s="274" t="s">
        <v>294</v>
      </c>
      <c r="B75" s="277">
        <v>1</v>
      </c>
      <c r="C75" s="277">
        <f t="shared" si="8"/>
        <v>536</v>
      </c>
      <c r="D75" s="277">
        <v>417</v>
      </c>
      <c r="E75" s="277">
        <v>119</v>
      </c>
      <c r="F75" s="281" t="s">
        <v>288</v>
      </c>
      <c r="G75" s="281">
        <f t="shared" si="9"/>
        <v>7.42</v>
      </c>
      <c r="H75" s="281">
        <f t="shared" si="11"/>
        <v>1765.96</v>
      </c>
      <c r="I75" s="281">
        <f t="shared" si="10"/>
        <v>2182.5500000000002</v>
      </c>
    </row>
    <row r="76" spans="1:9" s="205" customFormat="1" x14ac:dyDescent="0.25">
      <c r="A76" s="274" t="s">
        <v>294</v>
      </c>
      <c r="B76" s="277">
        <v>1</v>
      </c>
      <c r="C76" s="277">
        <f t="shared" si="8"/>
        <v>450</v>
      </c>
      <c r="D76" s="277">
        <v>417</v>
      </c>
      <c r="E76" s="277">
        <v>33</v>
      </c>
      <c r="F76" s="281" t="s">
        <v>295</v>
      </c>
      <c r="G76" s="281">
        <f t="shared" si="9"/>
        <v>7.66</v>
      </c>
      <c r="H76" s="281">
        <f t="shared" si="11"/>
        <v>505.56</v>
      </c>
      <c r="I76" s="281">
        <f t="shared" si="10"/>
        <v>624.82000000000005</v>
      </c>
    </row>
    <row r="77" spans="1:9" s="205" customFormat="1" x14ac:dyDescent="0.25">
      <c r="A77" s="275" t="s">
        <v>296</v>
      </c>
      <c r="B77" s="277">
        <v>1</v>
      </c>
      <c r="C77" s="277">
        <f t="shared" si="8"/>
        <v>489</v>
      </c>
      <c r="D77" s="277">
        <v>417</v>
      </c>
      <c r="E77" s="278">
        <v>72</v>
      </c>
      <c r="F77" s="282" t="s">
        <v>280</v>
      </c>
      <c r="G77" s="281">
        <f t="shared" si="9"/>
        <v>7.48</v>
      </c>
      <c r="H77" s="281">
        <f t="shared" si="11"/>
        <v>1077.1199999999999</v>
      </c>
      <c r="I77" s="281">
        <f t="shared" si="10"/>
        <v>1331.21</v>
      </c>
    </row>
    <row r="78" spans="1:9" s="205" customFormat="1" x14ac:dyDescent="0.25">
      <c r="A78" s="274" t="s">
        <v>293</v>
      </c>
      <c r="B78" s="277">
        <v>1</v>
      </c>
      <c r="C78" s="277">
        <f t="shared" si="8"/>
        <v>497</v>
      </c>
      <c r="D78" s="277">
        <v>477</v>
      </c>
      <c r="E78" s="277">
        <v>20</v>
      </c>
      <c r="F78" s="281" t="s">
        <v>280</v>
      </c>
      <c r="G78" s="281">
        <f t="shared" si="9"/>
        <v>6.54</v>
      </c>
      <c r="H78" s="281">
        <f t="shared" si="11"/>
        <v>261.60000000000002</v>
      </c>
      <c r="I78" s="281">
        <f t="shared" si="10"/>
        <v>323.31</v>
      </c>
    </row>
    <row r="79" spans="1:9" s="205" customFormat="1" x14ac:dyDescent="0.25">
      <c r="A79" s="275" t="s">
        <v>296</v>
      </c>
      <c r="B79" s="277">
        <v>1</v>
      </c>
      <c r="C79" s="277">
        <f t="shared" si="8"/>
        <v>645</v>
      </c>
      <c r="D79" s="277">
        <v>417</v>
      </c>
      <c r="E79" s="278">
        <v>228</v>
      </c>
      <c r="F79" s="282" t="s">
        <v>280</v>
      </c>
      <c r="G79" s="281">
        <f t="shared" si="9"/>
        <v>7.48</v>
      </c>
      <c r="H79" s="281">
        <f t="shared" si="11"/>
        <v>3410.88</v>
      </c>
      <c r="I79" s="352">
        <f>ROUND(H79*1.2077,2)</f>
        <v>4119.32</v>
      </c>
    </row>
    <row r="80" spans="1:9" s="205" customFormat="1" x14ac:dyDescent="0.25">
      <c r="A80" s="275" t="s">
        <v>296</v>
      </c>
      <c r="B80" s="277">
        <v>1</v>
      </c>
      <c r="C80" s="277">
        <f t="shared" si="8"/>
        <v>533</v>
      </c>
      <c r="D80" s="277">
        <v>417</v>
      </c>
      <c r="E80" s="278">
        <v>116</v>
      </c>
      <c r="F80" s="282" t="s">
        <v>280</v>
      </c>
      <c r="G80" s="281">
        <f t="shared" si="9"/>
        <v>7.48</v>
      </c>
      <c r="H80" s="281">
        <f t="shared" si="11"/>
        <v>1735.36</v>
      </c>
      <c r="I80" s="281">
        <f t="shared" si="10"/>
        <v>2144.73</v>
      </c>
    </row>
    <row r="81" spans="1:9" s="205" customFormat="1" x14ac:dyDescent="0.25">
      <c r="A81" s="275" t="s">
        <v>296</v>
      </c>
      <c r="B81" s="277">
        <v>1</v>
      </c>
      <c r="C81" s="277">
        <f t="shared" si="8"/>
        <v>547</v>
      </c>
      <c r="D81" s="277">
        <v>417</v>
      </c>
      <c r="E81" s="278">
        <v>130</v>
      </c>
      <c r="F81" s="282" t="s">
        <v>280</v>
      </c>
      <c r="G81" s="281">
        <f t="shared" si="9"/>
        <v>7.48</v>
      </c>
      <c r="H81" s="281">
        <f t="shared" si="11"/>
        <v>1944.8</v>
      </c>
      <c r="I81" s="281">
        <f t="shared" si="10"/>
        <v>2403.58</v>
      </c>
    </row>
    <row r="82" spans="1:9" s="205" customFormat="1" x14ac:dyDescent="0.25">
      <c r="A82" s="275" t="s">
        <v>296</v>
      </c>
      <c r="B82" s="277">
        <v>1</v>
      </c>
      <c r="C82" s="277">
        <f t="shared" si="8"/>
        <v>624</v>
      </c>
      <c r="D82" s="277">
        <v>417</v>
      </c>
      <c r="E82" s="278">
        <v>207</v>
      </c>
      <c r="F82" s="282" t="s">
        <v>280</v>
      </c>
      <c r="G82" s="281">
        <f t="shared" si="9"/>
        <v>7.48</v>
      </c>
      <c r="H82" s="281">
        <f t="shared" si="11"/>
        <v>3096.72</v>
      </c>
      <c r="I82" s="281">
        <f t="shared" si="10"/>
        <v>3827.24</v>
      </c>
    </row>
    <row r="83" spans="1:9" s="205" customFormat="1" x14ac:dyDescent="0.25">
      <c r="A83" s="274" t="s">
        <v>294</v>
      </c>
      <c r="B83" s="277">
        <v>1</v>
      </c>
      <c r="C83" s="277">
        <f t="shared" si="8"/>
        <v>496</v>
      </c>
      <c r="D83" s="277">
        <v>417</v>
      </c>
      <c r="E83" s="278">
        <v>79</v>
      </c>
      <c r="F83" s="282" t="s">
        <v>280</v>
      </c>
      <c r="G83" s="281">
        <f t="shared" si="9"/>
        <v>7.48</v>
      </c>
      <c r="H83" s="281">
        <f t="shared" si="11"/>
        <v>1181.8399999999999</v>
      </c>
      <c r="I83" s="281">
        <f t="shared" si="10"/>
        <v>1460.64</v>
      </c>
    </row>
    <row r="84" spans="1:9" s="205" customFormat="1" x14ac:dyDescent="0.25">
      <c r="A84" s="275" t="s">
        <v>296</v>
      </c>
      <c r="B84" s="277">
        <v>1</v>
      </c>
      <c r="C84" s="277">
        <f t="shared" si="8"/>
        <v>476</v>
      </c>
      <c r="D84" s="277">
        <v>417</v>
      </c>
      <c r="E84" s="278">
        <v>59</v>
      </c>
      <c r="F84" s="282" t="s">
        <v>282</v>
      </c>
      <c r="G84" s="281">
        <f t="shared" si="9"/>
        <v>7.55</v>
      </c>
      <c r="H84" s="281">
        <f t="shared" si="11"/>
        <v>890.9</v>
      </c>
      <c r="I84" s="281">
        <f t="shared" si="10"/>
        <v>1101.06</v>
      </c>
    </row>
    <row r="85" spans="1:9" s="205" customFormat="1" x14ac:dyDescent="0.25">
      <c r="A85" s="274" t="s">
        <v>287</v>
      </c>
      <c r="B85" s="277">
        <v>1</v>
      </c>
      <c r="C85" s="277">
        <f t="shared" si="8"/>
        <v>512</v>
      </c>
      <c r="D85" s="277">
        <v>477</v>
      </c>
      <c r="E85" s="277">
        <v>35</v>
      </c>
      <c r="F85" s="281" t="s">
        <v>288</v>
      </c>
      <c r="G85" s="281">
        <f t="shared" si="9"/>
        <v>6.49</v>
      </c>
      <c r="H85" s="281">
        <f t="shared" si="11"/>
        <v>454.3</v>
      </c>
      <c r="I85" s="281">
        <f t="shared" si="10"/>
        <v>561.47</v>
      </c>
    </row>
    <row r="86" spans="1:9" s="205" customFormat="1" x14ac:dyDescent="0.25">
      <c r="A86" s="275" t="s">
        <v>296</v>
      </c>
      <c r="B86" s="277">
        <v>1</v>
      </c>
      <c r="C86" s="277">
        <f t="shared" si="8"/>
        <v>494</v>
      </c>
      <c r="D86" s="277">
        <v>417</v>
      </c>
      <c r="E86" s="278">
        <v>77</v>
      </c>
      <c r="F86" s="282" t="s">
        <v>282</v>
      </c>
      <c r="G86" s="281">
        <f t="shared" si="9"/>
        <v>7.55</v>
      </c>
      <c r="H86" s="281">
        <f t="shared" si="11"/>
        <v>1162.7</v>
      </c>
      <c r="I86" s="281">
        <f t="shared" si="10"/>
        <v>1436.98</v>
      </c>
    </row>
    <row r="87" spans="1:9" s="205" customFormat="1" x14ac:dyDescent="0.25">
      <c r="A87" s="275" t="s">
        <v>296</v>
      </c>
      <c r="B87" s="277">
        <v>1</v>
      </c>
      <c r="C87" s="277">
        <f t="shared" si="8"/>
        <v>650</v>
      </c>
      <c r="D87" s="277">
        <v>417</v>
      </c>
      <c r="E87" s="278">
        <v>233</v>
      </c>
      <c r="F87" s="282" t="s">
        <v>282</v>
      </c>
      <c r="G87" s="281">
        <f t="shared" si="9"/>
        <v>7.55</v>
      </c>
      <c r="H87" s="281">
        <f t="shared" si="11"/>
        <v>3518.3</v>
      </c>
      <c r="I87" s="281">
        <f t="shared" si="10"/>
        <v>4348.2700000000004</v>
      </c>
    </row>
    <row r="88" spans="1:9" s="205" customFormat="1" x14ac:dyDescent="0.25">
      <c r="A88" s="275" t="s">
        <v>293</v>
      </c>
      <c r="B88" s="277">
        <v>1</v>
      </c>
      <c r="C88" s="277">
        <f t="shared" si="8"/>
        <v>476</v>
      </c>
      <c r="D88" s="277">
        <v>417</v>
      </c>
      <c r="E88" s="278">
        <v>59</v>
      </c>
      <c r="F88" s="282" t="s">
        <v>282</v>
      </c>
      <c r="G88" s="281">
        <f t="shared" si="9"/>
        <v>7.55</v>
      </c>
      <c r="H88" s="281">
        <f t="shared" si="11"/>
        <v>890.9</v>
      </c>
      <c r="I88" s="281">
        <f t="shared" si="10"/>
        <v>1101.06</v>
      </c>
    </row>
    <row r="89" spans="1:9" s="205" customFormat="1" x14ac:dyDescent="0.25">
      <c r="A89" s="275" t="s">
        <v>296</v>
      </c>
      <c r="B89" s="277">
        <v>1</v>
      </c>
      <c r="C89" s="277">
        <f t="shared" si="8"/>
        <v>531</v>
      </c>
      <c r="D89" s="277">
        <v>417</v>
      </c>
      <c r="E89" s="277">
        <v>114</v>
      </c>
      <c r="F89" s="281" t="s">
        <v>280</v>
      </c>
      <c r="G89" s="281">
        <f t="shared" si="9"/>
        <v>7.48</v>
      </c>
      <c r="H89" s="281">
        <f t="shared" si="11"/>
        <v>1705.44</v>
      </c>
      <c r="I89" s="281">
        <f t="shared" si="10"/>
        <v>2107.75</v>
      </c>
    </row>
    <row r="90" spans="1:9" s="205" customFormat="1" x14ac:dyDescent="0.25">
      <c r="A90" s="275" t="s">
        <v>290</v>
      </c>
      <c r="B90" s="277">
        <v>1</v>
      </c>
      <c r="C90" s="277">
        <f t="shared" si="8"/>
        <v>515</v>
      </c>
      <c r="D90" s="277">
        <v>417</v>
      </c>
      <c r="E90" s="278">
        <v>98</v>
      </c>
      <c r="F90" s="282" t="s">
        <v>282</v>
      </c>
      <c r="G90" s="281">
        <f t="shared" si="9"/>
        <v>7.55</v>
      </c>
      <c r="H90" s="281">
        <f t="shared" si="11"/>
        <v>1479.8</v>
      </c>
      <c r="I90" s="281">
        <f t="shared" si="10"/>
        <v>1828.88</v>
      </c>
    </row>
    <row r="91" spans="1:9" s="205" customFormat="1" x14ac:dyDescent="0.25">
      <c r="A91" s="274" t="s">
        <v>293</v>
      </c>
      <c r="B91" s="277">
        <v>1</v>
      </c>
      <c r="C91" s="277">
        <f t="shared" si="8"/>
        <v>474</v>
      </c>
      <c r="D91" s="277">
        <v>417</v>
      </c>
      <c r="E91" s="277">
        <v>57</v>
      </c>
      <c r="F91" s="281" t="s">
        <v>288</v>
      </c>
      <c r="G91" s="281">
        <f t="shared" si="9"/>
        <v>7.42</v>
      </c>
      <c r="H91" s="281">
        <f t="shared" si="11"/>
        <v>845.88</v>
      </c>
      <c r="I91" s="281">
        <f t="shared" si="10"/>
        <v>1045.42</v>
      </c>
    </row>
    <row r="92" spans="1:9" s="205" customFormat="1" x14ac:dyDescent="0.25">
      <c r="A92" s="274" t="s">
        <v>293</v>
      </c>
      <c r="B92" s="277">
        <v>1</v>
      </c>
      <c r="C92" s="277">
        <f t="shared" si="8"/>
        <v>481</v>
      </c>
      <c r="D92" s="277">
        <v>477</v>
      </c>
      <c r="E92" s="278">
        <v>4</v>
      </c>
      <c r="F92" s="282" t="s">
        <v>280</v>
      </c>
      <c r="G92" s="281">
        <f t="shared" si="9"/>
        <v>6.54</v>
      </c>
      <c r="H92" s="281">
        <f t="shared" si="11"/>
        <v>52.32</v>
      </c>
      <c r="I92" s="281">
        <f>ROUND(H92*1.2359,2)</f>
        <v>64.66</v>
      </c>
    </row>
    <row r="93" spans="1:9" s="205" customFormat="1" x14ac:dyDescent="0.25">
      <c r="A93" s="275" t="s">
        <v>296</v>
      </c>
      <c r="B93" s="277">
        <v>1</v>
      </c>
      <c r="C93" s="277">
        <f t="shared" si="8"/>
        <v>555</v>
      </c>
      <c r="D93" s="277">
        <v>417</v>
      </c>
      <c r="E93" s="277">
        <v>138</v>
      </c>
      <c r="F93" s="281" t="s">
        <v>282</v>
      </c>
      <c r="G93" s="281">
        <f t="shared" si="9"/>
        <v>7.55</v>
      </c>
      <c r="H93" s="281">
        <f t="shared" si="11"/>
        <v>2083.8000000000002</v>
      </c>
      <c r="I93" s="281">
        <f t="shared" si="10"/>
        <v>2575.37</v>
      </c>
    </row>
    <row r="94" spans="1:9" s="205" customFormat="1" ht="33" x14ac:dyDescent="0.25">
      <c r="A94" s="487" t="s">
        <v>432</v>
      </c>
      <c r="B94" s="333">
        <f>SUM(B95:B124)</f>
        <v>30</v>
      </c>
      <c r="C94" s="333"/>
      <c r="D94" s="333"/>
      <c r="E94" s="333">
        <f t="shared" ref="E94:I94" si="13">SUM(E95:E124)</f>
        <v>1703</v>
      </c>
      <c r="F94" s="334"/>
      <c r="G94" s="334"/>
      <c r="H94" s="334">
        <f t="shared" si="13"/>
        <v>17645.96</v>
      </c>
      <c r="I94" s="334">
        <f t="shared" si="13"/>
        <v>21808.639999999999</v>
      </c>
    </row>
    <row r="95" spans="1:9" s="205" customFormat="1" x14ac:dyDescent="0.25">
      <c r="A95" s="275" t="s">
        <v>298</v>
      </c>
      <c r="B95" s="277">
        <v>1</v>
      </c>
      <c r="C95" s="277">
        <f t="shared" si="8"/>
        <v>450</v>
      </c>
      <c r="D95" s="277">
        <v>417</v>
      </c>
      <c r="E95" s="278">
        <v>33</v>
      </c>
      <c r="F95" s="282" t="s">
        <v>299</v>
      </c>
      <c r="G95" s="281">
        <f t="shared" ref="G95:G123" si="14">ROUND(F95*3/D95,2)</f>
        <v>5.36</v>
      </c>
      <c r="H95" s="281">
        <f t="shared" ref="H95:H124" si="15">ROUND(E95*G95*2,2)</f>
        <v>353.76</v>
      </c>
      <c r="I95" s="281">
        <f t="shared" ref="I95:I124" si="16">ROUND(H95*1.2359,2)</f>
        <v>437.21</v>
      </c>
    </row>
    <row r="96" spans="1:9" s="205" customFormat="1" x14ac:dyDescent="0.25">
      <c r="A96" s="275" t="s">
        <v>298</v>
      </c>
      <c r="B96" s="277">
        <v>1</v>
      </c>
      <c r="C96" s="277">
        <f t="shared" si="8"/>
        <v>458</v>
      </c>
      <c r="D96" s="277">
        <v>417</v>
      </c>
      <c r="E96" s="278">
        <v>41</v>
      </c>
      <c r="F96" s="282" t="s">
        <v>300</v>
      </c>
      <c r="G96" s="281">
        <f t="shared" si="14"/>
        <v>5.27</v>
      </c>
      <c r="H96" s="281">
        <f t="shared" si="15"/>
        <v>432.14</v>
      </c>
      <c r="I96" s="281">
        <f t="shared" si="16"/>
        <v>534.08000000000004</v>
      </c>
    </row>
    <row r="97" spans="1:9" s="205" customFormat="1" x14ac:dyDescent="0.25">
      <c r="A97" s="275" t="s">
        <v>298</v>
      </c>
      <c r="B97" s="277">
        <v>1</v>
      </c>
      <c r="C97" s="277">
        <f t="shared" si="8"/>
        <v>418</v>
      </c>
      <c r="D97" s="277">
        <v>417</v>
      </c>
      <c r="E97" s="278">
        <v>1</v>
      </c>
      <c r="F97" s="282" t="s">
        <v>300</v>
      </c>
      <c r="G97" s="281">
        <f t="shared" si="14"/>
        <v>5.27</v>
      </c>
      <c r="H97" s="281">
        <f t="shared" si="15"/>
        <v>10.54</v>
      </c>
      <c r="I97" s="281">
        <f t="shared" si="16"/>
        <v>13.03</v>
      </c>
    </row>
    <row r="98" spans="1:9" s="205" customFormat="1" x14ac:dyDescent="0.25">
      <c r="A98" s="275" t="s">
        <v>298</v>
      </c>
      <c r="B98" s="277">
        <v>1</v>
      </c>
      <c r="C98" s="277">
        <f t="shared" ref="C98:C122" si="17">D98+E98</f>
        <v>489</v>
      </c>
      <c r="D98" s="277">
        <v>417</v>
      </c>
      <c r="E98" s="278">
        <v>72</v>
      </c>
      <c r="F98" s="282" t="s">
        <v>300</v>
      </c>
      <c r="G98" s="281">
        <f t="shared" si="14"/>
        <v>5.27</v>
      </c>
      <c r="H98" s="281">
        <f t="shared" si="15"/>
        <v>758.88</v>
      </c>
      <c r="I98" s="281">
        <f t="shared" si="16"/>
        <v>937.9</v>
      </c>
    </row>
    <row r="99" spans="1:9" s="205" customFormat="1" x14ac:dyDescent="0.25">
      <c r="A99" s="275" t="s">
        <v>298</v>
      </c>
      <c r="B99" s="277">
        <v>1</v>
      </c>
      <c r="C99" s="277">
        <f t="shared" si="17"/>
        <v>479</v>
      </c>
      <c r="D99" s="277">
        <v>477</v>
      </c>
      <c r="E99" s="278">
        <v>2</v>
      </c>
      <c r="F99" s="282" t="s">
        <v>299</v>
      </c>
      <c r="G99" s="281">
        <f t="shared" si="14"/>
        <v>4.6900000000000004</v>
      </c>
      <c r="H99" s="281">
        <f t="shared" si="15"/>
        <v>18.760000000000002</v>
      </c>
      <c r="I99" s="281">
        <f t="shared" si="16"/>
        <v>23.19</v>
      </c>
    </row>
    <row r="100" spans="1:9" s="205" customFormat="1" x14ac:dyDescent="0.25">
      <c r="A100" s="275" t="s">
        <v>298</v>
      </c>
      <c r="B100" s="277">
        <v>1</v>
      </c>
      <c r="C100" s="277">
        <f t="shared" si="17"/>
        <v>480</v>
      </c>
      <c r="D100" s="277">
        <v>477</v>
      </c>
      <c r="E100" s="278">
        <v>3</v>
      </c>
      <c r="F100" s="282" t="s">
        <v>301</v>
      </c>
      <c r="G100" s="281">
        <f t="shared" si="14"/>
        <v>4.72</v>
      </c>
      <c r="H100" s="281">
        <f t="shared" si="15"/>
        <v>28.32</v>
      </c>
      <c r="I100" s="281">
        <f t="shared" si="16"/>
        <v>35</v>
      </c>
    </row>
    <row r="101" spans="1:9" s="205" customFormat="1" x14ac:dyDescent="0.25">
      <c r="A101" s="274" t="s">
        <v>298</v>
      </c>
      <c r="B101" s="277">
        <v>1</v>
      </c>
      <c r="C101" s="277">
        <f t="shared" si="17"/>
        <v>425</v>
      </c>
      <c r="D101" s="277">
        <v>417</v>
      </c>
      <c r="E101" s="277">
        <v>8</v>
      </c>
      <c r="F101" s="281" t="s">
        <v>299</v>
      </c>
      <c r="G101" s="281">
        <f t="shared" si="14"/>
        <v>5.36</v>
      </c>
      <c r="H101" s="281">
        <f t="shared" si="15"/>
        <v>85.76</v>
      </c>
      <c r="I101" s="281">
        <f t="shared" si="16"/>
        <v>105.99</v>
      </c>
    </row>
    <row r="102" spans="1:9" s="205" customFormat="1" x14ac:dyDescent="0.25">
      <c r="A102" s="274" t="s">
        <v>298</v>
      </c>
      <c r="B102" s="277">
        <v>1</v>
      </c>
      <c r="C102" s="277">
        <f t="shared" si="17"/>
        <v>440</v>
      </c>
      <c r="D102" s="277">
        <v>417</v>
      </c>
      <c r="E102" s="277">
        <v>23</v>
      </c>
      <c r="F102" s="281" t="s">
        <v>300</v>
      </c>
      <c r="G102" s="281">
        <f t="shared" si="14"/>
        <v>5.27</v>
      </c>
      <c r="H102" s="281">
        <f t="shared" si="15"/>
        <v>242.42</v>
      </c>
      <c r="I102" s="281">
        <f t="shared" si="16"/>
        <v>299.61</v>
      </c>
    </row>
    <row r="103" spans="1:9" s="205" customFormat="1" x14ac:dyDescent="0.25">
      <c r="A103" s="274" t="s">
        <v>298</v>
      </c>
      <c r="B103" s="277">
        <v>1</v>
      </c>
      <c r="C103" s="277">
        <f t="shared" si="17"/>
        <v>509</v>
      </c>
      <c r="D103" s="277">
        <v>477</v>
      </c>
      <c r="E103" s="277">
        <v>32</v>
      </c>
      <c r="F103" s="281" t="s">
        <v>299</v>
      </c>
      <c r="G103" s="281">
        <f t="shared" si="14"/>
        <v>4.6900000000000004</v>
      </c>
      <c r="H103" s="281">
        <f t="shared" si="15"/>
        <v>300.16000000000003</v>
      </c>
      <c r="I103" s="281">
        <f t="shared" si="16"/>
        <v>370.97</v>
      </c>
    </row>
    <row r="104" spans="1:9" s="205" customFormat="1" x14ac:dyDescent="0.25">
      <c r="A104" s="274" t="s">
        <v>298</v>
      </c>
      <c r="B104" s="277">
        <v>1</v>
      </c>
      <c r="C104" s="277">
        <f t="shared" si="17"/>
        <v>548</v>
      </c>
      <c r="D104" s="277">
        <v>477</v>
      </c>
      <c r="E104" s="278">
        <v>71</v>
      </c>
      <c r="F104" s="282" t="s">
        <v>299</v>
      </c>
      <c r="G104" s="281">
        <f t="shared" si="14"/>
        <v>4.6900000000000004</v>
      </c>
      <c r="H104" s="281">
        <f>ROUND(E104*G104*2,2)</f>
        <v>665.98</v>
      </c>
      <c r="I104" s="281">
        <f t="shared" si="16"/>
        <v>823.08</v>
      </c>
    </row>
    <row r="105" spans="1:9" s="205" customFormat="1" x14ac:dyDescent="0.25">
      <c r="A105" s="274" t="s">
        <v>298</v>
      </c>
      <c r="B105" s="277">
        <v>1</v>
      </c>
      <c r="C105" s="277">
        <f t="shared" si="17"/>
        <v>478</v>
      </c>
      <c r="D105" s="277">
        <v>477</v>
      </c>
      <c r="E105" s="277">
        <v>1</v>
      </c>
      <c r="F105" s="281" t="s">
        <v>301</v>
      </c>
      <c r="G105" s="281">
        <f t="shared" si="14"/>
        <v>4.72</v>
      </c>
      <c r="H105" s="281">
        <f t="shared" si="15"/>
        <v>9.44</v>
      </c>
      <c r="I105" s="281">
        <f t="shared" si="16"/>
        <v>11.67</v>
      </c>
    </row>
    <row r="106" spans="1:9" s="205" customFormat="1" x14ac:dyDescent="0.25">
      <c r="A106" s="274" t="s">
        <v>298</v>
      </c>
      <c r="B106" s="277">
        <v>1</v>
      </c>
      <c r="C106" s="277">
        <f t="shared" si="17"/>
        <v>481</v>
      </c>
      <c r="D106" s="277">
        <v>477</v>
      </c>
      <c r="E106" s="277">
        <v>4</v>
      </c>
      <c r="F106" s="281" t="s">
        <v>299</v>
      </c>
      <c r="G106" s="281">
        <f t="shared" si="14"/>
        <v>4.6900000000000004</v>
      </c>
      <c r="H106" s="281">
        <f t="shared" si="15"/>
        <v>37.520000000000003</v>
      </c>
      <c r="I106" s="281">
        <f t="shared" si="16"/>
        <v>46.37</v>
      </c>
    </row>
    <row r="107" spans="1:9" s="205" customFormat="1" x14ac:dyDescent="0.25">
      <c r="A107" s="275" t="s">
        <v>298</v>
      </c>
      <c r="B107" s="277">
        <v>1</v>
      </c>
      <c r="C107" s="277">
        <f t="shared" si="17"/>
        <v>532</v>
      </c>
      <c r="D107" s="277">
        <v>417</v>
      </c>
      <c r="E107" s="278">
        <v>115</v>
      </c>
      <c r="F107" s="282" t="s">
        <v>299</v>
      </c>
      <c r="G107" s="281">
        <f t="shared" si="14"/>
        <v>5.36</v>
      </c>
      <c r="H107" s="281">
        <f t="shared" si="15"/>
        <v>1232.8</v>
      </c>
      <c r="I107" s="281">
        <f t="shared" si="16"/>
        <v>1523.62</v>
      </c>
    </row>
    <row r="108" spans="1:9" s="205" customFormat="1" x14ac:dyDescent="0.25">
      <c r="A108" s="274" t="s">
        <v>298</v>
      </c>
      <c r="B108" s="277">
        <v>1</v>
      </c>
      <c r="C108" s="277">
        <f t="shared" si="17"/>
        <v>439</v>
      </c>
      <c r="D108" s="277">
        <v>417</v>
      </c>
      <c r="E108" s="277">
        <v>22</v>
      </c>
      <c r="F108" s="281" t="s">
        <v>300</v>
      </c>
      <c r="G108" s="281">
        <f t="shared" si="14"/>
        <v>5.27</v>
      </c>
      <c r="H108" s="281">
        <f t="shared" si="15"/>
        <v>231.88</v>
      </c>
      <c r="I108" s="281">
        <f t="shared" si="16"/>
        <v>286.58</v>
      </c>
    </row>
    <row r="109" spans="1:9" s="205" customFormat="1" x14ac:dyDescent="0.25">
      <c r="A109" s="274" t="s">
        <v>298</v>
      </c>
      <c r="B109" s="277">
        <v>1</v>
      </c>
      <c r="C109" s="277">
        <f t="shared" si="17"/>
        <v>635</v>
      </c>
      <c r="D109" s="277">
        <v>417</v>
      </c>
      <c r="E109" s="277">
        <v>218</v>
      </c>
      <c r="F109" s="281" t="s">
        <v>299</v>
      </c>
      <c r="G109" s="281">
        <f t="shared" si="14"/>
        <v>5.36</v>
      </c>
      <c r="H109" s="281">
        <f t="shared" si="15"/>
        <v>2336.96</v>
      </c>
      <c r="I109" s="281">
        <f t="shared" si="16"/>
        <v>2888.25</v>
      </c>
    </row>
    <row r="110" spans="1:9" s="205" customFormat="1" x14ac:dyDescent="0.25">
      <c r="A110" s="274" t="s">
        <v>298</v>
      </c>
      <c r="B110" s="277">
        <v>1</v>
      </c>
      <c r="C110" s="277">
        <f t="shared" si="17"/>
        <v>530</v>
      </c>
      <c r="D110" s="277">
        <v>417</v>
      </c>
      <c r="E110" s="277">
        <v>113</v>
      </c>
      <c r="F110" s="281" t="s">
        <v>299</v>
      </c>
      <c r="G110" s="281">
        <f t="shared" si="14"/>
        <v>5.36</v>
      </c>
      <c r="H110" s="281">
        <f t="shared" si="15"/>
        <v>1211.3599999999999</v>
      </c>
      <c r="I110" s="281">
        <f t="shared" si="16"/>
        <v>1497.12</v>
      </c>
    </row>
    <row r="111" spans="1:9" s="205" customFormat="1" x14ac:dyDescent="0.25">
      <c r="A111" s="274" t="s">
        <v>298</v>
      </c>
      <c r="B111" s="277">
        <v>1</v>
      </c>
      <c r="C111" s="277">
        <f t="shared" si="17"/>
        <v>553</v>
      </c>
      <c r="D111" s="277">
        <v>477</v>
      </c>
      <c r="E111" s="277">
        <v>76</v>
      </c>
      <c r="F111" s="281" t="s">
        <v>300</v>
      </c>
      <c r="G111" s="281">
        <f t="shared" si="14"/>
        <v>4.6100000000000003</v>
      </c>
      <c r="H111" s="281">
        <f t="shared" si="15"/>
        <v>700.72</v>
      </c>
      <c r="I111" s="281">
        <f t="shared" si="16"/>
        <v>866.02</v>
      </c>
    </row>
    <row r="112" spans="1:9" s="205" customFormat="1" x14ac:dyDescent="0.25">
      <c r="A112" s="274" t="s">
        <v>298</v>
      </c>
      <c r="B112" s="277">
        <v>1</v>
      </c>
      <c r="C112" s="277">
        <f t="shared" si="17"/>
        <v>480</v>
      </c>
      <c r="D112" s="277">
        <v>477</v>
      </c>
      <c r="E112" s="277">
        <v>3</v>
      </c>
      <c r="F112" s="281" t="s">
        <v>301</v>
      </c>
      <c r="G112" s="281">
        <f t="shared" si="14"/>
        <v>4.72</v>
      </c>
      <c r="H112" s="281">
        <f t="shared" si="15"/>
        <v>28.32</v>
      </c>
      <c r="I112" s="281">
        <f t="shared" si="16"/>
        <v>35</v>
      </c>
    </row>
    <row r="113" spans="1:9" s="205" customFormat="1" x14ac:dyDescent="0.25">
      <c r="A113" s="274" t="s">
        <v>298</v>
      </c>
      <c r="B113" s="277">
        <v>1</v>
      </c>
      <c r="C113" s="277">
        <f t="shared" si="17"/>
        <v>443</v>
      </c>
      <c r="D113" s="277">
        <v>417</v>
      </c>
      <c r="E113" s="277">
        <v>26</v>
      </c>
      <c r="F113" s="281" t="s">
        <v>299</v>
      </c>
      <c r="G113" s="281">
        <f t="shared" si="14"/>
        <v>5.36</v>
      </c>
      <c r="H113" s="281">
        <f t="shared" si="15"/>
        <v>278.72000000000003</v>
      </c>
      <c r="I113" s="281">
        <f t="shared" si="16"/>
        <v>344.47</v>
      </c>
    </row>
    <row r="114" spans="1:9" s="205" customFormat="1" x14ac:dyDescent="0.25">
      <c r="A114" s="274" t="s">
        <v>298</v>
      </c>
      <c r="B114" s="277">
        <v>1</v>
      </c>
      <c r="C114" s="277">
        <f t="shared" si="17"/>
        <v>541</v>
      </c>
      <c r="D114" s="277">
        <v>417</v>
      </c>
      <c r="E114" s="280">
        <v>124</v>
      </c>
      <c r="F114" s="281" t="s">
        <v>299</v>
      </c>
      <c r="G114" s="281">
        <f t="shared" si="14"/>
        <v>5.36</v>
      </c>
      <c r="H114" s="281">
        <f t="shared" si="15"/>
        <v>1329.28</v>
      </c>
      <c r="I114" s="281">
        <f t="shared" si="16"/>
        <v>1642.86</v>
      </c>
    </row>
    <row r="115" spans="1:9" s="205" customFormat="1" x14ac:dyDescent="0.25">
      <c r="A115" s="275" t="s">
        <v>298</v>
      </c>
      <c r="B115" s="277">
        <v>1</v>
      </c>
      <c r="C115" s="277">
        <f t="shared" si="17"/>
        <v>420</v>
      </c>
      <c r="D115" s="277">
        <v>417</v>
      </c>
      <c r="E115" s="278">
        <v>3</v>
      </c>
      <c r="F115" s="282" t="s">
        <v>299</v>
      </c>
      <c r="G115" s="281">
        <f t="shared" si="14"/>
        <v>5.36</v>
      </c>
      <c r="H115" s="281">
        <f t="shared" si="15"/>
        <v>32.159999999999997</v>
      </c>
      <c r="I115" s="281">
        <f t="shared" si="16"/>
        <v>39.75</v>
      </c>
    </row>
    <row r="116" spans="1:9" s="205" customFormat="1" x14ac:dyDescent="0.25">
      <c r="A116" s="275" t="s">
        <v>298</v>
      </c>
      <c r="B116" s="277">
        <v>1</v>
      </c>
      <c r="C116" s="277">
        <f t="shared" si="17"/>
        <v>479</v>
      </c>
      <c r="D116" s="277">
        <v>477</v>
      </c>
      <c r="E116" s="278">
        <v>2</v>
      </c>
      <c r="F116" s="282" t="s">
        <v>300</v>
      </c>
      <c r="G116" s="281">
        <f t="shared" si="14"/>
        <v>4.6100000000000003</v>
      </c>
      <c r="H116" s="281">
        <f t="shared" si="15"/>
        <v>18.440000000000001</v>
      </c>
      <c r="I116" s="281">
        <f t="shared" si="16"/>
        <v>22.79</v>
      </c>
    </row>
    <row r="117" spans="1:9" s="205" customFormat="1" x14ac:dyDescent="0.25">
      <c r="A117" s="275" t="s">
        <v>298</v>
      </c>
      <c r="B117" s="277">
        <v>1</v>
      </c>
      <c r="C117" s="277">
        <f t="shared" si="17"/>
        <v>485</v>
      </c>
      <c r="D117" s="277">
        <v>477</v>
      </c>
      <c r="E117" s="278">
        <v>8</v>
      </c>
      <c r="F117" s="282" t="s">
        <v>299</v>
      </c>
      <c r="G117" s="281">
        <f t="shared" si="14"/>
        <v>4.6900000000000004</v>
      </c>
      <c r="H117" s="281">
        <f t="shared" si="15"/>
        <v>75.040000000000006</v>
      </c>
      <c r="I117" s="281">
        <f t="shared" si="16"/>
        <v>92.74</v>
      </c>
    </row>
    <row r="118" spans="1:9" s="205" customFormat="1" x14ac:dyDescent="0.25">
      <c r="A118" s="274" t="s">
        <v>298</v>
      </c>
      <c r="B118" s="277">
        <v>1</v>
      </c>
      <c r="C118" s="277">
        <f t="shared" si="17"/>
        <v>517</v>
      </c>
      <c r="D118" s="277">
        <v>477</v>
      </c>
      <c r="E118" s="277">
        <v>40</v>
      </c>
      <c r="F118" s="281" t="s">
        <v>300</v>
      </c>
      <c r="G118" s="281">
        <f t="shared" si="14"/>
        <v>4.6100000000000003</v>
      </c>
      <c r="H118" s="281">
        <f t="shared" si="15"/>
        <v>368.8</v>
      </c>
      <c r="I118" s="281">
        <f t="shared" si="16"/>
        <v>455.8</v>
      </c>
    </row>
    <row r="119" spans="1:9" s="205" customFormat="1" x14ac:dyDescent="0.25">
      <c r="A119" s="274" t="s">
        <v>298</v>
      </c>
      <c r="B119" s="277">
        <v>1</v>
      </c>
      <c r="C119" s="277">
        <f t="shared" si="17"/>
        <v>593</v>
      </c>
      <c r="D119" s="277">
        <v>417</v>
      </c>
      <c r="E119" s="277">
        <v>176</v>
      </c>
      <c r="F119" s="281" t="s">
        <v>302</v>
      </c>
      <c r="G119" s="281">
        <f t="shared" si="14"/>
        <v>5.29</v>
      </c>
      <c r="H119" s="281">
        <f t="shared" si="15"/>
        <v>1862.08</v>
      </c>
      <c r="I119" s="281">
        <f t="shared" si="16"/>
        <v>2301.34</v>
      </c>
    </row>
    <row r="120" spans="1:9" s="205" customFormat="1" x14ac:dyDescent="0.25">
      <c r="A120" s="274" t="s">
        <v>298</v>
      </c>
      <c r="B120" s="277">
        <v>1</v>
      </c>
      <c r="C120" s="277">
        <f t="shared" si="17"/>
        <v>549</v>
      </c>
      <c r="D120" s="277">
        <v>417</v>
      </c>
      <c r="E120" s="277">
        <v>132</v>
      </c>
      <c r="F120" s="281" t="s">
        <v>300</v>
      </c>
      <c r="G120" s="281">
        <f t="shared" si="14"/>
        <v>5.27</v>
      </c>
      <c r="H120" s="281">
        <f t="shared" si="15"/>
        <v>1391.28</v>
      </c>
      <c r="I120" s="281">
        <f t="shared" si="16"/>
        <v>1719.48</v>
      </c>
    </row>
    <row r="121" spans="1:9" s="205" customFormat="1" x14ac:dyDescent="0.25">
      <c r="A121" s="274" t="s">
        <v>298</v>
      </c>
      <c r="B121" s="277">
        <v>1</v>
      </c>
      <c r="C121" s="277">
        <f t="shared" si="17"/>
        <v>557</v>
      </c>
      <c r="D121" s="277">
        <v>417</v>
      </c>
      <c r="E121" s="277">
        <v>140</v>
      </c>
      <c r="F121" s="281" t="s">
        <v>300</v>
      </c>
      <c r="G121" s="281">
        <f t="shared" si="14"/>
        <v>5.27</v>
      </c>
      <c r="H121" s="281">
        <f t="shared" si="15"/>
        <v>1475.6</v>
      </c>
      <c r="I121" s="281">
        <f t="shared" si="16"/>
        <v>1823.69</v>
      </c>
    </row>
    <row r="122" spans="1:9" s="205" customFormat="1" x14ac:dyDescent="0.25">
      <c r="A122" s="275" t="s">
        <v>298</v>
      </c>
      <c r="B122" s="277">
        <v>1</v>
      </c>
      <c r="C122" s="277">
        <f t="shared" si="17"/>
        <v>478</v>
      </c>
      <c r="D122" s="277">
        <v>417</v>
      </c>
      <c r="E122" s="278">
        <v>61</v>
      </c>
      <c r="F122" s="282" t="s">
        <v>300</v>
      </c>
      <c r="G122" s="281">
        <f t="shared" si="14"/>
        <v>5.27</v>
      </c>
      <c r="H122" s="281">
        <f t="shared" si="15"/>
        <v>642.94000000000005</v>
      </c>
      <c r="I122" s="281">
        <f t="shared" si="16"/>
        <v>794.61</v>
      </c>
    </row>
    <row r="123" spans="1:9" s="205" customFormat="1" x14ac:dyDescent="0.25">
      <c r="A123" s="275" t="s">
        <v>298</v>
      </c>
      <c r="B123" s="277">
        <v>1</v>
      </c>
      <c r="C123" s="277">
        <f>E123+D123</f>
        <v>573</v>
      </c>
      <c r="D123" s="277">
        <v>477</v>
      </c>
      <c r="E123" s="278">
        <v>96</v>
      </c>
      <c r="F123" s="282" t="s">
        <v>300</v>
      </c>
      <c r="G123" s="281">
        <f t="shared" si="14"/>
        <v>4.6100000000000003</v>
      </c>
      <c r="H123" s="281">
        <f t="shared" si="15"/>
        <v>885.12</v>
      </c>
      <c r="I123" s="281">
        <f t="shared" si="16"/>
        <v>1093.92</v>
      </c>
    </row>
    <row r="124" spans="1:9" s="205" customFormat="1" x14ac:dyDescent="0.25">
      <c r="A124" s="274" t="s">
        <v>298</v>
      </c>
      <c r="B124" s="277">
        <v>1</v>
      </c>
      <c r="C124" s="277">
        <f t="shared" ref="C124" si="18">D124+E124</f>
        <v>474</v>
      </c>
      <c r="D124" s="277">
        <v>417</v>
      </c>
      <c r="E124" s="277">
        <v>57</v>
      </c>
      <c r="F124" s="281" t="s">
        <v>300</v>
      </c>
      <c r="G124" s="281">
        <f>ROUND(F124*3/D124,2)</f>
        <v>5.27</v>
      </c>
      <c r="H124" s="281">
        <f t="shared" si="15"/>
        <v>600.78</v>
      </c>
      <c r="I124" s="281">
        <f t="shared" si="16"/>
        <v>742.5</v>
      </c>
    </row>
    <row r="126" spans="1:9" x14ac:dyDescent="0.25">
      <c r="A126" s="495" t="s">
        <v>773</v>
      </c>
      <c r="B126" s="495"/>
    </row>
  </sheetData>
  <mergeCells count="13">
    <mergeCell ref="D8:D9"/>
    <mergeCell ref="E8:E9"/>
    <mergeCell ref="A126:B126"/>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3B88C-AB1B-4F08-847C-00E66A6801BA}">
  <sheetPr>
    <tabColor theme="9" tint="0.59999389629810485"/>
  </sheetPr>
  <dimension ref="A1:I72"/>
  <sheetViews>
    <sheetView zoomScale="80" zoomScaleNormal="80" workbookViewId="0">
      <selection activeCell="M20" sqref="M20"/>
    </sheetView>
  </sheetViews>
  <sheetFormatPr defaultRowHeight="16.5" x14ac:dyDescent="0.25"/>
  <cols>
    <col min="1" max="1" width="70.28515625" style="205" customWidth="1"/>
    <col min="2" max="2" width="13.42578125" style="205" customWidth="1"/>
    <col min="3" max="3" width="13" style="205" customWidth="1"/>
    <col min="4" max="4" width="12.140625" style="205" customWidth="1"/>
    <col min="5" max="5" width="16.28515625" style="205" customWidth="1"/>
    <col min="6" max="6" width="12.7109375" style="205" customWidth="1"/>
    <col min="7" max="7" width="15.7109375" style="205" customWidth="1"/>
    <col min="8" max="8" width="16.85546875" style="205" customWidth="1"/>
    <col min="9" max="9" width="16" style="205" customWidth="1"/>
    <col min="10" max="16384" width="9.140625" style="205"/>
  </cols>
  <sheetData>
    <row r="1" spans="1:9" x14ac:dyDescent="0.25">
      <c r="H1" s="401" t="s">
        <v>805</v>
      </c>
      <c r="I1" s="401"/>
    </row>
    <row r="2" spans="1:9" s="208" customFormat="1" ht="39.75" customHeight="1" x14ac:dyDescent="0.25">
      <c r="A2" s="402" t="s">
        <v>427</v>
      </c>
      <c r="B2" s="402"/>
      <c r="C2" s="402"/>
      <c r="D2" s="402"/>
      <c r="E2" s="402"/>
      <c r="F2" s="402"/>
      <c r="G2" s="402"/>
      <c r="H2" s="402"/>
      <c r="I2" s="402"/>
    </row>
    <row r="4" spans="1:9" x14ac:dyDescent="0.25">
      <c r="A4" s="205" t="s">
        <v>696</v>
      </c>
    </row>
    <row r="5" spans="1:9" x14ac:dyDescent="0.25">
      <c r="A5" s="205" t="s">
        <v>514</v>
      </c>
    </row>
    <row r="6" spans="1:9" ht="17.25" thickBot="1" x14ac:dyDescent="0.3">
      <c r="E6" s="210"/>
      <c r="H6" s="210"/>
    </row>
    <row r="7" spans="1:9" ht="27" customHeight="1" x14ac:dyDescent="0.25">
      <c r="A7" s="435"/>
      <c r="B7" s="437" t="s">
        <v>3</v>
      </c>
      <c r="C7" s="438" t="s">
        <v>4</v>
      </c>
      <c r="D7" s="438"/>
      <c r="E7" s="438"/>
      <c r="F7" s="438" t="s">
        <v>2</v>
      </c>
      <c r="G7" s="438" t="s">
        <v>697</v>
      </c>
      <c r="H7" s="440" t="s">
        <v>5</v>
      </c>
      <c r="I7" s="442" t="s">
        <v>1</v>
      </c>
    </row>
    <row r="8" spans="1:9" ht="24" customHeight="1" x14ac:dyDescent="0.25">
      <c r="A8" s="436"/>
      <c r="B8" s="432"/>
      <c r="C8" s="444" t="s">
        <v>143</v>
      </c>
      <c r="D8" s="444" t="s">
        <v>437</v>
      </c>
      <c r="E8" s="439" t="s">
        <v>8</v>
      </c>
      <c r="F8" s="439"/>
      <c r="G8" s="439"/>
      <c r="H8" s="441"/>
      <c r="I8" s="443"/>
    </row>
    <row r="9" spans="1:9" ht="42" customHeight="1" x14ac:dyDescent="0.25">
      <c r="A9" s="436"/>
      <c r="B9" s="432"/>
      <c r="C9" s="445"/>
      <c r="D9" s="445"/>
      <c r="E9" s="439"/>
      <c r="F9" s="439"/>
      <c r="G9" s="439"/>
      <c r="H9" s="441"/>
      <c r="I9" s="443"/>
    </row>
    <row r="10" spans="1:9" x14ac:dyDescent="0.25">
      <c r="A10" s="288">
        <v>1</v>
      </c>
      <c r="B10" s="204">
        <v>2</v>
      </c>
      <c r="C10" s="204" t="s">
        <v>81</v>
      </c>
      <c r="D10" s="204">
        <v>4</v>
      </c>
      <c r="E10" s="204">
        <v>5</v>
      </c>
      <c r="F10" s="204">
        <v>6</v>
      </c>
      <c r="G10" s="204">
        <v>7</v>
      </c>
      <c r="H10" s="204">
        <v>8</v>
      </c>
      <c r="I10" s="289" t="s">
        <v>144</v>
      </c>
    </row>
    <row r="11" spans="1:9" s="208" customFormat="1" x14ac:dyDescent="0.25">
      <c r="A11" s="283" t="s">
        <v>0</v>
      </c>
      <c r="B11" s="284">
        <f>B12+B31+B53</f>
        <v>56</v>
      </c>
      <c r="C11" s="284"/>
      <c r="D11" s="252"/>
      <c r="E11" s="252">
        <f>E12+E31+E53</f>
        <v>1189.5</v>
      </c>
      <c r="F11" s="253"/>
      <c r="G11" s="253"/>
      <c r="H11" s="253">
        <f>H12+H31+H53</f>
        <v>12425.9</v>
      </c>
      <c r="I11" s="285">
        <f>I12+I31+I53</f>
        <v>15315.86</v>
      </c>
    </row>
    <row r="12" spans="1:9" ht="33" x14ac:dyDescent="0.25">
      <c r="A12" s="290" t="s">
        <v>433</v>
      </c>
      <c r="B12" s="291">
        <f>SUM(B13:B30)</f>
        <v>18</v>
      </c>
      <c r="C12" s="291"/>
      <c r="D12" s="291"/>
      <c r="E12" s="291">
        <f>SUM(E13:E30)</f>
        <v>340</v>
      </c>
      <c r="F12" s="292"/>
      <c r="G12" s="292"/>
      <c r="H12" s="292">
        <f>SUM(H13:H30)</f>
        <v>4634.5199999999995</v>
      </c>
      <c r="I12" s="293">
        <f>SUM(I13:I30)</f>
        <v>5713.99</v>
      </c>
    </row>
    <row r="13" spans="1:9" x14ac:dyDescent="0.25">
      <c r="A13" s="286" t="s">
        <v>64</v>
      </c>
      <c r="B13" s="219">
        <v>1</v>
      </c>
      <c r="C13" s="219">
        <f>D13+E13</f>
        <v>180</v>
      </c>
      <c r="D13" s="219">
        <v>168</v>
      </c>
      <c r="E13" s="219">
        <v>12</v>
      </c>
      <c r="F13" s="250">
        <v>1160</v>
      </c>
      <c r="G13" s="250">
        <f>ROUND(F13/D13,2)</f>
        <v>6.9</v>
      </c>
      <c r="H13" s="250">
        <f>ROUND(E13*G13*2,2)</f>
        <v>165.6</v>
      </c>
      <c r="I13" s="287">
        <f>ROUND(H13*1.2359,2)</f>
        <v>204.67</v>
      </c>
    </row>
    <row r="14" spans="1:9" x14ac:dyDescent="0.25">
      <c r="A14" s="286" t="s">
        <v>64</v>
      </c>
      <c r="B14" s="219">
        <v>1</v>
      </c>
      <c r="C14" s="219">
        <f>D14+E14</f>
        <v>192</v>
      </c>
      <c r="D14" s="219">
        <v>168</v>
      </c>
      <c r="E14" s="219">
        <v>24</v>
      </c>
      <c r="F14" s="250">
        <v>1160</v>
      </c>
      <c r="G14" s="250">
        <f>ROUND(F14/D14,2)</f>
        <v>6.9</v>
      </c>
      <c r="H14" s="250">
        <f>ROUND(E14*G14*2,2)</f>
        <v>331.2</v>
      </c>
      <c r="I14" s="287">
        <f>ROUND(H14*1.2359,2)</f>
        <v>409.33</v>
      </c>
    </row>
    <row r="15" spans="1:9" x14ac:dyDescent="0.25">
      <c r="A15" s="286" t="s">
        <v>64</v>
      </c>
      <c r="B15" s="219">
        <v>1</v>
      </c>
      <c r="C15" s="219">
        <f t="shared" ref="C15:C30" si="0">D15+E15</f>
        <v>192</v>
      </c>
      <c r="D15" s="219">
        <v>168</v>
      </c>
      <c r="E15" s="219">
        <v>24</v>
      </c>
      <c r="F15" s="250">
        <v>1120</v>
      </c>
      <c r="G15" s="250">
        <f t="shared" ref="G15:G30" si="1">ROUND(F15/D15,2)</f>
        <v>6.67</v>
      </c>
      <c r="H15" s="250">
        <f t="shared" ref="H15:H30" si="2">ROUND(E15*G15*2,2)</f>
        <v>320.16000000000003</v>
      </c>
      <c r="I15" s="287">
        <f t="shared" ref="I15:I23" si="3">ROUND(H15*1.2359,2)</f>
        <v>395.69</v>
      </c>
    </row>
    <row r="16" spans="1:9" x14ac:dyDescent="0.25">
      <c r="A16" s="286" t="s">
        <v>64</v>
      </c>
      <c r="B16" s="219">
        <v>1</v>
      </c>
      <c r="C16" s="219">
        <f t="shared" si="0"/>
        <v>178</v>
      </c>
      <c r="D16" s="219">
        <v>168</v>
      </c>
      <c r="E16" s="219">
        <v>10</v>
      </c>
      <c r="F16" s="250">
        <v>1210</v>
      </c>
      <c r="G16" s="250">
        <f t="shared" si="1"/>
        <v>7.2</v>
      </c>
      <c r="H16" s="250">
        <f t="shared" si="2"/>
        <v>144</v>
      </c>
      <c r="I16" s="287">
        <f t="shared" si="3"/>
        <v>177.97</v>
      </c>
    </row>
    <row r="17" spans="1:9" x14ac:dyDescent="0.25">
      <c r="A17" s="286" t="s">
        <v>64</v>
      </c>
      <c r="B17" s="219">
        <v>1</v>
      </c>
      <c r="C17" s="219">
        <f t="shared" si="0"/>
        <v>188</v>
      </c>
      <c r="D17" s="219">
        <v>168</v>
      </c>
      <c r="E17" s="219">
        <v>20</v>
      </c>
      <c r="F17" s="250">
        <v>1160</v>
      </c>
      <c r="G17" s="250">
        <f t="shared" si="1"/>
        <v>6.9</v>
      </c>
      <c r="H17" s="250">
        <f t="shared" si="2"/>
        <v>276</v>
      </c>
      <c r="I17" s="287">
        <f t="shared" si="3"/>
        <v>341.11</v>
      </c>
    </row>
    <row r="18" spans="1:9" x14ac:dyDescent="0.25">
      <c r="A18" s="286" t="s">
        <v>64</v>
      </c>
      <c r="B18" s="219">
        <v>1</v>
      </c>
      <c r="C18" s="219">
        <f t="shared" si="0"/>
        <v>176</v>
      </c>
      <c r="D18" s="219">
        <v>168</v>
      </c>
      <c r="E18" s="219">
        <v>8</v>
      </c>
      <c r="F18" s="250">
        <v>1120</v>
      </c>
      <c r="G18" s="250">
        <f t="shared" si="1"/>
        <v>6.67</v>
      </c>
      <c r="H18" s="250">
        <f t="shared" si="2"/>
        <v>106.72</v>
      </c>
      <c r="I18" s="287">
        <f t="shared" si="3"/>
        <v>131.9</v>
      </c>
    </row>
    <row r="19" spans="1:9" x14ac:dyDescent="0.25">
      <c r="A19" s="286" t="s">
        <v>64</v>
      </c>
      <c r="B19" s="219">
        <v>1</v>
      </c>
      <c r="C19" s="219">
        <f t="shared" si="0"/>
        <v>192</v>
      </c>
      <c r="D19" s="219">
        <v>168</v>
      </c>
      <c r="E19" s="219">
        <v>24</v>
      </c>
      <c r="F19" s="250">
        <v>1120</v>
      </c>
      <c r="G19" s="250">
        <f t="shared" si="1"/>
        <v>6.67</v>
      </c>
      <c r="H19" s="250">
        <f t="shared" si="2"/>
        <v>320.16000000000003</v>
      </c>
      <c r="I19" s="287">
        <f t="shared" si="3"/>
        <v>395.69</v>
      </c>
    </row>
    <row r="20" spans="1:9" x14ac:dyDescent="0.25">
      <c r="A20" s="286" t="s">
        <v>64</v>
      </c>
      <c r="B20" s="219">
        <v>1</v>
      </c>
      <c r="C20" s="219">
        <f t="shared" si="0"/>
        <v>216</v>
      </c>
      <c r="D20" s="219">
        <v>168</v>
      </c>
      <c r="E20" s="219">
        <v>48</v>
      </c>
      <c r="F20" s="250">
        <v>1160</v>
      </c>
      <c r="G20" s="250">
        <f t="shared" si="1"/>
        <v>6.9</v>
      </c>
      <c r="H20" s="250">
        <f t="shared" si="2"/>
        <v>662.4</v>
      </c>
      <c r="I20" s="287">
        <f t="shared" si="3"/>
        <v>818.66</v>
      </c>
    </row>
    <row r="21" spans="1:9" x14ac:dyDescent="0.25">
      <c r="A21" s="286" t="s">
        <v>64</v>
      </c>
      <c r="B21" s="219">
        <v>1</v>
      </c>
      <c r="C21" s="219">
        <f t="shared" si="0"/>
        <v>182</v>
      </c>
      <c r="D21" s="219">
        <v>168</v>
      </c>
      <c r="E21" s="219">
        <v>14</v>
      </c>
      <c r="F21" s="250">
        <v>1120</v>
      </c>
      <c r="G21" s="250">
        <f t="shared" si="1"/>
        <v>6.67</v>
      </c>
      <c r="H21" s="250">
        <f t="shared" si="2"/>
        <v>186.76</v>
      </c>
      <c r="I21" s="287">
        <f t="shared" si="3"/>
        <v>230.82</v>
      </c>
    </row>
    <row r="22" spans="1:9" x14ac:dyDescent="0.25">
      <c r="A22" s="286" t="s">
        <v>64</v>
      </c>
      <c r="B22" s="219">
        <v>1</v>
      </c>
      <c r="C22" s="219">
        <f t="shared" si="0"/>
        <v>176</v>
      </c>
      <c r="D22" s="219">
        <v>168</v>
      </c>
      <c r="E22" s="219">
        <v>8</v>
      </c>
      <c r="F22" s="250">
        <v>1120</v>
      </c>
      <c r="G22" s="250">
        <f t="shared" si="1"/>
        <v>6.67</v>
      </c>
      <c r="H22" s="250">
        <f t="shared" si="2"/>
        <v>106.72</v>
      </c>
      <c r="I22" s="287">
        <f t="shared" si="3"/>
        <v>131.9</v>
      </c>
    </row>
    <row r="23" spans="1:9" x14ac:dyDescent="0.25">
      <c r="A23" s="286" t="s">
        <v>64</v>
      </c>
      <c r="B23" s="219">
        <v>1</v>
      </c>
      <c r="C23" s="219">
        <f t="shared" si="0"/>
        <v>192</v>
      </c>
      <c r="D23" s="219">
        <v>168</v>
      </c>
      <c r="E23" s="219">
        <v>24</v>
      </c>
      <c r="F23" s="250">
        <v>1120</v>
      </c>
      <c r="G23" s="250">
        <f t="shared" si="1"/>
        <v>6.67</v>
      </c>
      <c r="H23" s="250">
        <f t="shared" si="2"/>
        <v>320.16000000000003</v>
      </c>
      <c r="I23" s="287">
        <f t="shared" si="3"/>
        <v>395.69</v>
      </c>
    </row>
    <row r="24" spans="1:9" x14ac:dyDescent="0.25">
      <c r="A24" s="286" t="s">
        <v>64</v>
      </c>
      <c r="B24" s="219">
        <v>1</v>
      </c>
      <c r="C24" s="219">
        <f t="shared" si="0"/>
        <v>180</v>
      </c>
      <c r="D24" s="219">
        <v>168</v>
      </c>
      <c r="E24" s="219">
        <v>12</v>
      </c>
      <c r="F24" s="250">
        <v>1120</v>
      </c>
      <c r="G24" s="250">
        <f t="shared" si="1"/>
        <v>6.67</v>
      </c>
      <c r="H24" s="250">
        <f t="shared" si="2"/>
        <v>160.08000000000001</v>
      </c>
      <c r="I24" s="295">
        <f>ROUND(H24*1.2077,2)</f>
        <v>193.33</v>
      </c>
    </row>
    <row r="25" spans="1:9" x14ac:dyDescent="0.25">
      <c r="A25" s="286" t="s">
        <v>64</v>
      </c>
      <c r="B25" s="219">
        <v>1</v>
      </c>
      <c r="C25" s="219">
        <f t="shared" si="0"/>
        <v>192</v>
      </c>
      <c r="D25" s="219">
        <v>168</v>
      </c>
      <c r="E25" s="219">
        <v>24</v>
      </c>
      <c r="F25" s="250">
        <v>1160</v>
      </c>
      <c r="G25" s="250">
        <f t="shared" si="1"/>
        <v>6.9</v>
      </c>
      <c r="H25" s="250">
        <f t="shared" si="2"/>
        <v>331.2</v>
      </c>
      <c r="I25" s="295">
        <f>ROUND(H25*1.2077,2)</f>
        <v>399.99</v>
      </c>
    </row>
    <row r="26" spans="1:9" x14ac:dyDescent="0.25">
      <c r="A26" s="286" t="s">
        <v>64</v>
      </c>
      <c r="B26" s="219">
        <v>1</v>
      </c>
      <c r="C26" s="219">
        <f t="shared" si="0"/>
        <v>184</v>
      </c>
      <c r="D26" s="219">
        <v>168</v>
      </c>
      <c r="E26" s="219">
        <v>16</v>
      </c>
      <c r="F26" s="250">
        <v>1160</v>
      </c>
      <c r="G26" s="250">
        <f t="shared" si="1"/>
        <v>6.9</v>
      </c>
      <c r="H26" s="250">
        <f t="shared" si="2"/>
        <v>220.8</v>
      </c>
      <c r="I26" s="287">
        <f>ROUND(H26*1.2359,2)</f>
        <v>272.89</v>
      </c>
    </row>
    <row r="27" spans="1:9" x14ac:dyDescent="0.25">
      <c r="A27" s="286" t="s">
        <v>64</v>
      </c>
      <c r="B27" s="219">
        <v>1</v>
      </c>
      <c r="C27" s="219">
        <f t="shared" si="0"/>
        <v>184</v>
      </c>
      <c r="D27" s="219">
        <v>168</v>
      </c>
      <c r="E27" s="219">
        <v>16</v>
      </c>
      <c r="F27" s="250">
        <v>1120</v>
      </c>
      <c r="G27" s="250">
        <f t="shared" si="1"/>
        <v>6.67</v>
      </c>
      <c r="H27" s="250">
        <f t="shared" si="2"/>
        <v>213.44</v>
      </c>
      <c r="I27" s="287">
        <f>ROUND(H27*1.2359,2)</f>
        <v>263.79000000000002</v>
      </c>
    </row>
    <row r="28" spans="1:9" x14ac:dyDescent="0.25">
      <c r="A28" s="286" t="s">
        <v>64</v>
      </c>
      <c r="B28" s="219">
        <v>1</v>
      </c>
      <c r="C28" s="219">
        <f t="shared" si="0"/>
        <v>192</v>
      </c>
      <c r="D28" s="219">
        <v>168</v>
      </c>
      <c r="E28" s="219">
        <v>24</v>
      </c>
      <c r="F28" s="250">
        <v>1160</v>
      </c>
      <c r="G28" s="250">
        <f t="shared" si="1"/>
        <v>6.9</v>
      </c>
      <c r="H28" s="250">
        <f t="shared" si="2"/>
        <v>331.2</v>
      </c>
      <c r="I28" s="287">
        <f t="shared" ref="I28:I30" si="4">ROUND(H28*1.2359,2)</f>
        <v>409.33</v>
      </c>
    </row>
    <row r="29" spans="1:9" x14ac:dyDescent="0.25">
      <c r="A29" s="286" t="s">
        <v>64</v>
      </c>
      <c r="B29" s="219">
        <v>1</v>
      </c>
      <c r="C29" s="219">
        <f t="shared" si="0"/>
        <v>192</v>
      </c>
      <c r="D29" s="219">
        <v>168</v>
      </c>
      <c r="E29" s="219">
        <v>24</v>
      </c>
      <c r="F29" s="250">
        <v>1160</v>
      </c>
      <c r="G29" s="250">
        <f t="shared" si="1"/>
        <v>6.9</v>
      </c>
      <c r="H29" s="250">
        <f t="shared" si="2"/>
        <v>331.2</v>
      </c>
      <c r="I29" s="287">
        <f>ROUND(H29*1.2359,2)</f>
        <v>409.33</v>
      </c>
    </row>
    <row r="30" spans="1:9" x14ac:dyDescent="0.25">
      <c r="A30" s="286" t="s">
        <v>64</v>
      </c>
      <c r="B30" s="219">
        <v>1</v>
      </c>
      <c r="C30" s="219">
        <f t="shared" si="0"/>
        <v>176</v>
      </c>
      <c r="D30" s="219">
        <v>168</v>
      </c>
      <c r="E30" s="219">
        <v>8</v>
      </c>
      <c r="F30" s="250">
        <v>1120</v>
      </c>
      <c r="G30" s="250">
        <f t="shared" si="1"/>
        <v>6.67</v>
      </c>
      <c r="H30" s="250">
        <f t="shared" si="2"/>
        <v>106.72</v>
      </c>
      <c r="I30" s="287">
        <f t="shared" si="4"/>
        <v>131.9</v>
      </c>
    </row>
    <row r="31" spans="1:9" ht="33" x14ac:dyDescent="0.25">
      <c r="A31" s="290" t="s">
        <v>432</v>
      </c>
      <c r="B31" s="291">
        <f>SUM(B32:B52)</f>
        <v>21</v>
      </c>
      <c r="C31" s="291"/>
      <c r="D31" s="291"/>
      <c r="E31" s="294">
        <f>SUM(E32:E52)</f>
        <v>543.5</v>
      </c>
      <c r="F31" s="292"/>
      <c r="G31" s="292"/>
      <c r="H31" s="292">
        <f>SUM(H32:H52)</f>
        <v>5239.34</v>
      </c>
      <c r="I31" s="293">
        <f>SUM(I32:I52)</f>
        <v>6455.32</v>
      </c>
    </row>
    <row r="32" spans="1:9" x14ac:dyDescent="0.25">
      <c r="A32" s="286" t="s">
        <v>145</v>
      </c>
      <c r="B32" s="219">
        <v>1</v>
      </c>
      <c r="C32" s="219">
        <f t="shared" ref="C32:C70" si="5">D32+E32</f>
        <v>202</v>
      </c>
      <c r="D32" s="219">
        <v>168</v>
      </c>
      <c r="E32" s="219">
        <v>34</v>
      </c>
      <c r="F32" s="250">
        <v>810</v>
      </c>
      <c r="G32" s="250">
        <f t="shared" ref="G32:G70" si="6">ROUND(F32/D32,2)</f>
        <v>4.82</v>
      </c>
      <c r="H32" s="250">
        <f t="shared" ref="H32:H70" si="7">ROUND(E32*G32*2,2)</f>
        <v>327.76</v>
      </c>
      <c r="I32" s="287">
        <f t="shared" ref="I32" si="8">ROUND(H32*1.2359,2)</f>
        <v>405.08</v>
      </c>
    </row>
    <row r="33" spans="1:9" x14ac:dyDescent="0.25">
      <c r="A33" s="286" t="s">
        <v>145</v>
      </c>
      <c r="B33" s="219">
        <v>1</v>
      </c>
      <c r="C33" s="219">
        <f t="shared" si="5"/>
        <v>178</v>
      </c>
      <c r="D33" s="219">
        <v>168</v>
      </c>
      <c r="E33" s="219">
        <v>10</v>
      </c>
      <c r="F33" s="250">
        <v>810</v>
      </c>
      <c r="G33" s="250">
        <f t="shared" si="6"/>
        <v>4.82</v>
      </c>
      <c r="H33" s="250">
        <f t="shared" si="7"/>
        <v>96.4</v>
      </c>
      <c r="I33" s="287">
        <f>ROUND(H33*1.2359,2)</f>
        <v>119.14</v>
      </c>
    </row>
    <row r="34" spans="1:9" x14ac:dyDescent="0.25">
      <c r="A34" s="286" t="s">
        <v>145</v>
      </c>
      <c r="B34" s="219">
        <v>1</v>
      </c>
      <c r="C34" s="219">
        <f t="shared" si="5"/>
        <v>192</v>
      </c>
      <c r="D34" s="219">
        <v>168</v>
      </c>
      <c r="E34" s="219">
        <v>24</v>
      </c>
      <c r="F34" s="250">
        <v>810</v>
      </c>
      <c r="G34" s="250">
        <f t="shared" si="6"/>
        <v>4.82</v>
      </c>
      <c r="H34" s="250">
        <f t="shared" si="7"/>
        <v>231.36</v>
      </c>
      <c r="I34" s="295">
        <f>ROUND(H34*1.2077,2)</f>
        <v>279.41000000000003</v>
      </c>
    </row>
    <row r="35" spans="1:9" x14ac:dyDescent="0.25">
      <c r="A35" s="286" t="s">
        <v>145</v>
      </c>
      <c r="B35" s="219">
        <v>1</v>
      </c>
      <c r="C35" s="219">
        <f t="shared" si="5"/>
        <v>192</v>
      </c>
      <c r="D35" s="219">
        <v>168</v>
      </c>
      <c r="E35" s="219">
        <v>24</v>
      </c>
      <c r="F35" s="250">
        <v>810</v>
      </c>
      <c r="G35" s="250">
        <f t="shared" si="6"/>
        <v>4.82</v>
      </c>
      <c r="H35" s="250">
        <f t="shared" si="7"/>
        <v>231.36</v>
      </c>
      <c r="I35" s="287">
        <f>ROUND(H35*1.2359,2)</f>
        <v>285.94</v>
      </c>
    </row>
    <row r="36" spans="1:9" x14ac:dyDescent="0.25">
      <c r="A36" s="286" t="s">
        <v>145</v>
      </c>
      <c r="B36" s="219">
        <v>1</v>
      </c>
      <c r="C36" s="219">
        <f t="shared" si="5"/>
        <v>192</v>
      </c>
      <c r="D36" s="219">
        <v>168</v>
      </c>
      <c r="E36" s="219">
        <v>24</v>
      </c>
      <c r="F36" s="250">
        <v>810</v>
      </c>
      <c r="G36" s="250">
        <f t="shared" si="6"/>
        <v>4.82</v>
      </c>
      <c r="H36" s="250">
        <f t="shared" si="7"/>
        <v>231.36</v>
      </c>
      <c r="I36" s="287">
        <f t="shared" ref="I36:I41" si="9">ROUND(H36*1.2359,2)</f>
        <v>285.94</v>
      </c>
    </row>
    <row r="37" spans="1:9" x14ac:dyDescent="0.25">
      <c r="A37" s="286" t="s">
        <v>145</v>
      </c>
      <c r="B37" s="219">
        <v>1</v>
      </c>
      <c r="C37" s="219">
        <f t="shared" si="5"/>
        <v>184</v>
      </c>
      <c r="D37" s="219">
        <v>168</v>
      </c>
      <c r="E37" s="219">
        <v>16</v>
      </c>
      <c r="F37" s="250">
        <v>810</v>
      </c>
      <c r="G37" s="250">
        <f t="shared" si="6"/>
        <v>4.82</v>
      </c>
      <c r="H37" s="250">
        <f t="shared" si="7"/>
        <v>154.24</v>
      </c>
      <c r="I37" s="287">
        <f t="shared" si="9"/>
        <v>190.63</v>
      </c>
    </row>
    <row r="38" spans="1:9" x14ac:dyDescent="0.25">
      <c r="A38" s="286" t="s">
        <v>145</v>
      </c>
      <c r="B38" s="219">
        <v>1</v>
      </c>
      <c r="C38" s="219">
        <f t="shared" si="5"/>
        <v>204</v>
      </c>
      <c r="D38" s="219">
        <v>168</v>
      </c>
      <c r="E38" s="219">
        <v>36</v>
      </c>
      <c r="F38" s="250">
        <v>810</v>
      </c>
      <c r="G38" s="250">
        <f t="shared" si="6"/>
        <v>4.82</v>
      </c>
      <c r="H38" s="250">
        <f t="shared" si="7"/>
        <v>347.04</v>
      </c>
      <c r="I38" s="287">
        <f t="shared" si="9"/>
        <v>428.91</v>
      </c>
    </row>
    <row r="39" spans="1:9" x14ac:dyDescent="0.25">
      <c r="A39" s="286" t="s">
        <v>145</v>
      </c>
      <c r="B39" s="219">
        <v>1</v>
      </c>
      <c r="C39" s="219">
        <f t="shared" si="5"/>
        <v>192</v>
      </c>
      <c r="D39" s="219">
        <v>168</v>
      </c>
      <c r="E39" s="219">
        <v>24</v>
      </c>
      <c r="F39" s="250">
        <v>810</v>
      </c>
      <c r="G39" s="250">
        <f t="shared" si="6"/>
        <v>4.82</v>
      </c>
      <c r="H39" s="250">
        <f t="shared" si="7"/>
        <v>231.36</v>
      </c>
      <c r="I39" s="287">
        <f t="shared" si="9"/>
        <v>285.94</v>
      </c>
    </row>
    <row r="40" spans="1:9" x14ac:dyDescent="0.25">
      <c r="A40" s="286" t="s">
        <v>145</v>
      </c>
      <c r="B40" s="219">
        <v>1</v>
      </c>
      <c r="C40" s="219">
        <f t="shared" si="5"/>
        <v>192</v>
      </c>
      <c r="D40" s="219">
        <v>168</v>
      </c>
      <c r="E40" s="219">
        <v>24</v>
      </c>
      <c r="F40" s="250">
        <v>810</v>
      </c>
      <c r="G40" s="250">
        <f t="shared" si="6"/>
        <v>4.82</v>
      </c>
      <c r="H40" s="250">
        <f t="shared" si="7"/>
        <v>231.36</v>
      </c>
      <c r="I40" s="287">
        <f t="shared" si="9"/>
        <v>285.94</v>
      </c>
    </row>
    <row r="41" spans="1:9" x14ac:dyDescent="0.25">
      <c r="A41" s="286" t="s">
        <v>145</v>
      </c>
      <c r="B41" s="219">
        <v>1</v>
      </c>
      <c r="C41" s="219">
        <f t="shared" si="5"/>
        <v>192</v>
      </c>
      <c r="D41" s="219">
        <v>168</v>
      </c>
      <c r="E41" s="219">
        <v>24</v>
      </c>
      <c r="F41" s="250">
        <v>810</v>
      </c>
      <c r="G41" s="250">
        <f t="shared" si="6"/>
        <v>4.82</v>
      </c>
      <c r="H41" s="250">
        <f t="shared" si="7"/>
        <v>231.36</v>
      </c>
      <c r="I41" s="287">
        <f t="shared" si="9"/>
        <v>285.94</v>
      </c>
    </row>
    <row r="42" spans="1:9" x14ac:dyDescent="0.25">
      <c r="A42" s="286" t="s">
        <v>145</v>
      </c>
      <c r="B42" s="219">
        <v>1</v>
      </c>
      <c r="C42" s="219">
        <f t="shared" si="5"/>
        <v>175.5</v>
      </c>
      <c r="D42" s="219">
        <v>168</v>
      </c>
      <c r="E42" s="219">
        <v>7.5</v>
      </c>
      <c r="F42" s="250">
        <v>810</v>
      </c>
      <c r="G42" s="250">
        <f t="shared" si="6"/>
        <v>4.82</v>
      </c>
      <c r="H42" s="250">
        <f t="shared" si="7"/>
        <v>72.3</v>
      </c>
      <c r="I42" s="295">
        <f>ROUND(H42*1.2077,2)</f>
        <v>87.32</v>
      </c>
    </row>
    <row r="43" spans="1:9" x14ac:dyDescent="0.25">
      <c r="A43" s="286" t="s">
        <v>145</v>
      </c>
      <c r="B43" s="219">
        <v>1</v>
      </c>
      <c r="C43" s="219">
        <f t="shared" si="5"/>
        <v>192</v>
      </c>
      <c r="D43" s="219">
        <v>168</v>
      </c>
      <c r="E43" s="219">
        <v>24</v>
      </c>
      <c r="F43" s="250">
        <v>810</v>
      </c>
      <c r="G43" s="250">
        <f t="shared" si="6"/>
        <v>4.82</v>
      </c>
      <c r="H43" s="250">
        <f t="shared" si="7"/>
        <v>231.36</v>
      </c>
      <c r="I43" s="287">
        <f>ROUND(H43*1.2359,2)</f>
        <v>285.94</v>
      </c>
    </row>
    <row r="44" spans="1:9" x14ac:dyDescent="0.25">
      <c r="A44" s="286" t="s">
        <v>145</v>
      </c>
      <c r="B44" s="219">
        <v>1</v>
      </c>
      <c r="C44" s="219">
        <f t="shared" si="5"/>
        <v>216</v>
      </c>
      <c r="D44" s="219">
        <v>168</v>
      </c>
      <c r="E44" s="219">
        <v>48</v>
      </c>
      <c r="F44" s="250">
        <v>810</v>
      </c>
      <c r="G44" s="250">
        <f t="shared" si="6"/>
        <v>4.82</v>
      </c>
      <c r="H44" s="250">
        <f t="shared" si="7"/>
        <v>462.72</v>
      </c>
      <c r="I44" s="295">
        <f>ROUND(H44*1.2194,2)</f>
        <v>564.24</v>
      </c>
    </row>
    <row r="45" spans="1:9" x14ac:dyDescent="0.25">
      <c r="A45" s="286" t="s">
        <v>145</v>
      </c>
      <c r="B45" s="219">
        <v>1</v>
      </c>
      <c r="C45" s="219">
        <f t="shared" si="5"/>
        <v>176</v>
      </c>
      <c r="D45" s="219">
        <v>168</v>
      </c>
      <c r="E45" s="219">
        <v>8</v>
      </c>
      <c r="F45" s="250">
        <v>810</v>
      </c>
      <c r="G45" s="250">
        <f t="shared" si="6"/>
        <v>4.82</v>
      </c>
      <c r="H45" s="250">
        <f t="shared" si="7"/>
        <v>77.12</v>
      </c>
      <c r="I45" s="287">
        <f t="shared" ref="I45:I52" si="10">ROUND(H45*1.2359,2)</f>
        <v>95.31</v>
      </c>
    </row>
    <row r="46" spans="1:9" x14ac:dyDescent="0.25">
      <c r="A46" s="286" t="s">
        <v>145</v>
      </c>
      <c r="B46" s="219">
        <v>1</v>
      </c>
      <c r="C46" s="219">
        <f t="shared" si="5"/>
        <v>192</v>
      </c>
      <c r="D46" s="219">
        <v>168</v>
      </c>
      <c r="E46" s="219">
        <v>24</v>
      </c>
      <c r="F46" s="250">
        <v>810</v>
      </c>
      <c r="G46" s="250">
        <f t="shared" si="6"/>
        <v>4.82</v>
      </c>
      <c r="H46" s="250">
        <f t="shared" si="7"/>
        <v>231.36</v>
      </c>
      <c r="I46" s="295">
        <f>ROUND(H46*1.2194,2)</f>
        <v>282.12</v>
      </c>
    </row>
    <row r="47" spans="1:9" x14ac:dyDescent="0.25">
      <c r="A47" s="286" t="s">
        <v>145</v>
      </c>
      <c r="B47" s="219">
        <v>1</v>
      </c>
      <c r="C47" s="219">
        <f t="shared" si="5"/>
        <v>192</v>
      </c>
      <c r="D47" s="219">
        <v>168</v>
      </c>
      <c r="E47" s="219">
        <v>24</v>
      </c>
      <c r="F47" s="250">
        <v>810</v>
      </c>
      <c r="G47" s="250">
        <f t="shared" si="6"/>
        <v>4.82</v>
      </c>
      <c r="H47" s="250">
        <f t="shared" si="7"/>
        <v>231.36</v>
      </c>
      <c r="I47" s="287">
        <f t="shared" si="10"/>
        <v>285.94</v>
      </c>
    </row>
    <row r="48" spans="1:9" x14ac:dyDescent="0.25">
      <c r="A48" s="286" t="s">
        <v>145</v>
      </c>
      <c r="B48" s="219">
        <v>1</v>
      </c>
      <c r="C48" s="219">
        <f t="shared" si="5"/>
        <v>216</v>
      </c>
      <c r="D48" s="219">
        <v>168</v>
      </c>
      <c r="E48" s="219">
        <v>48</v>
      </c>
      <c r="F48" s="250">
        <v>810</v>
      </c>
      <c r="G48" s="250">
        <f t="shared" si="6"/>
        <v>4.82</v>
      </c>
      <c r="H48" s="250">
        <f t="shared" si="7"/>
        <v>462.72</v>
      </c>
      <c r="I48" s="287">
        <f t="shared" si="10"/>
        <v>571.88</v>
      </c>
    </row>
    <row r="49" spans="1:9" x14ac:dyDescent="0.25">
      <c r="A49" s="286" t="s">
        <v>145</v>
      </c>
      <c r="B49" s="219">
        <v>1</v>
      </c>
      <c r="C49" s="219">
        <f t="shared" si="5"/>
        <v>192</v>
      </c>
      <c r="D49" s="219">
        <v>168</v>
      </c>
      <c r="E49" s="219">
        <v>24</v>
      </c>
      <c r="F49" s="250">
        <v>810</v>
      </c>
      <c r="G49" s="250">
        <f t="shared" si="6"/>
        <v>4.82</v>
      </c>
      <c r="H49" s="250">
        <f t="shared" si="7"/>
        <v>231.36</v>
      </c>
      <c r="I49" s="287">
        <f t="shared" si="10"/>
        <v>285.94</v>
      </c>
    </row>
    <row r="50" spans="1:9" x14ac:dyDescent="0.25">
      <c r="A50" s="286" t="s">
        <v>145</v>
      </c>
      <c r="B50" s="219">
        <v>1</v>
      </c>
      <c r="C50" s="219">
        <f t="shared" si="5"/>
        <v>216</v>
      </c>
      <c r="D50" s="219">
        <v>168</v>
      </c>
      <c r="E50" s="219">
        <v>48</v>
      </c>
      <c r="F50" s="250">
        <v>810</v>
      </c>
      <c r="G50" s="250">
        <f>ROUND(F50/D50,2)</f>
        <v>4.82</v>
      </c>
      <c r="H50" s="250">
        <f>ROUND(E50*G50*2,2)</f>
        <v>462.72</v>
      </c>
      <c r="I50" s="287">
        <f t="shared" si="10"/>
        <v>571.88</v>
      </c>
    </row>
    <row r="51" spans="1:9" x14ac:dyDescent="0.25">
      <c r="A51" s="286" t="s">
        <v>145</v>
      </c>
      <c r="B51" s="219">
        <v>1</v>
      </c>
      <c r="C51" s="219">
        <f t="shared" si="5"/>
        <v>192</v>
      </c>
      <c r="D51" s="219">
        <v>168</v>
      </c>
      <c r="E51" s="219">
        <v>24</v>
      </c>
      <c r="F51" s="250">
        <v>810</v>
      </c>
      <c r="G51" s="250">
        <f t="shared" ref="G51:G52" si="11">ROUND(F51/D51,2)</f>
        <v>4.82</v>
      </c>
      <c r="H51" s="250">
        <f t="shared" ref="H51:H52" si="12">ROUND(E51*G51*2,2)</f>
        <v>231.36</v>
      </c>
      <c r="I51" s="287">
        <f t="shared" si="10"/>
        <v>285.94</v>
      </c>
    </row>
    <row r="52" spans="1:9" x14ac:dyDescent="0.25">
      <c r="A52" s="286" t="s">
        <v>145</v>
      </c>
      <c r="B52" s="219">
        <v>1</v>
      </c>
      <c r="C52" s="219">
        <f t="shared" si="5"/>
        <v>192</v>
      </c>
      <c r="D52" s="219">
        <v>168</v>
      </c>
      <c r="E52" s="219">
        <v>24</v>
      </c>
      <c r="F52" s="250">
        <v>810</v>
      </c>
      <c r="G52" s="250">
        <f t="shared" si="11"/>
        <v>4.82</v>
      </c>
      <c r="H52" s="250">
        <f t="shared" si="12"/>
        <v>231.36</v>
      </c>
      <c r="I52" s="287">
        <f t="shared" si="10"/>
        <v>285.94</v>
      </c>
    </row>
    <row r="53" spans="1:9" ht="36" customHeight="1" x14ac:dyDescent="0.25">
      <c r="A53" s="290" t="s">
        <v>431</v>
      </c>
      <c r="B53" s="291">
        <f>SUM(B54:B70)</f>
        <v>17</v>
      </c>
      <c r="C53" s="244"/>
      <c r="D53" s="291"/>
      <c r="E53" s="244">
        <f>SUM(E54:E70)</f>
        <v>306</v>
      </c>
      <c r="F53" s="292"/>
      <c r="G53" s="292"/>
      <c r="H53" s="292">
        <f>SUM(H54:H70)</f>
        <v>2552.0399999999991</v>
      </c>
      <c r="I53" s="293">
        <f>SUM(I54:I70)</f>
        <v>3146.5500000000006</v>
      </c>
    </row>
    <row r="54" spans="1:9" x14ac:dyDescent="0.25">
      <c r="A54" s="286" t="s">
        <v>146</v>
      </c>
      <c r="B54" s="219">
        <v>1</v>
      </c>
      <c r="C54" s="219">
        <f t="shared" si="5"/>
        <v>184</v>
      </c>
      <c r="D54" s="219">
        <v>168</v>
      </c>
      <c r="E54" s="219">
        <v>16</v>
      </c>
      <c r="F54" s="250">
        <v>700</v>
      </c>
      <c r="G54" s="250">
        <f t="shared" si="6"/>
        <v>4.17</v>
      </c>
      <c r="H54" s="250">
        <f t="shared" si="7"/>
        <v>133.44</v>
      </c>
      <c r="I54" s="287">
        <f>ROUND(H54*1.2359,2)</f>
        <v>164.92</v>
      </c>
    </row>
    <row r="55" spans="1:9" x14ac:dyDescent="0.25">
      <c r="A55" s="286" t="s">
        <v>146</v>
      </c>
      <c r="B55" s="219">
        <v>1</v>
      </c>
      <c r="C55" s="219">
        <f t="shared" si="5"/>
        <v>192</v>
      </c>
      <c r="D55" s="219">
        <v>168</v>
      </c>
      <c r="E55" s="219">
        <v>24</v>
      </c>
      <c r="F55" s="250">
        <v>700</v>
      </c>
      <c r="G55" s="250">
        <f t="shared" si="6"/>
        <v>4.17</v>
      </c>
      <c r="H55" s="250">
        <f t="shared" si="7"/>
        <v>200.16</v>
      </c>
      <c r="I55" s="287">
        <f>ROUND(H55*1.2359,2)</f>
        <v>247.38</v>
      </c>
    </row>
    <row r="56" spans="1:9" x14ac:dyDescent="0.25">
      <c r="A56" s="286" t="s">
        <v>146</v>
      </c>
      <c r="B56" s="219">
        <v>1</v>
      </c>
      <c r="C56" s="219">
        <f t="shared" si="5"/>
        <v>179</v>
      </c>
      <c r="D56" s="219">
        <v>168</v>
      </c>
      <c r="E56" s="219">
        <v>11</v>
      </c>
      <c r="F56" s="215">
        <v>700</v>
      </c>
      <c r="G56" s="219">
        <f t="shared" si="6"/>
        <v>4.17</v>
      </c>
      <c r="H56" s="219">
        <f t="shared" si="7"/>
        <v>91.74</v>
      </c>
      <c r="I56" s="287">
        <f>ROUND(H56*1.2359,2)</f>
        <v>113.38</v>
      </c>
    </row>
    <row r="57" spans="1:9" x14ac:dyDescent="0.25">
      <c r="A57" s="286" t="s">
        <v>146</v>
      </c>
      <c r="B57" s="219">
        <v>1</v>
      </c>
      <c r="C57" s="219">
        <f t="shared" si="5"/>
        <v>192</v>
      </c>
      <c r="D57" s="219">
        <v>168</v>
      </c>
      <c r="E57" s="219">
        <v>24</v>
      </c>
      <c r="F57" s="215">
        <v>700</v>
      </c>
      <c r="G57" s="219">
        <f t="shared" si="6"/>
        <v>4.17</v>
      </c>
      <c r="H57" s="219">
        <f t="shared" si="7"/>
        <v>200.16</v>
      </c>
      <c r="I57" s="287">
        <f t="shared" ref="I57:I58" si="13">ROUND(H57*1.2359,2)</f>
        <v>247.38</v>
      </c>
    </row>
    <row r="58" spans="1:9" x14ac:dyDescent="0.25">
      <c r="A58" s="286" t="s">
        <v>146</v>
      </c>
      <c r="B58" s="219">
        <v>1</v>
      </c>
      <c r="C58" s="219">
        <f t="shared" si="5"/>
        <v>192</v>
      </c>
      <c r="D58" s="219">
        <v>168</v>
      </c>
      <c r="E58" s="219">
        <v>24</v>
      </c>
      <c r="F58" s="215">
        <v>700</v>
      </c>
      <c r="G58" s="219">
        <f t="shared" si="6"/>
        <v>4.17</v>
      </c>
      <c r="H58" s="219">
        <f t="shared" si="7"/>
        <v>200.16</v>
      </c>
      <c r="I58" s="287">
        <f t="shared" si="13"/>
        <v>247.38</v>
      </c>
    </row>
    <row r="59" spans="1:9" x14ac:dyDescent="0.25">
      <c r="A59" s="286" t="s">
        <v>146</v>
      </c>
      <c r="B59" s="219">
        <v>1</v>
      </c>
      <c r="C59" s="219">
        <f t="shared" si="5"/>
        <v>178</v>
      </c>
      <c r="D59" s="219">
        <v>168</v>
      </c>
      <c r="E59" s="219">
        <v>10</v>
      </c>
      <c r="F59" s="215">
        <v>700</v>
      </c>
      <c r="G59" s="219">
        <f t="shared" si="6"/>
        <v>4.17</v>
      </c>
      <c r="H59" s="215">
        <f t="shared" si="7"/>
        <v>83.4</v>
      </c>
      <c r="I59" s="295">
        <f>ROUND(H59*1.2077,2)</f>
        <v>100.72</v>
      </c>
    </row>
    <row r="60" spans="1:9" x14ac:dyDescent="0.25">
      <c r="A60" s="286" t="s">
        <v>146</v>
      </c>
      <c r="B60" s="219">
        <v>1</v>
      </c>
      <c r="C60" s="219">
        <f t="shared" si="5"/>
        <v>180</v>
      </c>
      <c r="D60" s="219">
        <v>168</v>
      </c>
      <c r="E60" s="219">
        <v>12</v>
      </c>
      <c r="F60" s="215">
        <v>700</v>
      </c>
      <c r="G60" s="219">
        <f t="shared" si="6"/>
        <v>4.17</v>
      </c>
      <c r="H60" s="219">
        <f t="shared" si="7"/>
        <v>100.08</v>
      </c>
      <c r="I60" s="287">
        <f>ROUND(H60*1.2359,2)</f>
        <v>123.69</v>
      </c>
    </row>
    <row r="61" spans="1:9" x14ac:dyDescent="0.25">
      <c r="A61" s="286" t="s">
        <v>146</v>
      </c>
      <c r="B61" s="219">
        <v>1</v>
      </c>
      <c r="C61" s="219">
        <f t="shared" si="5"/>
        <v>180</v>
      </c>
      <c r="D61" s="219">
        <v>168</v>
      </c>
      <c r="E61" s="219">
        <v>12</v>
      </c>
      <c r="F61" s="215">
        <v>700</v>
      </c>
      <c r="G61" s="219">
        <f t="shared" si="6"/>
        <v>4.17</v>
      </c>
      <c r="H61" s="219">
        <f t="shared" si="7"/>
        <v>100.08</v>
      </c>
      <c r="I61" s="287">
        <f>ROUND(H61*1.2359,2)</f>
        <v>123.69</v>
      </c>
    </row>
    <row r="62" spans="1:9" x14ac:dyDescent="0.25">
      <c r="A62" s="286" t="s">
        <v>146</v>
      </c>
      <c r="B62" s="219">
        <v>1</v>
      </c>
      <c r="C62" s="219">
        <f t="shared" si="5"/>
        <v>180</v>
      </c>
      <c r="D62" s="219">
        <v>168</v>
      </c>
      <c r="E62" s="219">
        <v>12</v>
      </c>
      <c r="F62" s="215">
        <v>700</v>
      </c>
      <c r="G62" s="219">
        <f t="shared" si="6"/>
        <v>4.17</v>
      </c>
      <c r="H62" s="219">
        <f t="shared" si="7"/>
        <v>100.08</v>
      </c>
      <c r="I62" s="287">
        <f t="shared" ref="I62:I64" si="14">ROUND(H62*1.2359,2)</f>
        <v>123.69</v>
      </c>
    </row>
    <row r="63" spans="1:9" x14ac:dyDescent="0.25">
      <c r="A63" s="286" t="s">
        <v>146</v>
      </c>
      <c r="B63" s="219">
        <v>1</v>
      </c>
      <c r="C63" s="219">
        <f t="shared" si="5"/>
        <v>180</v>
      </c>
      <c r="D63" s="219">
        <v>168</v>
      </c>
      <c r="E63" s="219">
        <v>12</v>
      </c>
      <c r="F63" s="215">
        <v>700</v>
      </c>
      <c r="G63" s="219">
        <f t="shared" si="6"/>
        <v>4.17</v>
      </c>
      <c r="H63" s="219">
        <f t="shared" si="7"/>
        <v>100.08</v>
      </c>
      <c r="I63" s="287">
        <f t="shared" si="14"/>
        <v>123.69</v>
      </c>
    </row>
    <row r="64" spans="1:9" x14ac:dyDescent="0.25">
      <c r="A64" s="286" t="s">
        <v>146</v>
      </c>
      <c r="B64" s="219">
        <v>1</v>
      </c>
      <c r="C64" s="219">
        <f t="shared" si="5"/>
        <v>192</v>
      </c>
      <c r="D64" s="219">
        <v>168</v>
      </c>
      <c r="E64" s="219">
        <v>24</v>
      </c>
      <c r="F64" s="215">
        <v>700</v>
      </c>
      <c r="G64" s="219">
        <f t="shared" si="6"/>
        <v>4.17</v>
      </c>
      <c r="H64" s="219">
        <f t="shared" si="7"/>
        <v>200.16</v>
      </c>
      <c r="I64" s="287">
        <f t="shared" si="14"/>
        <v>247.38</v>
      </c>
    </row>
    <row r="65" spans="1:9" x14ac:dyDescent="0.25">
      <c r="A65" s="286" t="s">
        <v>146</v>
      </c>
      <c r="B65" s="219">
        <v>1</v>
      </c>
      <c r="C65" s="219">
        <f t="shared" si="5"/>
        <v>208</v>
      </c>
      <c r="D65" s="219">
        <v>168</v>
      </c>
      <c r="E65" s="219">
        <v>40</v>
      </c>
      <c r="F65" s="215">
        <v>700</v>
      </c>
      <c r="G65" s="219">
        <f t="shared" si="6"/>
        <v>4.17</v>
      </c>
      <c r="H65" s="215">
        <f t="shared" si="7"/>
        <v>333.6</v>
      </c>
      <c r="I65" s="287">
        <f>ROUND(H65*1.2359,2)</f>
        <v>412.3</v>
      </c>
    </row>
    <row r="66" spans="1:9" x14ac:dyDescent="0.25">
      <c r="A66" s="286" t="s">
        <v>146</v>
      </c>
      <c r="B66" s="219">
        <v>1</v>
      </c>
      <c r="C66" s="219">
        <f t="shared" si="5"/>
        <v>208</v>
      </c>
      <c r="D66" s="219">
        <v>168</v>
      </c>
      <c r="E66" s="219">
        <v>40</v>
      </c>
      <c r="F66" s="215">
        <v>700</v>
      </c>
      <c r="G66" s="219">
        <f t="shared" si="6"/>
        <v>4.17</v>
      </c>
      <c r="H66" s="215">
        <f t="shared" si="7"/>
        <v>333.6</v>
      </c>
      <c r="I66" s="287">
        <f>ROUND(H66*1.2359,2)</f>
        <v>412.3</v>
      </c>
    </row>
    <row r="67" spans="1:9" x14ac:dyDescent="0.25">
      <c r="A67" s="286" t="s">
        <v>146</v>
      </c>
      <c r="B67" s="219">
        <v>1</v>
      </c>
      <c r="C67" s="219">
        <f t="shared" si="5"/>
        <v>179</v>
      </c>
      <c r="D67" s="219">
        <v>168</v>
      </c>
      <c r="E67" s="219">
        <v>11</v>
      </c>
      <c r="F67" s="215">
        <v>700</v>
      </c>
      <c r="G67" s="219">
        <f t="shared" si="6"/>
        <v>4.17</v>
      </c>
      <c r="H67" s="219">
        <f t="shared" si="7"/>
        <v>91.74</v>
      </c>
      <c r="I67" s="295">
        <f>ROUND(H67*1.2077,2)</f>
        <v>110.79</v>
      </c>
    </row>
    <row r="68" spans="1:9" x14ac:dyDescent="0.25">
      <c r="A68" s="286" t="s">
        <v>146</v>
      </c>
      <c r="B68" s="219">
        <v>1</v>
      </c>
      <c r="C68" s="219">
        <f t="shared" si="5"/>
        <v>179</v>
      </c>
      <c r="D68" s="219">
        <v>168</v>
      </c>
      <c r="E68" s="219">
        <v>11</v>
      </c>
      <c r="F68" s="215">
        <v>700</v>
      </c>
      <c r="G68" s="219">
        <f t="shared" si="6"/>
        <v>4.17</v>
      </c>
      <c r="H68" s="219">
        <f t="shared" si="7"/>
        <v>91.74</v>
      </c>
      <c r="I68" s="295">
        <f>ROUND(H68*1.2077,2)</f>
        <v>110.79</v>
      </c>
    </row>
    <row r="69" spans="1:9" x14ac:dyDescent="0.25">
      <c r="A69" s="286" t="s">
        <v>146</v>
      </c>
      <c r="B69" s="219">
        <v>1</v>
      </c>
      <c r="C69" s="219">
        <f t="shared" si="5"/>
        <v>179</v>
      </c>
      <c r="D69" s="219">
        <v>168</v>
      </c>
      <c r="E69" s="219">
        <v>11</v>
      </c>
      <c r="F69" s="215">
        <v>700</v>
      </c>
      <c r="G69" s="219">
        <f t="shared" si="6"/>
        <v>4.17</v>
      </c>
      <c r="H69" s="219">
        <f t="shared" si="7"/>
        <v>91.74</v>
      </c>
      <c r="I69" s="287">
        <f>ROUND(H69*1.2359,2)</f>
        <v>113.38</v>
      </c>
    </row>
    <row r="70" spans="1:9" x14ac:dyDescent="0.25">
      <c r="A70" s="286" t="s">
        <v>146</v>
      </c>
      <c r="B70" s="219">
        <v>1</v>
      </c>
      <c r="C70" s="219">
        <f t="shared" si="5"/>
        <v>180</v>
      </c>
      <c r="D70" s="219">
        <v>168</v>
      </c>
      <c r="E70" s="219">
        <v>12</v>
      </c>
      <c r="F70" s="215">
        <v>700</v>
      </c>
      <c r="G70" s="219">
        <f t="shared" si="6"/>
        <v>4.17</v>
      </c>
      <c r="H70" s="219">
        <f t="shared" si="7"/>
        <v>100.08</v>
      </c>
      <c r="I70" s="287">
        <f>ROUND(H70*1.2359,2)</f>
        <v>123.69</v>
      </c>
    </row>
    <row r="72" spans="1:9" x14ac:dyDescent="0.25">
      <c r="A72" s="495" t="s">
        <v>773</v>
      </c>
      <c r="B72" s="495"/>
    </row>
  </sheetData>
  <mergeCells count="13">
    <mergeCell ref="A72:B7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CADCD-5AE6-43FE-BDE5-39A153D8CA3F}">
  <sheetPr>
    <tabColor theme="9" tint="0.59999389629810485"/>
  </sheetPr>
  <dimension ref="A1:I74"/>
  <sheetViews>
    <sheetView zoomScale="80" zoomScaleNormal="80" workbookViewId="0">
      <selection activeCell="H1" sqref="H1:I1"/>
    </sheetView>
  </sheetViews>
  <sheetFormatPr defaultRowHeight="16.5" x14ac:dyDescent="0.25"/>
  <cols>
    <col min="1" max="1" width="68.140625" style="205" customWidth="1"/>
    <col min="2" max="2" width="13" style="205" customWidth="1"/>
    <col min="3" max="3" width="12.28515625" style="205" customWidth="1"/>
    <col min="4" max="4" width="13.140625" style="205" customWidth="1"/>
    <col min="5" max="5" width="15.5703125" style="205" customWidth="1"/>
    <col min="6" max="6" width="14" style="205" customWidth="1"/>
    <col min="7" max="7" width="15.140625" style="205" customWidth="1"/>
    <col min="8" max="8" width="17.7109375" style="205" customWidth="1"/>
    <col min="9" max="9" width="13.42578125" style="205" customWidth="1"/>
    <col min="10" max="16384" width="9.140625" style="205"/>
  </cols>
  <sheetData>
    <row r="1" spans="1:9" x14ac:dyDescent="0.25">
      <c r="H1" s="401" t="s">
        <v>806</v>
      </c>
      <c r="I1" s="401"/>
    </row>
    <row r="2" spans="1:9" s="208" customFormat="1" ht="39.75" customHeight="1" x14ac:dyDescent="0.25">
      <c r="A2" s="402" t="s">
        <v>427</v>
      </c>
      <c r="B2" s="402"/>
      <c r="C2" s="402"/>
      <c r="D2" s="402"/>
      <c r="E2" s="402"/>
      <c r="F2" s="402"/>
      <c r="G2" s="402"/>
      <c r="H2" s="402"/>
      <c r="I2" s="402"/>
    </row>
    <row r="4" spans="1:9" x14ac:dyDescent="0.25">
      <c r="A4" s="205" t="s">
        <v>698</v>
      </c>
    </row>
    <row r="5" spans="1:9" x14ac:dyDescent="0.25">
      <c r="A5" s="296" t="s">
        <v>690</v>
      </c>
    </row>
    <row r="6" spans="1:9" ht="17.25" thickBot="1" x14ac:dyDescent="0.3">
      <c r="B6" s="266"/>
      <c r="C6" s="266"/>
      <c r="D6" s="266"/>
      <c r="E6" s="268"/>
      <c r="F6" s="266"/>
      <c r="G6" s="266"/>
      <c r="H6" s="268"/>
      <c r="I6" s="266"/>
    </row>
    <row r="7" spans="1:9" ht="33" customHeight="1" x14ac:dyDescent="0.25">
      <c r="A7" s="435"/>
      <c r="B7" s="437" t="s">
        <v>3</v>
      </c>
      <c r="C7" s="438" t="s">
        <v>4</v>
      </c>
      <c r="D7" s="438"/>
      <c r="E7" s="438"/>
      <c r="F7" s="438" t="s">
        <v>2</v>
      </c>
      <c r="G7" s="438" t="s">
        <v>697</v>
      </c>
      <c r="H7" s="440" t="s">
        <v>5</v>
      </c>
      <c r="I7" s="442" t="s">
        <v>1</v>
      </c>
    </row>
    <row r="8" spans="1:9" ht="24" customHeight="1" x14ac:dyDescent="0.25">
      <c r="A8" s="436"/>
      <c r="B8" s="432"/>
      <c r="C8" s="444" t="s">
        <v>143</v>
      </c>
      <c r="D8" s="444" t="s">
        <v>437</v>
      </c>
      <c r="E8" s="439" t="s">
        <v>8</v>
      </c>
      <c r="F8" s="439"/>
      <c r="G8" s="439"/>
      <c r="H8" s="441"/>
      <c r="I8" s="443"/>
    </row>
    <row r="9" spans="1:9" ht="54.75" customHeight="1" x14ac:dyDescent="0.25">
      <c r="A9" s="436"/>
      <c r="B9" s="432"/>
      <c r="C9" s="445"/>
      <c r="D9" s="445"/>
      <c r="E9" s="439"/>
      <c r="F9" s="439"/>
      <c r="G9" s="439"/>
      <c r="H9" s="441"/>
      <c r="I9" s="443"/>
    </row>
    <row r="10" spans="1:9" x14ac:dyDescent="0.25">
      <c r="A10" s="288">
        <v>1</v>
      </c>
      <c r="B10" s="204">
        <v>2</v>
      </c>
      <c r="C10" s="204" t="s">
        <v>81</v>
      </c>
      <c r="D10" s="204">
        <v>4</v>
      </c>
      <c r="E10" s="204">
        <v>5</v>
      </c>
      <c r="F10" s="204">
        <v>6</v>
      </c>
      <c r="G10" s="204">
        <v>7</v>
      </c>
      <c r="H10" s="204">
        <v>8</v>
      </c>
      <c r="I10" s="289" t="s">
        <v>144</v>
      </c>
    </row>
    <row r="11" spans="1:9" s="208" customFormat="1" x14ac:dyDescent="0.25">
      <c r="A11" s="283" t="s">
        <v>0</v>
      </c>
      <c r="B11" s="284">
        <f>B12+B16+B40+B54</f>
        <v>57</v>
      </c>
      <c r="C11" s="252"/>
      <c r="D11" s="252"/>
      <c r="E11" s="252">
        <f>E12+E16+E40+E54</f>
        <v>1091</v>
      </c>
      <c r="F11" s="253"/>
      <c r="G11" s="253"/>
      <c r="H11" s="253">
        <f>H12+H16+H40+H54</f>
        <v>12367.98</v>
      </c>
      <c r="I11" s="285">
        <f>I12+I16+I40+I54</f>
        <v>15184.75</v>
      </c>
    </row>
    <row r="12" spans="1:9" x14ac:dyDescent="0.25">
      <c r="A12" s="290" t="s">
        <v>434</v>
      </c>
      <c r="B12" s="291">
        <f>SUM(B13:B15)</f>
        <v>3</v>
      </c>
      <c r="C12" s="291"/>
      <c r="D12" s="291"/>
      <c r="E12" s="291">
        <f>SUM(E13:E15)</f>
        <v>27</v>
      </c>
      <c r="F12" s="292"/>
      <c r="G12" s="298"/>
      <c r="H12" s="294">
        <f>SUM(H13:H15)</f>
        <v>603.24</v>
      </c>
      <c r="I12" s="293">
        <f>SUM(I13:I15)</f>
        <v>745.54</v>
      </c>
    </row>
    <row r="13" spans="1:9" x14ac:dyDescent="0.25">
      <c r="A13" s="286" t="s">
        <v>147</v>
      </c>
      <c r="B13" s="219">
        <v>1</v>
      </c>
      <c r="C13" s="219">
        <f>D13+E13</f>
        <v>172</v>
      </c>
      <c r="D13" s="219">
        <v>160</v>
      </c>
      <c r="E13" s="219">
        <v>12</v>
      </c>
      <c r="F13" s="250">
        <v>1970</v>
      </c>
      <c r="G13" s="249">
        <f t="shared" ref="G13:G15" si="0">ROUND(F13/D13,2)</f>
        <v>12.31</v>
      </c>
      <c r="H13" s="215">
        <f t="shared" ref="H13:H15" si="1">ROUND(E13*G13*2,2)</f>
        <v>295.44</v>
      </c>
      <c r="I13" s="287">
        <f>ROUND(H13*1.2359,2)</f>
        <v>365.13</v>
      </c>
    </row>
    <row r="14" spans="1:9" x14ac:dyDescent="0.25">
      <c r="A14" s="286" t="s">
        <v>208</v>
      </c>
      <c r="B14" s="219">
        <v>1</v>
      </c>
      <c r="C14" s="219">
        <f t="shared" ref="C14:C72" si="2">D14+E14</f>
        <v>171</v>
      </c>
      <c r="D14" s="219">
        <v>160</v>
      </c>
      <c r="E14" s="219">
        <v>11</v>
      </c>
      <c r="F14" s="250">
        <v>1641.58</v>
      </c>
      <c r="G14" s="249">
        <f t="shared" si="0"/>
        <v>10.26</v>
      </c>
      <c r="H14" s="215">
        <f t="shared" si="1"/>
        <v>225.72</v>
      </c>
      <c r="I14" s="287">
        <f>ROUND(H14*1.2359,2)</f>
        <v>278.97000000000003</v>
      </c>
    </row>
    <row r="15" spans="1:9" x14ac:dyDescent="0.25">
      <c r="A15" s="286" t="s">
        <v>208</v>
      </c>
      <c r="B15" s="219">
        <v>1</v>
      </c>
      <c r="C15" s="219">
        <f t="shared" si="2"/>
        <v>164</v>
      </c>
      <c r="D15" s="219">
        <v>160</v>
      </c>
      <c r="E15" s="219">
        <v>4</v>
      </c>
      <c r="F15" s="250">
        <v>1641.58</v>
      </c>
      <c r="G15" s="249">
        <f t="shared" si="0"/>
        <v>10.26</v>
      </c>
      <c r="H15" s="215">
        <f t="shared" si="1"/>
        <v>82.08</v>
      </c>
      <c r="I15" s="287">
        <f>ROUND(H15*1.2359,2)</f>
        <v>101.44</v>
      </c>
    </row>
    <row r="16" spans="1:9" ht="33" x14ac:dyDescent="0.25">
      <c r="A16" s="290" t="s">
        <v>433</v>
      </c>
      <c r="B16" s="291">
        <f>SUM(B17:B39)</f>
        <v>23</v>
      </c>
      <c r="C16" s="291"/>
      <c r="D16" s="291"/>
      <c r="E16" s="291">
        <f>SUM(E17:E39)</f>
        <v>370</v>
      </c>
      <c r="F16" s="292"/>
      <c r="G16" s="292"/>
      <c r="H16" s="292">
        <f>SUM(H17:H39)</f>
        <v>5260.5</v>
      </c>
      <c r="I16" s="293">
        <f>SUM(I17:I39)</f>
        <v>6451.4800000000014</v>
      </c>
    </row>
    <row r="17" spans="1:9" x14ac:dyDescent="0.25">
      <c r="A17" s="286" t="s">
        <v>64</v>
      </c>
      <c r="B17" s="219">
        <v>1</v>
      </c>
      <c r="C17" s="219">
        <f t="shared" si="2"/>
        <v>184</v>
      </c>
      <c r="D17" s="219">
        <v>160</v>
      </c>
      <c r="E17" s="219">
        <v>24</v>
      </c>
      <c r="F17" s="250">
        <v>1120</v>
      </c>
      <c r="G17" s="250">
        <f t="shared" ref="G17:G72" si="3">ROUND(F17/D17,2)</f>
        <v>7</v>
      </c>
      <c r="H17" s="250">
        <f t="shared" ref="H17:H39" si="4">ROUND(E17*G17*2,2)</f>
        <v>336</v>
      </c>
      <c r="I17" s="301">
        <f>ROUND(H17*1.2077,2)</f>
        <v>405.79</v>
      </c>
    </row>
    <row r="18" spans="1:9" x14ac:dyDescent="0.25">
      <c r="A18" s="286" t="s">
        <v>64</v>
      </c>
      <c r="B18" s="219">
        <v>1</v>
      </c>
      <c r="C18" s="219">
        <f t="shared" si="2"/>
        <v>168</v>
      </c>
      <c r="D18" s="219">
        <v>160</v>
      </c>
      <c r="E18" s="219">
        <v>8</v>
      </c>
      <c r="F18" s="250">
        <v>1120</v>
      </c>
      <c r="G18" s="250">
        <f t="shared" si="3"/>
        <v>7</v>
      </c>
      <c r="H18" s="250">
        <f t="shared" si="4"/>
        <v>112</v>
      </c>
      <c r="I18" s="297">
        <f>ROUND(H18*1.2359,2)</f>
        <v>138.41999999999999</v>
      </c>
    </row>
    <row r="19" spans="1:9" x14ac:dyDescent="0.25">
      <c r="A19" s="286" t="s">
        <v>64</v>
      </c>
      <c r="B19" s="219">
        <v>1</v>
      </c>
      <c r="C19" s="219">
        <f t="shared" si="2"/>
        <v>196</v>
      </c>
      <c r="D19" s="219">
        <v>160</v>
      </c>
      <c r="E19" s="219">
        <v>36</v>
      </c>
      <c r="F19" s="250">
        <v>1120</v>
      </c>
      <c r="G19" s="250">
        <f t="shared" si="3"/>
        <v>7</v>
      </c>
      <c r="H19" s="250">
        <f t="shared" si="4"/>
        <v>504</v>
      </c>
      <c r="I19" s="301">
        <f>ROUND(H19*1.2077,2)</f>
        <v>608.67999999999995</v>
      </c>
    </row>
    <row r="20" spans="1:9" x14ac:dyDescent="0.25">
      <c r="A20" s="286" t="s">
        <v>64</v>
      </c>
      <c r="B20" s="219">
        <v>1</v>
      </c>
      <c r="C20" s="219">
        <f t="shared" si="2"/>
        <v>168</v>
      </c>
      <c r="D20" s="219">
        <v>160</v>
      </c>
      <c r="E20" s="219">
        <v>8</v>
      </c>
      <c r="F20" s="250">
        <v>1120</v>
      </c>
      <c r="G20" s="250">
        <f t="shared" si="3"/>
        <v>7</v>
      </c>
      <c r="H20" s="250">
        <f t="shared" si="4"/>
        <v>112</v>
      </c>
      <c r="I20" s="297">
        <f>ROUND(H20*1.2359,2)</f>
        <v>138.41999999999999</v>
      </c>
    </row>
    <row r="21" spans="1:9" x14ac:dyDescent="0.25">
      <c r="A21" s="286" t="s">
        <v>64</v>
      </c>
      <c r="B21" s="219">
        <v>1</v>
      </c>
      <c r="C21" s="219">
        <f t="shared" si="2"/>
        <v>168</v>
      </c>
      <c r="D21" s="219">
        <v>160</v>
      </c>
      <c r="E21" s="219">
        <v>8</v>
      </c>
      <c r="F21" s="250">
        <v>1160</v>
      </c>
      <c r="G21" s="250">
        <f t="shared" si="3"/>
        <v>7.25</v>
      </c>
      <c r="H21" s="250">
        <f t="shared" si="4"/>
        <v>116</v>
      </c>
      <c r="I21" s="297">
        <f>ROUND(H21*1.2359,2)</f>
        <v>143.36000000000001</v>
      </c>
    </row>
    <row r="22" spans="1:9" x14ac:dyDescent="0.25">
      <c r="A22" s="286" t="s">
        <v>64</v>
      </c>
      <c r="B22" s="219">
        <v>1</v>
      </c>
      <c r="C22" s="219">
        <f t="shared" si="2"/>
        <v>176</v>
      </c>
      <c r="D22" s="219">
        <v>160</v>
      </c>
      <c r="E22" s="219">
        <v>16</v>
      </c>
      <c r="F22" s="250">
        <v>1120</v>
      </c>
      <c r="G22" s="250">
        <f t="shared" si="3"/>
        <v>7</v>
      </c>
      <c r="H22" s="250">
        <f t="shared" si="4"/>
        <v>224</v>
      </c>
      <c r="I22" s="301">
        <f>ROUND(H22*1.2077,2)</f>
        <v>270.52</v>
      </c>
    </row>
    <row r="23" spans="1:9" x14ac:dyDescent="0.25">
      <c r="A23" s="286" t="s">
        <v>64</v>
      </c>
      <c r="B23" s="219">
        <v>1</v>
      </c>
      <c r="C23" s="219">
        <f t="shared" si="2"/>
        <v>168</v>
      </c>
      <c r="D23" s="219">
        <v>160</v>
      </c>
      <c r="E23" s="219">
        <v>8</v>
      </c>
      <c r="F23" s="250">
        <v>1160</v>
      </c>
      <c r="G23" s="250">
        <f t="shared" si="3"/>
        <v>7.25</v>
      </c>
      <c r="H23" s="250">
        <f t="shared" si="4"/>
        <v>116</v>
      </c>
      <c r="I23" s="297">
        <f>ROUND(H23*1.2359,2)</f>
        <v>143.36000000000001</v>
      </c>
    </row>
    <row r="24" spans="1:9" x14ac:dyDescent="0.25">
      <c r="A24" s="286" t="s">
        <v>64</v>
      </c>
      <c r="B24" s="219">
        <v>1</v>
      </c>
      <c r="C24" s="219">
        <f t="shared" si="2"/>
        <v>184</v>
      </c>
      <c r="D24" s="219">
        <v>160</v>
      </c>
      <c r="E24" s="219">
        <v>24</v>
      </c>
      <c r="F24" s="250">
        <v>1120</v>
      </c>
      <c r="G24" s="250">
        <f t="shared" si="3"/>
        <v>7</v>
      </c>
      <c r="H24" s="250">
        <f t="shared" si="4"/>
        <v>336</v>
      </c>
      <c r="I24" s="301">
        <f t="shared" ref="I24" si="5">ROUND(H24*1.2077,2)</f>
        <v>405.79</v>
      </c>
    </row>
    <row r="25" spans="1:9" x14ac:dyDescent="0.25">
      <c r="A25" s="286" t="s">
        <v>64</v>
      </c>
      <c r="B25" s="219">
        <v>1</v>
      </c>
      <c r="C25" s="219">
        <f t="shared" si="2"/>
        <v>168</v>
      </c>
      <c r="D25" s="219">
        <v>160</v>
      </c>
      <c r="E25" s="219">
        <v>8</v>
      </c>
      <c r="F25" s="250">
        <v>1120</v>
      </c>
      <c r="G25" s="250">
        <f t="shared" si="3"/>
        <v>7</v>
      </c>
      <c r="H25" s="250">
        <f t="shared" si="4"/>
        <v>112</v>
      </c>
      <c r="I25" s="297">
        <f>ROUND(H25*1.2359,2)</f>
        <v>138.41999999999999</v>
      </c>
    </row>
    <row r="26" spans="1:9" x14ac:dyDescent="0.25">
      <c r="A26" s="286" t="s">
        <v>64</v>
      </c>
      <c r="B26" s="219">
        <v>1</v>
      </c>
      <c r="C26" s="219">
        <f t="shared" si="2"/>
        <v>176</v>
      </c>
      <c r="D26" s="219">
        <v>160</v>
      </c>
      <c r="E26" s="219">
        <v>16</v>
      </c>
      <c r="F26" s="250">
        <v>1120</v>
      </c>
      <c r="G26" s="250">
        <f t="shared" si="3"/>
        <v>7</v>
      </c>
      <c r="H26" s="250">
        <f t="shared" si="4"/>
        <v>224</v>
      </c>
      <c r="I26" s="297">
        <f t="shared" ref="I26:I27" si="6">ROUND(H26*1.2359,2)</f>
        <v>276.83999999999997</v>
      </c>
    </row>
    <row r="27" spans="1:9" x14ac:dyDescent="0.25">
      <c r="A27" s="286" t="s">
        <v>64</v>
      </c>
      <c r="B27" s="219">
        <v>1</v>
      </c>
      <c r="C27" s="219">
        <f t="shared" si="2"/>
        <v>168</v>
      </c>
      <c r="D27" s="219">
        <v>160</v>
      </c>
      <c r="E27" s="219">
        <v>8</v>
      </c>
      <c r="F27" s="250">
        <v>1120</v>
      </c>
      <c r="G27" s="250">
        <f t="shared" si="3"/>
        <v>7</v>
      </c>
      <c r="H27" s="250">
        <f t="shared" si="4"/>
        <v>112</v>
      </c>
      <c r="I27" s="297">
        <f t="shared" si="6"/>
        <v>138.41999999999999</v>
      </c>
    </row>
    <row r="28" spans="1:9" x14ac:dyDescent="0.25">
      <c r="A28" s="286" t="s">
        <v>64</v>
      </c>
      <c r="B28" s="219">
        <v>1</v>
      </c>
      <c r="C28" s="219">
        <f t="shared" si="2"/>
        <v>170</v>
      </c>
      <c r="D28" s="219">
        <v>160</v>
      </c>
      <c r="E28" s="219">
        <v>10</v>
      </c>
      <c r="F28" s="250">
        <v>1120</v>
      </c>
      <c r="G28" s="250">
        <f t="shared" si="3"/>
        <v>7</v>
      </c>
      <c r="H28" s="250">
        <f t="shared" si="4"/>
        <v>140</v>
      </c>
      <c r="I28" s="301">
        <f>ROUND(H28*1.2077,2)</f>
        <v>169.08</v>
      </c>
    </row>
    <row r="29" spans="1:9" x14ac:dyDescent="0.25">
      <c r="A29" s="286" t="s">
        <v>64</v>
      </c>
      <c r="B29" s="219">
        <v>1</v>
      </c>
      <c r="C29" s="219">
        <f t="shared" si="2"/>
        <v>170</v>
      </c>
      <c r="D29" s="219">
        <v>160</v>
      </c>
      <c r="E29" s="219">
        <v>10</v>
      </c>
      <c r="F29" s="250">
        <v>1160</v>
      </c>
      <c r="G29" s="250">
        <f t="shared" si="3"/>
        <v>7.25</v>
      </c>
      <c r="H29" s="250">
        <f t="shared" si="4"/>
        <v>145</v>
      </c>
      <c r="I29" s="297">
        <f>ROUND(H29*1.2359,2)</f>
        <v>179.21</v>
      </c>
    </row>
    <row r="30" spans="1:9" x14ac:dyDescent="0.25">
      <c r="A30" s="286" t="s">
        <v>64</v>
      </c>
      <c r="B30" s="219">
        <v>1</v>
      </c>
      <c r="C30" s="219">
        <f t="shared" si="2"/>
        <v>176</v>
      </c>
      <c r="D30" s="219">
        <v>160</v>
      </c>
      <c r="E30" s="219">
        <v>16</v>
      </c>
      <c r="F30" s="250">
        <v>1160</v>
      </c>
      <c r="G30" s="250">
        <f t="shared" si="3"/>
        <v>7.25</v>
      </c>
      <c r="H30" s="250">
        <f t="shared" si="4"/>
        <v>232</v>
      </c>
      <c r="I30" s="301">
        <f>ROUND(H30*1.2077,2)</f>
        <v>280.19</v>
      </c>
    </row>
    <row r="31" spans="1:9" x14ac:dyDescent="0.25">
      <c r="A31" s="286" t="s">
        <v>64</v>
      </c>
      <c r="B31" s="219">
        <v>1</v>
      </c>
      <c r="C31" s="219">
        <f t="shared" si="2"/>
        <v>168</v>
      </c>
      <c r="D31" s="219">
        <v>160</v>
      </c>
      <c r="E31" s="219">
        <v>8</v>
      </c>
      <c r="F31" s="250">
        <v>1120</v>
      </c>
      <c r="G31" s="250">
        <f t="shared" si="3"/>
        <v>7</v>
      </c>
      <c r="H31" s="250">
        <f t="shared" si="4"/>
        <v>112</v>
      </c>
      <c r="I31" s="297">
        <f>ROUND(H31*1.2359,2)</f>
        <v>138.41999999999999</v>
      </c>
    </row>
    <row r="32" spans="1:9" x14ac:dyDescent="0.25">
      <c r="A32" s="286" t="s">
        <v>64</v>
      </c>
      <c r="B32" s="219">
        <v>1</v>
      </c>
      <c r="C32" s="219">
        <f t="shared" si="2"/>
        <v>174</v>
      </c>
      <c r="D32" s="219">
        <v>160</v>
      </c>
      <c r="E32" s="219">
        <v>14</v>
      </c>
      <c r="F32" s="250">
        <v>1120</v>
      </c>
      <c r="G32" s="250">
        <f t="shared" si="3"/>
        <v>7</v>
      </c>
      <c r="H32" s="250">
        <f t="shared" si="4"/>
        <v>196</v>
      </c>
      <c r="I32" s="297">
        <f t="shared" ref="I32:I59" si="7">ROUND(H32*1.2359,2)</f>
        <v>242.24</v>
      </c>
    </row>
    <row r="33" spans="1:9" x14ac:dyDescent="0.25">
      <c r="A33" s="286" t="s">
        <v>64</v>
      </c>
      <c r="B33" s="219">
        <v>1</v>
      </c>
      <c r="C33" s="219">
        <f t="shared" si="2"/>
        <v>168</v>
      </c>
      <c r="D33" s="219">
        <v>160</v>
      </c>
      <c r="E33" s="219">
        <v>8</v>
      </c>
      <c r="F33" s="250">
        <v>1120</v>
      </c>
      <c r="G33" s="250">
        <f t="shared" si="3"/>
        <v>7</v>
      </c>
      <c r="H33" s="250">
        <f t="shared" si="4"/>
        <v>112</v>
      </c>
      <c r="I33" s="297">
        <f t="shared" si="7"/>
        <v>138.41999999999999</v>
      </c>
    </row>
    <row r="34" spans="1:9" x14ac:dyDescent="0.25">
      <c r="A34" s="286" t="s">
        <v>64</v>
      </c>
      <c r="B34" s="219">
        <v>1</v>
      </c>
      <c r="C34" s="219">
        <f t="shared" si="2"/>
        <v>172</v>
      </c>
      <c r="D34" s="219">
        <v>160</v>
      </c>
      <c r="E34" s="219">
        <v>12</v>
      </c>
      <c r="F34" s="250">
        <v>1160</v>
      </c>
      <c r="G34" s="250">
        <f t="shared" si="3"/>
        <v>7.25</v>
      </c>
      <c r="H34" s="250">
        <f t="shared" si="4"/>
        <v>174</v>
      </c>
      <c r="I34" s="297">
        <f t="shared" si="7"/>
        <v>215.05</v>
      </c>
    </row>
    <row r="35" spans="1:9" x14ac:dyDescent="0.25">
      <c r="A35" s="286" t="s">
        <v>64</v>
      </c>
      <c r="B35" s="219">
        <v>1</v>
      </c>
      <c r="C35" s="219">
        <f t="shared" si="2"/>
        <v>184</v>
      </c>
      <c r="D35" s="219">
        <v>160</v>
      </c>
      <c r="E35" s="219">
        <v>24</v>
      </c>
      <c r="F35" s="250">
        <v>1160</v>
      </c>
      <c r="G35" s="250">
        <f t="shared" si="3"/>
        <v>7.25</v>
      </c>
      <c r="H35" s="250">
        <f t="shared" si="4"/>
        <v>348</v>
      </c>
      <c r="I35" s="297">
        <f t="shared" si="7"/>
        <v>430.09</v>
      </c>
    </row>
    <row r="36" spans="1:9" x14ac:dyDescent="0.25">
      <c r="A36" s="286" t="s">
        <v>64</v>
      </c>
      <c r="B36" s="219">
        <v>1</v>
      </c>
      <c r="C36" s="219">
        <f t="shared" si="2"/>
        <v>165</v>
      </c>
      <c r="D36" s="219">
        <v>160</v>
      </c>
      <c r="E36" s="219">
        <v>5</v>
      </c>
      <c r="F36" s="250">
        <v>1120</v>
      </c>
      <c r="G36" s="250">
        <f t="shared" si="3"/>
        <v>7</v>
      </c>
      <c r="H36" s="250">
        <f t="shared" si="4"/>
        <v>70</v>
      </c>
      <c r="I36" s="297">
        <f t="shared" si="7"/>
        <v>86.51</v>
      </c>
    </row>
    <row r="37" spans="1:9" x14ac:dyDescent="0.25">
      <c r="A37" s="286" t="s">
        <v>64</v>
      </c>
      <c r="B37" s="219">
        <v>1</v>
      </c>
      <c r="C37" s="219">
        <f t="shared" si="2"/>
        <v>233</v>
      </c>
      <c r="D37" s="219">
        <v>160</v>
      </c>
      <c r="E37" s="219">
        <v>73</v>
      </c>
      <c r="F37" s="250">
        <v>1160</v>
      </c>
      <c r="G37" s="250">
        <f t="shared" si="3"/>
        <v>7.25</v>
      </c>
      <c r="H37" s="250">
        <f t="shared" si="4"/>
        <v>1058.5</v>
      </c>
      <c r="I37" s="297">
        <f t="shared" si="7"/>
        <v>1308.2</v>
      </c>
    </row>
    <row r="38" spans="1:9" x14ac:dyDescent="0.25">
      <c r="A38" s="286" t="s">
        <v>64</v>
      </c>
      <c r="B38" s="219">
        <v>1</v>
      </c>
      <c r="C38" s="219">
        <f t="shared" si="2"/>
        <v>170</v>
      </c>
      <c r="D38" s="219">
        <v>160</v>
      </c>
      <c r="E38" s="219">
        <v>10</v>
      </c>
      <c r="F38" s="250">
        <v>1160</v>
      </c>
      <c r="G38" s="250">
        <f t="shared" si="3"/>
        <v>7.25</v>
      </c>
      <c r="H38" s="250">
        <f t="shared" si="4"/>
        <v>145</v>
      </c>
      <c r="I38" s="297">
        <f t="shared" si="7"/>
        <v>179.21</v>
      </c>
    </row>
    <row r="39" spans="1:9" x14ac:dyDescent="0.25">
      <c r="A39" s="286" t="s">
        <v>64</v>
      </c>
      <c r="B39" s="219">
        <v>1</v>
      </c>
      <c r="C39" s="219">
        <f t="shared" si="2"/>
        <v>176</v>
      </c>
      <c r="D39" s="219">
        <v>160</v>
      </c>
      <c r="E39" s="219">
        <v>16</v>
      </c>
      <c r="F39" s="250">
        <v>1120</v>
      </c>
      <c r="G39" s="250">
        <f t="shared" si="3"/>
        <v>7</v>
      </c>
      <c r="H39" s="250">
        <f t="shared" si="4"/>
        <v>224</v>
      </c>
      <c r="I39" s="297">
        <f t="shared" si="7"/>
        <v>276.83999999999997</v>
      </c>
    </row>
    <row r="40" spans="1:9" ht="33" x14ac:dyDescent="0.25">
      <c r="A40" s="290" t="s">
        <v>432</v>
      </c>
      <c r="B40" s="291">
        <f>SUM(B41:B53)</f>
        <v>13</v>
      </c>
      <c r="C40" s="291"/>
      <c r="D40" s="291"/>
      <c r="E40" s="291">
        <f>SUM(E41:E53)</f>
        <v>312</v>
      </c>
      <c r="F40" s="292"/>
      <c r="G40" s="292"/>
      <c r="H40" s="292">
        <f>SUM(H41:H53)</f>
        <v>3157.440000000001</v>
      </c>
      <c r="I40" s="299">
        <f>SUM(I41:I53)</f>
        <v>3883.4599999999996</v>
      </c>
    </row>
    <row r="41" spans="1:9" x14ac:dyDescent="0.25">
      <c r="A41" s="286" t="s">
        <v>145</v>
      </c>
      <c r="B41" s="219">
        <v>1</v>
      </c>
      <c r="C41" s="219">
        <f t="shared" si="2"/>
        <v>168</v>
      </c>
      <c r="D41" s="219">
        <v>160</v>
      </c>
      <c r="E41" s="219">
        <v>8</v>
      </c>
      <c r="F41" s="250">
        <v>810</v>
      </c>
      <c r="G41" s="250">
        <f t="shared" si="3"/>
        <v>5.0599999999999996</v>
      </c>
      <c r="H41" s="250">
        <f t="shared" ref="H41:H72" si="8">ROUND(E41*G41*2,2)</f>
        <v>80.959999999999994</v>
      </c>
      <c r="I41" s="297">
        <f t="shared" si="7"/>
        <v>100.06</v>
      </c>
    </row>
    <row r="42" spans="1:9" x14ac:dyDescent="0.25">
      <c r="A42" s="286" t="s">
        <v>145</v>
      </c>
      <c r="B42" s="219">
        <v>1</v>
      </c>
      <c r="C42" s="219">
        <f t="shared" si="2"/>
        <v>208</v>
      </c>
      <c r="D42" s="219">
        <v>160</v>
      </c>
      <c r="E42" s="219">
        <v>48</v>
      </c>
      <c r="F42" s="250">
        <v>810</v>
      </c>
      <c r="G42" s="250">
        <f t="shared" si="3"/>
        <v>5.0599999999999996</v>
      </c>
      <c r="H42" s="250">
        <f t="shared" si="8"/>
        <v>485.76</v>
      </c>
      <c r="I42" s="301">
        <f>ROUND(H42*1.2194,2)</f>
        <v>592.34</v>
      </c>
    </row>
    <row r="43" spans="1:9" x14ac:dyDescent="0.25">
      <c r="A43" s="286" t="s">
        <v>145</v>
      </c>
      <c r="B43" s="219">
        <v>1</v>
      </c>
      <c r="C43" s="219">
        <f t="shared" si="2"/>
        <v>184</v>
      </c>
      <c r="D43" s="219">
        <v>160</v>
      </c>
      <c r="E43" s="219">
        <v>24</v>
      </c>
      <c r="F43" s="250">
        <v>810</v>
      </c>
      <c r="G43" s="250">
        <f t="shared" si="3"/>
        <v>5.0599999999999996</v>
      </c>
      <c r="H43" s="250">
        <f t="shared" si="8"/>
        <v>242.88</v>
      </c>
      <c r="I43" s="301">
        <f>ROUND(H43*1.2194,2)</f>
        <v>296.17</v>
      </c>
    </row>
    <row r="44" spans="1:9" x14ac:dyDescent="0.25">
      <c r="A44" s="286" t="s">
        <v>145</v>
      </c>
      <c r="B44" s="219">
        <v>1</v>
      </c>
      <c r="C44" s="219">
        <f t="shared" si="2"/>
        <v>184</v>
      </c>
      <c r="D44" s="219">
        <v>160</v>
      </c>
      <c r="E44" s="219">
        <v>24</v>
      </c>
      <c r="F44" s="250">
        <v>810</v>
      </c>
      <c r="G44" s="250">
        <f t="shared" si="3"/>
        <v>5.0599999999999996</v>
      </c>
      <c r="H44" s="250">
        <f t="shared" si="8"/>
        <v>242.88</v>
      </c>
      <c r="I44" s="297">
        <f>ROUND(H44*1.2359,2)</f>
        <v>300.18</v>
      </c>
    </row>
    <row r="45" spans="1:9" x14ac:dyDescent="0.25">
      <c r="A45" s="286" t="s">
        <v>145</v>
      </c>
      <c r="B45" s="219">
        <v>1</v>
      </c>
      <c r="C45" s="219">
        <f t="shared" si="2"/>
        <v>184</v>
      </c>
      <c r="D45" s="219">
        <v>160</v>
      </c>
      <c r="E45" s="219">
        <v>24</v>
      </c>
      <c r="F45" s="250">
        <v>810</v>
      </c>
      <c r="G45" s="250">
        <f t="shared" si="3"/>
        <v>5.0599999999999996</v>
      </c>
      <c r="H45" s="250">
        <f t="shared" si="8"/>
        <v>242.88</v>
      </c>
      <c r="I45" s="297">
        <f t="shared" ref="I45:I48" si="9">ROUND(H45*1.2359,2)</f>
        <v>300.18</v>
      </c>
    </row>
    <row r="46" spans="1:9" x14ac:dyDescent="0.25">
      <c r="A46" s="286" t="s">
        <v>145</v>
      </c>
      <c r="B46" s="219">
        <v>1</v>
      </c>
      <c r="C46" s="219">
        <f t="shared" si="2"/>
        <v>184</v>
      </c>
      <c r="D46" s="219">
        <v>160</v>
      </c>
      <c r="E46" s="219">
        <v>24</v>
      </c>
      <c r="F46" s="250">
        <v>810</v>
      </c>
      <c r="G46" s="250">
        <f t="shared" si="3"/>
        <v>5.0599999999999996</v>
      </c>
      <c r="H46" s="250">
        <f t="shared" si="8"/>
        <v>242.88</v>
      </c>
      <c r="I46" s="297">
        <f t="shared" si="9"/>
        <v>300.18</v>
      </c>
    </row>
    <row r="47" spans="1:9" x14ac:dyDescent="0.25">
      <c r="A47" s="286" t="s">
        <v>145</v>
      </c>
      <c r="B47" s="219">
        <v>1</v>
      </c>
      <c r="C47" s="219">
        <f t="shared" si="2"/>
        <v>184</v>
      </c>
      <c r="D47" s="219">
        <v>160</v>
      </c>
      <c r="E47" s="219">
        <v>24</v>
      </c>
      <c r="F47" s="250">
        <v>810</v>
      </c>
      <c r="G47" s="250">
        <f t="shared" si="3"/>
        <v>5.0599999999999996</v>
      </c>
      <c r="H47" s="250">
        <f t="shared" si="8"/>
        <v>242.88</v>
      </c>
      <c r="I47" s="297">
        <f t="shared" si="9"/>
        <v>300.18</v>
      </c>
    </row>
    <row r="48" spans="1:9" x14ac:dyDescent="0.25">
      <c r="A48" s="286" t="s">
        <v>145</v>
      </c>
      <c r="B48" s="219">
        <v>1</v>
      </c>
      <c r="C48" s="219">
        <f t="shared" si="2"/>
        <v>184</v>
      </c>
      <c r="D48" s="219">
        <v>160</v>
      </c>
      <c r="E48" s="219">
        <v>24</v>
      </c>
      <c r="F48" s="250">
        <v>810</v>
      </c>
      <c r="G48" s="250">
        <f t="shared" si="3"/>
        <v>5.0599999999999996</v>
      </c>
      <c r="H48" s="250">
        <f t="shared" si="8"/>
        <v>242.88</v>
      </c>
      <c r="I48" s="297">
        <f t="shared" si="9"/>
        <v>300.18</v>
      </c>
    </row>
    <row r="49" spans="1:9" x14ac:dyDescent="0.25">
      <c r="A49" s="286" t="s">
        <v>145</v>
      </c>
      <c r="B49" s="219">
        <v>1</v>
      </c>
      <c r="C49" s="219">
        <f t="shared" si="2"/>
        <v>184</v>
      </c>
      <c r="D49" s="219">
        <v>160</v>
      </c>
      <c r="E49" s="219">
        <v>24</v>
      </c>
      <c r="F49" s="250">
        <v>810</v>
      </c>
      <c r="G49" s="250">
        <f t="shared" si="3"/>
        <v>5.0599999999999996</v>
      </c>
      <c r="H49" s="250">
        <f t="shared" si="8"/>
        <v>242.88</v>
      </c>
      <c r="I49" s="301">
        <f>ROUND(H49*1.2077,2)</f>
        <v>293.33</v>
      </c>
    </row>
    <row r="50" spans="1:9" x14ac:dyDescent="0.25">
      <c r="A50" s="286" t="s">
        <v>145</v>
      </c>
      <c r="B50" s="219">
        <v>1</v>
      </c>
      <c r="C50" s="219">
        <f t="shared" si="2"/>
        <v>184</v>
      </c>
      <c r="D50" s="219">
        <v>160</v>
      </c>
      <c r="E50" s="219">
        <v>24</v>
      </c>
      <c r="F50" s="250">
        <v>810</v>
      </c>
      <c r="G50" s="250">
        <f t="shared" si="3"/>
        <v>5.0599999999999996</v>
      </c>
      <c r="H50" s="250">
        <f t="shared" si="8"/>
        <v>242.88</v>
      </c>
      <c r="I50" s="297">
        <f>ROUND(H50*1.2359,2)</f>
        <v>300.18</v>
      </c>
    </row>
    <row r="51" spans="1:9" x14ac:dyDescent="0.25">
      <c r="A51" s="286" t="s">
        <v>145</v>
      </c>
      <c r="B51" s="219">
        <v>1</v>
      </c>
      <c r="C51" s="219">
        <f t="shared" si="2"/>
        <v>184</v>
      </c>
      <c r="D51" s="219">
        <v>160</v>
      </c>
      <c r="E51" s="219">
        <v>24</v>
      </c>
      <c r="F51" s="250">
        <v>810</v>
      </c>
      <c r="G51" s="250">
        <f t="shared" si="3"/>
        <v>5.0599999999999996</v>
      </c>
      <c r="H51" s="250">
        <f t="shared" si="8"/>
        <v>242.88</v>
      </c>
      <c r="I51" s="297">
        <f t="shared" ref="I51:I53" si="10">ROUND(H51*1.2359,2)</f>
        <v>300.18</v>
      </c>
    </row>
    <row r="52" spans="1:9" x14ac:dyDescent="0.25">
      <c r="A52" s="286" t="s">
        <v>145</v>
      </c>
      <c r="B52" s="219">
        <v>1</v>
      </c>
      <c r="C52" s="219">
        <f t="shared" si="2"/>
        <v>176</v>
      </c>
      <c r="D52" s="219">
        <v>160</v>
      </c>
      <c r="E52" s="219">
        <v>16</v>
      </c>
      <c r="F52" s="250">
        <v>810</v>
      </c>
      <c r="G52" s="250">
        <f t="shared" si="3"/>
        <v>5.0599999999999996</v>
      </c>
      <c r="H52" s="250">
        <f t="shared" si="8"/>
        <v>161.91999999999999</v>
      </c>
      <c r="I52" s="297">
        <f t="shared" si="10"/>
        <v>200.12</v>
      </c>
    </row>
    <row r="53" spans="1:9" x14ac:dyDescent="0.25">
      <c r="A53" s="286" t="s">
        <v>145</v>
      </c>
      <c r="B53" s="219">
        <v>1</v>
      </c>
      <c r="C53" s="219">
        <f t="shared" si="2"/>
        <v>184</v>
      </c>
      <c r="D53" s="219">
        <v>160</v>
      </c>
      <c r="E53" s="219">
        <v>24</v>
      </c>
      <c r="F53" s="250">
        <v>810</v>
      </c>
      <c r="G53" s="250">
        <f t="shared" si="3"/>
        <v>5.0599999999999996</v>
      </c>
      <c r="H53" s="250">
        <f t="shared" si="8"/>
        <v>242.88</v>
      </c>
      <c r="I53" s="297">
        <f t="shared" si="10"/>
        <v>300.18</v>
      </c>
    </row>
    <row r="54" spans="1:9" ht="33" x14ac:dyDescent="0.25">
      <c r="A54" s="290" t="s">
        <v>431</v>
      </c>
      <c r="B54" s="291">
        <f>SUM(B55:B72)</f>
        <v>18</v>
      </c>
      <c r="C54" s="291"/>
      <c r="D54" s="291"/>
      <c r="E54" s="291">
        <f>SUM(E55:E72)</f>
        <v>382</v>
      </c>
      <c r="F54" s="292"/>
      <c r="G54" s="300"/>
      <c r="H54" s="292">
        <f>SUM(H55:H72)</f>
        <v>3346.7999999999997</v>
      </c>
      <c r="I54" s="299">
        <f>SUM(I55:I72)</f>
        <v>4104.2699999999995</v>
      </c>
    </row>
    <row r="55" spans="1:9" x14ac:dyDescent="0.25">
      <c r="A55" s="286" t="s">
        <v>146</v>
      </c>
      <c r="B55" s="219">
        <v>1</v>
      </c>
      <c r="C55" s="219">
        <f t="shared" si="2"/>
        <v>184</v>
      </c>
      <c r="D55" s="219">
        <v>160</v>
      </c>
      <c r="E55" s="219">
        <v>24</v>
      </c>
      <c r="F55" s="250">
        <v>700</v>
      </c>
      <c r="G55" s="250">
        <f t="shared" si="3"/>
        <v>4.38</v>
      </c>
      <c r="H55" s="250">
        <f t="shared" si="8"/>
        <v>210.24</v>
      </c>
      <c r="I55" s="297">
        <f t="shared" si="7"/>
        <v>259.83999999999997</v>
      </c>
    </row>
    <row r="56" spans="1:9" x14ac:dyDescent="0.25">
      <c r="A56" s="286" t="s">
        <v>146</v>
      </c>
      <c r="B56" s="219">
        <v>1</v>
      </c>
      <c r="C56" s="219">
        <f t="shared" si="2"/>
        <v>172</v>
      </c>
      <c r="D56" s="219">
        <v>160</v>
      </c>
      <c r="E56" s="219">
        <v>12</v>
      </c>
      <c r="F56" s="250">
        <v>700</v>
      </c>
      <c r="G56" s="250">
        <f t="shared" si="3"/>
        <v>4.38</v>
      </c>
      <c r="H56" s="250">
        <f t="shared" si="8"/>
        <v>105.12</v>
      </c>
      <c r="I56" s="297">
        <f t="shared" si="7"/>
        <v>129.91999999999999</v>
      </c>
    </row>
    <row r="57" spans="1:9" x14ac:dyDescent="0.25">
      <c r="A57" s="286" t="s">
        <v>146</v>
      </c>
      <c r="B57" s="219">
        <v>1</v>
      </c>
      <c r="C57" s="219">
        <f t="shared" si="2"/>
        <v>172</v>
      </c>
      <c r="D57" s="219">
        <v>160</v>
      </c>
      <c r="E57" s="219">
        <v>12</v>
      </c>
      <c r="F57" s="250">
        <v>700</v>
      </c>
      <c r="G57" s="250">
        <f t="shared" si="3"/>
        <v>4.38</v>
      </c>
      <c r="H57" s="250">
        <f t="shared" si="8"/>
        <v>105.12</v>
      </c>
      <c r="I57" s="297">
        <f t="shared" si="7"/>
        <v>129.91999999999999</v>
      </c>
    </row>
    <row r="58" spans="1:9" x14ac:dyDescent="0.25">
      <c r="A58" s="286" t="s">
        <v>146</v>
      </c>
      <c r="B58" s="219">
        <v>1</v>
      </c>
      <c r="C58" s="219">
        <f t="shared" si="2"/>
        <v>168</v>
      </c>
      <c r="D58" s="219">
        <v>160</v>
      </c>
      <c r="E58" s="219">
        <v>8</v>
      </c>
      <c r="F58" s="250">
        <v>700</v>
      </c>
      <c r="G58" s="250">
        <f t="shared" si="3"/>
        <v>4.38</v>
      </c>
      <c r="H58" s="250">
        <f t="shared" si="8"/>
        <v>70.08</v>
      </c>
      <c r="I58" s="297">
        <f t="shared" si="7"/>
        <v>86.61</v>
      </c>
    </row>
    <row r="59" spans="1:9" x14ac:dyDescent="0.25">
      <c r="A59" s="286" t="s">
        <v>146</v>
      </c>
      <c r="B59" s="219">
        <v>1</v>
      </c>
      <c r="C59" s="219">
        <f t="shared" si="2"/>
        <v>184</v>
      </c>
      <c r="D59" s="219">
        <v>160</v>
      </c>
      <c r="E59" s="219">
        <v>24</v>
      </c>
      <c r="F59" s="250">
        <v>700</v>
      </c>
      <c r="G59" s="250">
        <f t="shared" si="3"/>
        <v>4.38</v>
      </c>
      <c r="H59" s="250">
        <f t="shared" si="8"/>
        <v>210.24</v>
      </c>
      <c r="I59" s="297">
        <f t="shared" si="7"/>
        <v>259.83999999999997</v>
      </c>
    </row>
    <row r="60" spans="1:9" x14ac:dyDescent="0.25">
      <c r="A60" s="286" t="s">
        <v>146</v>
      </c>
      <c r="B60" s="219">
        <v>1</v>
      </c>
      <c r="C60" s="219">
        <f t="shared" si="2"/>
        <v>184</v>
      </c>
      <c r="D60" s="219">
        <v>160</v>
      </c>
      <c r="E60" s="219">
        <v>24</v>
      </c>
      <c r="F60" s="250">
        <v>700</v>
      </c>
      <c r="G60" s="250">
        <f t="shared" si="3"/>
        <v>4.38</v>
      </c>
      <c r="H60" s="250">
        <f t="shared" si="8"/>
        <v>210.24</v>
      </c>
      <c r="I60" s="301">
        <f>ROUND(H60*1.2077,2)</f>
        <v>253.91</v>
      </c>
    </row>
    <row r="61" spans="1:9" x14ac:dyDescent="0.25">
      <c r="A61" s="286" t="s">
        <v>146</v>
      </c>
      <c r="B61" s="219">
        <v>1</v>
      </c>
      <c r="C61" s="219">
        <f t="shared" si="2"/>
        <v>195</v>
      </c>
      <c r="D61" s="219">
        <v>160</v>
      </c>
      <c r="E61" s="219">
        <v>35</v>
      </c>
      <c r="F61" s="250">
        <v>700</v>
      </c>
      <c r="G61" s="250">
        <f t="shared" si="3"/>
        <v>4.38</v>
      </c>
      <c r="H61" s="250">
        <f t="shared" si="8"/>
        <v>306.60000000000002</v>
      </c>
      <c r="I61" s="297">
        <f t="shared" ref="I61:I67" si="11">ROUND(H61*1.2359,2)</f>
        <v>378.93</v>
      </c>
    </row>
    <row r="62" spans="1:9" x14ac:dyDescent="0.25">
      <c r="A62" s="286" t="s">
        <v>146</v>
      </c>
      <c r="B62" s="219">
        <v>1</v>
      </c>
      <c r="C62" s="219">
        <f t="shared" si="2"/>
        <v>176</v>
      </c>
      <c r="D62" s="219">
        <v>160</v>
      </c>
      <c r="E62" s="219">
        <v>16</v>
      </c>
      <c r="F62" s="250">
        <v>700</v>
      </c>
      <c r="G62" s="250">
        <f t="shared" si="3"/>
        <v>4.38</v>
      </c>
      <c r="H62" s="250">
        <f t="shared" si="8"/>
        <v>140.16</v>
      </c>
      <c r="I62" s="297">
        <f t="shared" si="11"/>
        <v>173.22</v>
      </c>
    </row>
    <row r="63" spans="1:9" x14ac:dyDescent="0.25">
      <c r="A63" s="286" t="s">
        <v>146</v>
      </c>
      <c r="B63" s="219">
        <v>1</v>
      </c>
      <c r="C63" s="219">
        <f t="shared" si="2"/>
        <v>184</v>
      </c>
      <c r="D63" s="219">
        <v>160</v>
      </c>
      <c r="E63" s="219">
        <v>24</v>
      </c>
      <c r="F63" s="250">
        <v>700</v>
      </c>
      <c r="G63" s="250">
        <f t="shared" si="3"/>
        <v>4.38</v>
      </c>
      <c r="H63" s="250">
        <f t="shared" si="8"/>
        <v>210.24</v>
      </c>
      <c r="I63" s="297">
        <f t="shared" si="11"/>
        <v>259.83999999999997</v>
      </c>
    </row>
    <row r="64" spans="1:9" x14ac:dyDescent="0.25">
      <c r="A64" s="286" t="s">
        <v>146</v>
      </c>
      <c r="B64" s="219">
        <v>1</v>
      </c>
      <c r="C64" s="219">
        <f t="shared" si="2"/>
        <v>168</v>
      </c>
      <c r="D64" s="219">
        <v>160</v>
      </c>
      <c r="E64" s="219">
        <v>8</v>
      </c>
      <c r="F64" s="250">
        <v>700</v>
      </c>
      <c r="G64" s="250">
        <f t="shared" si="3"/>
        <v>4.38</v>
      </c>
      <c r="H64" s="250">
        <f t="shared" si="8"/>
        <v>70.08</v>
      </c>
      <c r="I64" s="297">
        <f t="shared" si="11"/>
        <v>86.61</v>
      </c>
    </row>
    <row r="65" spans="1:9" x14ac:dyDescent="0.25">
      <c r="A65" s="286" t="s">
        <v>146</v>
      </c>
      <c r="B65" s="219">
        <v>1</v>
      </c>
      <c r="C65" s="219">
        <f t="shared" si="2"/>
        <v>176</v>
      </c>
      <c r="D65" s="219">
        <v>160</v>
      </c>
      <c r="E65" s="219">
        <v>16</v>
      </c>
      <c r="F65" s="250">
        <v>700</v>
      </c>
      <c r="G65" s="250">
        <f t="shared" si="3"/>
        <v>4.38</v>
      </c>
      <c r="H65" s="250">
        <f t="shared" si="8"/>
        <v>140.16</v>
      </c>
      <c r="I65" s="297">
        <f t="shared" si="11"/>
        <v>173.22</v>
      </c>
    </row>
    <row r="66" spans="1:9" x14ac:dyDescent="0.25">
      <c r="A66" s="286" t="s">
        <v>146</v>
      </c>
      <c r="B66" s="219">
        <v>1</v>
      </c>
      <c r="C66" s="219">
        <f t="shared" si="2"/>
        <v>171</v>
      </c>
      <c r="D66" s="219">
        <v>160</v>
      </c>
      <c r="E66" s="219">
        <v>11</v>
      </c>
      <c r="F66" s="250">
        <v>700</v>
      </c>
      <c r="G66" s="250">
        <f t="shared" si="3"/>
        <v>4.38</v>
      </c>
      <c r="H66" s="250">
        <f t="shared" si="8"/>
        <v>96.36</v>
      </c>
      <c r="I66" s="297">
        <f t="shared" si="11"/>
        <v>119.09</v>
      </c>
    </row>
    <row r="67" spans="1:9" x14ac:dyDescent="0.25">
      <c r="A67" s="286" t="s">
        <v>146</v>
      </c>
      <c r="B67" s="219">
        <v>1</v>
      </c>
      <c r="C67" s="219">
        <f t="shared" si="2"/>
        <v>184</v>
      </c>
      <c r="D67" s="219">
        <v>160</v>
      </c>
      <c r="E67" s="219">
        <v>24</v>
      </c>
      <c r="F67" s="250">
        <v>700</v>
      </c>
      <c r="G67" s="250">
        <f t="shared" si="3"/>
        <v>4.38</v>
      </c>
      <c r="H67" s="250">
        <f t="shared" si="8"/>
        <v>210.24</v>
      </c>
      <c r="I67" s="297">
        <f t="shared" si="11"/>
        <v>259.83999999999997</v>
      </c>
    </row>
    <row r="68" spans="1:9" x14ac:dyDescent="0.25">
      <c r="A68" s="286" t="s">
        <v>209</v>
      </c>
      <c r="B68" s="219">
        <v>1</v>
      </c>
      <c r="C68" s="219">
        <f t="shared" si="2"/>
        <v>200</v>
      </c>
      <c r="D68" s="219">
        <v>160</v>
      </c>
      <c r="E68" s="219">
        <v>40</v>
      </c>
      <c r="F68" s="250">
        <v>780</v>
      </c>
      <c r="G68" s="250">
        <f t="shared" si="3"/>
        <v>4.88</v>
      </c>
      <c r="H68" s="250">
        <f t="shared" si="8"/>
        <v>390.4</v>
      </c>
      <c r="I68" s="301">
        <f>ROUND(H68*1.2077,2)</f>
        <v>471.49</v>
      </c>
    </row>
    <row r="69" spans="1:9" x14ac:dyDescent="0.25">
      <c r="A69" s="286" t="s">
        <v>209</v>
      </c>
      <c r="B69" s="219">
        <v>1</v>
      </c>
      <c r="C69" s="219">
        <f t="shared" si="2"/>
        <v>168</v>
      </c>
      <c r="D69" s="219">
        <v>160</v>
      </c>
      <c r="E69" s="219">
        <v>8</v>
      </c>
      <c r="F69" s="250">
        <v>670</v>
      </c>
      <c r="G69" s="250">
        <f t="shared" si="3"/>
        <v>4.1900000000000004</v>
      </c>
      <c r="H69" s="250">
        <f t="shared" si="8"/>
        <v>67.040000000000006</v>
      </c>
      <c r="I69" s="297">
        <f>ROUND(H69*1.2359,2)</f>
        <v>82.85</v>
      </c>
    </row>
    <row r="70" spans="1:9" x14ac:dyDescent="0.25">
      <c r="A70" s="286" t="s">
        <v>209</v>
      </c>
      <c r="B70" s="219">
        <v>1</v>
      </c>
      <c r="C70" s="219">
        <f t="shared" si="2"/>
        <v>192</v>
      </c>
      <c r="D70" s="219">
        <v>160</v>
      </c>
      <c r="E70" s="219">
        <v>32</v>
      </c>
      <c r="F70" s="250">
        <v>670</v>
      </c>
      <c r="G70" s="250">
        <f t="shared" si="3"/>
        <v>4.1900000000000004</v>
      </c>
      <c r="H70" s="250">
        <f t="shared" si="8"/>
        <v>268.16000000000003</v>
      </c>
      <c r="I70" s="297">
        <f>ROUND(H70*1.2359,2)</f>
        <v>331.42</v>
      </c>
    </row>
    <row r="71" spans="1:9" x14ac:dyDescent="0.25">
      <c r="A71" s="286" t="s">
        <v>209</v>
      </c>
      <c r="B71" s="219">
        <v>1</v>
      </c>
      <c r="C71" s="219">
        <f t="shared" si="2"/>
        <v>192</v>
      </c>
      <c r="D71" s="219">
        <v>160</v>
      </c>
      <c r="E71" s="219">
        <v>32</v>
      </c>
      <c r="F71" s="250">
        <v>670</v>
      </c>
      <c r="G71" s="250">
        <f t="shared" si="3"/>
        <v>4.1900000000000004</v>
      </c>
      <c r="H71" s="250">
        <f t="shared" si="8"/>
        <v>268.16000000000003</v>
      </c>
      <c r="I71" s="301">
        <f>ROUND(H71*1.2077,2)</f>
        <v>323.86</v>
      </c>
    </row>
    <row r="72" spans="1:9" x14ac:dyDescent="0.25">
      <c r="A72" s="286" t="s">
        <v>209</v>
      </c>
      <c r="B72" s="219">
        <v>1</v>
      </c>
      <c r="C72" s="219">
        <f t="shared" si="2"/>
        <v>192</v>
      </c>
      <c r="D72" s="219">
        <v>160</v>
      </c>
      <c r="E72" s="219">
        <v>32</v>
      </c>
      <c r="F72" s="250">
        <v>670</v>
      </c>
      <c r="G72" s="250">
        <f t="shared" si="3"/>
        <v>4.1900000000000004</v>
      </c>
      <c r="H72" s="250">
        <f t="shared" si="8"/>
        <v>268.16000000000003</v>
      </c>
      <c r="I72" s="301">
        <f>ROUND(H72*1.2077,2)</f>
        <v>323.86</v>
      </c>
    </row>
    <row r="74" spans="1:9" x14ac:dyDescent="0.25">
      <c r="A74" s="495" t="s">
        <v>773</v>
      </c>
      <c r="B74" s="495"/>
    </row>
  </sheetData>
  <mergeCells count="13">
    <mergeCell ref="A74:B74"/>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B1382-A1F5-4F88-9083-05F565690E4C}">
  <sheetPr>
    <tabColor theme="9" tint="0.59999389629810485"/>
  </sheetPr>
  <dimension ref="A1:I33"/>
  <sheetViews>
    <sheetView zoomScale="80" zoomScaleNormal="80" workbookViewId="0">
      <selection activeCell="H1" sqref="H1:I1"/>
    </sheetView>
  </sheetViews>
  <sheetFormatPr defaultRowHeight="16.5" x14ac:dyDescent="0.25"/>
  <cols>
    <col min="1" max="1" width="74.140625" style="205" customWidth="1"/>
    <col min="2" max="2" width="15.28515625" style="205" customWidth="1"/>
    <col min="3" max="3" width="14.5703125" style="205" customWidth="1"/>
    <col min="4" max="4" width="14.7109375" style="205" customWidth="1"/>
    <col min="5" max="5" width="18.42578125" style="205" customWidth="1"/>
    <col min="6" max="6" width="14.28515625" style="205" customWidth="1"/>
    <col min="7" max="7" width="14.5703125" style="205" customWidth="1"/>
    <col min="8" max="8" width="16.7109375" style="205" customWidth="1"/>
    <col min="9" max="9" width="19.28515625" style="205" customWidth="1"/>
    <col min="10" max="16384" width="9.140625" style="205"/>
  </cols>
  <sheetData>
    <row r="1" spans="1:9" x14ac:dyDescent="0.25">
      <c r="H1" s="401" t="s">
        <v>807</v>
      </c>
      <c r="I1" s="401"/>
    </row>
    <row r="2" spans="1:9" s="208" customFormat="1" ht="39.75" customHeight="1" x14ac:dyDescent="0.25">
      <c r="A2" s="402" t="s">
        <v>427</v>
      </c>
      <c r="B2" s="402"/>
      <c r="C2" s="402"/>
      <c r="D2" s="402"/>
      <c r="E2" s="402"/>
      <c r="F2" s="402"/>
      <c r="G2" s="402"/>
      <c r="H2" s="402"/>
      <c r="I2" s="402"/>
    </row>
    <row r="4" spans="1:9" x14ac:dyDescent="0.25">
      <c r="A4" s="205" t="s">
        <v>699</v>
      </c>
    </row>
    <row r="5" spans="1:9" x14ac:dyDescent="0.25">
      <c r="A5" s="296" t="s">
        <v>692</v>
      </c>
    </row>
    <row r="6" spans="1:9" x14ac:dyDescent="0.25">
      <c r="E6" s="210"/>
      <c r="H6" s="210"/>
    </row>
    <row r="7" spans="1:9" ht="26.25" customHeight="1" x14ac:dyDescent="0.25">
      <c r="A7" s="432"/>
      <c r="B7" s="432" t="s">
        <v>3</v>
      </c>
      <c r="C7" s="439" t="s">
        <v>4</v>
      </c>
      <c r="D7" s="439"/>
      <c r="E7" s="439"/>
      <c r="F7" s="439" t="s">
        <v>2</v>
      </c>
      <c r="G7" s="439" t="s">
        <v>697</v>
      </c>
      <c r="H7" s="441" t="s">
        <v>5</v>
      </c>
      <c r="I7" s="434" t="s">
        <v>1</v>
      </c>
    </row>
    <row r="8" spans="1:9" ht="24" customHeight="1" x14ac:dyDescent="0.25">
      <c r="A8" s="432"/>
      <c r="B8" s="432"/>
      <c r="C8" s="439" t="s">
        <v>143</v>
      </c>
      <c r="D8" s="439" t="s">
        <v>437</v>
      </c>
      <c r="E8" s="439" t="s">
        <v>8</v>
      </c>
      <c r="F8" s="439"/>
      <c r="G8" s="439"/>
      <c r="H8" s="441"/>
      <c r="I8" s="434"/>
    </row>
    <row r="9" spans="1:9" ht="42" customHeight="1" x14ac:dyDescent="0.25">
      <c r="A9" s="432"/>
      <c r="B9" s="432"/>
      <c r="C9" s="439"/>
      <c r="D9" s="439"/>
      <c r="E9" s="439"/>
      <c r="F9" s="439"/>
      <c r="G9" s="439"/>
      <c r="H9" s="441"/>
      <c r="I9" s="434"/>
    </row>
    <row r="10" spans="1:9" x14ac:dyDescent="0.25">
      <c r="A10" s="204">
        <v>1</v>
      </c>
      <c r="B10" s="204">
        <v>2</v>
      </c>
      <c r="C10" s="204" t="s">
        <v>81</v>
      </c>
      <c r="D10" s="204">
        <v>4</v>
      </c>
      <c r="E10" s="204">
        <v>5</v>
      </c>
      <c r="F10" s="204">
        <v>6</v>
      </c>
      <c r="G10" s="204">
        <v>7</v>
      </c>
      <c r="H10" s="204">
        <v>8</v>
      </c>
      <c r="I10" s="204" t="s">
        <v>144</v>
      </c>
    </row>
    <row r="11" spans="1:9" s="208" customFormat="1" x14ac:dyDescent="0.25">
      <c r="A11" s="211" t="s">
        <v>0</v>
      </c>
      <c r="B11" s="284">
        <f>B12+B14+B20+B25</f>
        <v>16</v>
      </c>
      <c r="C11" s="252"/>
      <c r="D11" s="252"/>
      <c r="E11" s="252">
        <f>E12+E14+E20+E25</f>
        <v>345.5</v>
      </c>
      <c r="F11" s="253"/>
      <c r="G11" s="253"/>
      <c r="H11" s="253">
        <f>H12+H14+H20+H25</f>
        <v>3400.3</v>
      </c>
      <c r="I11" s="253">
        <f>I12+I14+I20+I25</f>
        <v>4194.28</v>
      </c>
    </row>
    <row r="12" spans="1:9" x14ac:dyDescent="0.25">
      <c r="A12" s="269" t="s">
        <v>434</v>
      </c>
      <c r="B12" s="302">
        <f t="shared" ref="B12:E12" si="0">SUM(B13)</f>
        <v>1</v>
      </c>
      <c r="C12" s="302"/>
      <c r="D12" s="302"/>
      <c r="E12" s="302">
        <f t="shared" si="0"/>
        <v>15</v>
      </c>
      <c r="F12" s="261"/>
      <c r="G12" s="261"/>
      <c r="H12" s="303">
        <f>SUM(H13:H13)</f>
        <v>321.3</v>
      </c>
      <c r="I12" s="303">
        <f>SUM(I13:I13)</f>
        <v>397.09</v>
      </c>
    </row>
    <row r="13" spans="1:9" ht="18.75" customHeight="1" x14ac:dyDescent="0.25">
      <c r="A13" s="304" t="s">
        <v>147</v>
      </c>
      <c r="B13" s="219">
        <v>1</v>
      </c>
      <c r="C13" s="219">
        <v>199</v>
      </c>
      <c r="D13" s="219">
        <v>184</v>
      </c>
      <c r="E13" s="219">
        <v>15</v>
      </c>
      <c r="F13" s="250">
        <v>1970</v>
      </c>
      <c r="G13" s="250">
        <f>ROUND(F13/D13,2)</f>
        <v>10.71</v>
      </c>
      <c r="H13" s="215">
        <f t="shared" ref="H13" si="1">ROUND(E13*G13*2,2)</f>
        <v>321.3</v>
      </c>
      <c r="I13" s="250">
        <f>ROUND(H13*1.2359,2)</f>
        <v>397.09</v>
      </c>
    </row>
    <row r="14" spans="1:9" ht="33" x14ac:dyDescent="0.25">
      <c r="A14" s="269" t="s">
        <v>433</v>
      </c>
      <c r="B14" s="302">
        <f>SUM(B15:B19)</f>
        <v>5</v>
      </c>
      <c r="C14" s="302"/>
      <c r="D14" s="302"/>
      <c r="E14" s="302">
        <f>SUM(E15:E19)</f>
        <v>88</v>
      </c>
      <c r="F14" s="261"/>
      <c r="G14" s="261"/>
      <c r="H14" s="261">
        <f>SUM(H15:H19)</f>
        <v>1092</v>
      </c>
      <c r="I14" s="261">
        <f>SUM(I15:I19)</f>
        <v>1343.92</v>
      </c>
    </row>
    <row r="15" spans="1:9" x14ac:dyDescent="0.25">
      <c r="A15" s="304" t="s">
        <v>64</v>
      </c>
      <c r="B15" s="219">
        <v>1</v>
      </c>
      <c r="C15" s="219">
        <f t="shared" ref="C15:C31" si="2">D15+E15</f>
        <v>192</v>
      </c>
      <c r="D15" s="219">
        <v>184</v>
      </c>
      <c r="E15" s="219">
        <v>8</v>
      </c>
      <c r="F15" s="250">
        <v>1120</v>
      </c>
      <c r="G15" s="250">
        <f t="shared" ref="G15:G31" si="3">ROUND(F15/D15,2)</f>
        <v>6.09</v>
      </c>
      <c r="H15" s="250">
        <f t="shared" ref="H15:H31" si="4">ROUND(E15*G15*2,2)</f>
        <v>97.44</v>
      </c>
      <c r="I15" s="215">
        <f>ROUND(H15*1.2359,2)</f>
        <v>120.43</v>
      </c>
    </row>
    <row r="16" spans="1:9" x14ac:dyDescent="0.25">
      <c r="A16" s="304" t="s">
        <v>64</v>
      </c>
      <c r="B16" s="219">
        <v>1</v>
      </c>
      <c r="C16" s="219">
        <f t="shared" si="2"/>
        <v>192</v>
      </c>
      <c r="D16" s="219">
        <v>184</v>
      </c>
      <c r="E16" s="219">
        <v>8</v>
      </c>
      <c r="F16" s="250">
        <v>1120</v>
      </c>
      <c r="G16" s="250">
        <f t="shared" si="3"/>
        <v>6.09</v>
      </c>
      <c r="H16" s="250">
        <f t="shared" si="4"/>
        <v>97.44</v>
      </c>
      <c r="I16" s="215">
        <f t="shared" ref="I16:I17" si="5">ROUND(H16*1.2359,2)</f>
        <v>120.43</v>
      </c>
    </row>
    <row r="17" spans="1:9" x14ac:dyDescent="0.25">
      <c r="A17" s="304" t="s">
        <v>64</v>
      </c>
      <c r="B17" s="219">
        <v>1</v>
      </c>
      <c r="C17" s="219">
        <f t="shared" si="2"/>
        <v>208</v>
      </c>
      <c r="D17" s="219">
        <v>184</v>
      </c>
      <c r="E17" s="219">
        <v>24</v>
      </c>
      <c r="F17" s="250">
        <v>1120</v>
      </c>
      <c r="G17" s="250">
        <f t="shared" si="3"/>
        <v>6.09</v>
      </c>
      <c r="H17" s="250">
        <f t="shared" si="4"/>
        <v>292.32</v>
      </c>
      <c r="I17" s="215">
        <f t="shared" si="5"/>
        <v>361.28</v>
      </c>
    </row>
    <row r="18" spans="1:9" x14ac:dyDescent="0.25">
      <c r="A18" s="304" t="s">
        <v>64</v>
      </c>
      <c r="B18" s="219">
        <v>1</v>
      </c>
      <c r="C18" s="219">
        <f t="shared" si="2"/>
        <v>200</v>
      </c>
      <c r="D18" s="219">
        <v>184</v>
      </c>
      <c r="E18" s="219">
        <v>16</v>
      </c>
      <c r="F18" s="250">
        <v>1160</v>
      </c>
      <c r="G18" s="250">
        <f t="shared" si="3"/>
        <v>6.3</v>
      </c>
      <c r="H18" s="250">
        <f t="shared" si="4"/>
        <v>201.6</v>
      </c>
      <c r="I18" s="305">
        <f>ROUND(H18*1.2077,2)</f>
        <v>243.47</v>
      </c>
    </row>
    <row r="19" spans="1:9" x14ac:dyDescent="0.25">
      <c r="A19" s="304" t="s">
        <v>64</v>
      </c>
      <c r="B19" s="219">
        <v>1</v>
      </c>
      <c r="C19" s="219">
        <f t="shared" si="2"/>
        <v>216</v>
      </c>
      <c r="D19" s="219">
        <v>184</v>
      </c>
      <c r="E19" s="219">
        <v>32</v>
      </c>
      <c r="F19" s="250">
        <v>1160</v>
      </c>
      <c r="G19" s="250">
        <f t="shared" si="3"/>
        <v>6.3</v>
      </c>
      <c r="H19" s="250">
        <f t="shared" si="4"/>
        <v>403.2</v>
      </c>
      <c r="I19" s="215">
        <f>ROUND(H19*1.2359,2)</f>
        <v>498.31</v>
      </c>
    </row>
    <row r="20" spans="1:9" ht="33" x14ac:dyDescent="0.25">
      <c r="A20" s="269" t="s">
        <v>432</v>
      </c>
      <c r="B20" s="302">
        <f>SUM(B21:B24)</f>
        <v>4</v>
      </c>
      <c r="C20" s="302"/>
      <c r="D20" s="302"/>
      <c r="E20" s="302">
        <f>SUM(E21:E24)</f>
        <v>120</v>
      </c>
      <c r="F20" s="261"/>
      <c r="G20" s="261"/>
      <c r="H20" s="261">
        <f>SUM(H21:H24)</f>
        <v>1056</v>
      </c>
      <c r="I20" s="261">
        <f>SUM(I21:I24)</f>
        <v>1305.1099999999999</v>
      </c>
    </row>
    <row r="21" spans="1:9" x14ac:dyDescent="0.25">
      <c r="A21" s="304" t="s">
        <v>145</v>
      </c>
      <c r="B21" s="219">
        <v>1</v>
      </c>
      <c r="C21" s="219">
        <f t="shared" si="2"/>
        <v>192</v>
      </c>
      <c r="D21" s="219">
        <v>184</v>
      </c>
      <c r="E21" s="219">
        <v>8</v>
      </c>
      <c r="F21" s="250">
        <v>810</v>
      </c>
      <c r="G21" s="250">
        <f t="shared" si="3"/>
        <v>4.4000000000000004</v>
      </c>
      <c r="H21" s="250">
        <f t="shared" si="4"/>
        <v>70.400000000000006</v>
      </c>
      <c r="I21" s="215">
        <f t="shared" ref="I21:I31" si="6">ROUND(H21*1.2359,2)</f>
        <v>87.01</v>
      </c>
    </row>
    <row r="22" spans="1:9" x14ac:dyDescent="0.25">
      <c r="A22" s="304" t="s">
        <v>145</v>
      </c>
      <c r="B22" s="219">
        <v>1</v>
      </c>
      <c r="C22" s="219">
        <f t="shared" si="2"/>
        <v>232</v>
      </c>
      <c r="D22" s="219">
        <v>184</v>
      </c>
      <c r="E22" s="219">
        <v>48</v>
      </c>
      <c r="F22" s="250">
        <v>810</v>
      </c>
      <c r="G22" s="250">
        <f t="shared" si="3"/>
        <v>4.4000000000000004</v>
      </c>
      <c r="H22" s="250">
        <f t="shared" si="4"/>
        <v>422.4</v>
      </c>
      <c r="I22" s="215">
        <f t="shared" si="6"/>
        <v>522.04</v>
      </c>
    </row>
    <row r="23" spans="1:9" x14ac:dyDescent="0.25">
      <c r="A23" s="304" t="s">
        <v>145</v>
      </c>
      <c r="B23" s="219">
        <v>1</v>
      </c>
      <c r="C23" s="219">
        <f t="shared" si="2"/>
        <v>224</v>
      </c>
      <c r="D23" s="219">
        <v>184</v>
      </c>
      <c r="E23" s="219">
        <v>40</v>
      </c>
      <c r="F23" s="250">
        <v>810</v>
      </c>
      <c r="G23" s="250">
        <f t="shared" si="3"/>
        <v>4.4000000000000004</v>
      </c>
      <c r="H23" s="250">
        <f t="shared" si="4"/>
        <v>352</v>
      </c>
      <c r="I23" s="215">
        <f t="shared" si="6"/>
        <v>435.04</v>
      </c>
    </row>
    <row r="24" spans="1:9" x14ac:dyDescent="0.25">
      <c r="A24" s="304" t="s">
        <v>145</v>
      </c>
      <c r="B24" s="219">
        <v>1</v>
      </c>
      <c r="C24" s="219">
        <f t="shared" si="2"/>
        <v>208</v>
      </c>
      <c r="D24" s="219">
        <v>184</v>
      </c>
      <c r="E24" s="219">
        <v>24</v>
      </c>
      <c r="F24" s="250">
        <v>810</v>
      </c>
      <c r="G24" s="250">
        <f t="shared" si="3"/>
        <v>4.4000000000000004</v>
      </c>
      <c r="H24" s="250">
        <f t="shared" si="4"/>
        <v>211.2</v>
      </c>
      <c r="I24" s="215">
        <f t="shared" si="6"/>
        <v>261.02</v>
      </c>
    </row>
    <row r="25" spans="1:9" ht="36" customHeight="1" x14ac:dyDescent="0.25">
      <c r="A25" s="269" t="s">
        <v>431</v>
      </c>
      <c r="B25" s="302">
        <f>SUM(B26:B31)</f>
        <v>6</v>
      </c>
      <c r="C25" s="302"/>
      <c r="D25" s="302"/>
      <c r="E25" s="302">
        <f>SUM(E26:E31)</f>
        <v>122.5</v>
      </c>
      <c r="F25" s="261"/>
      <c r="G25" s="261"/>
      <c r="H25" s="303">
        <f>SUM(H26:H31)</f>
        <v>931</v>
      </c>
      <c r="I25" s="303">
        <f>SUM(I26:I31)</f>
        <v>1148.1600000000001</v>
      </c>
    </row>
    <row r="26" spans="1:9" x14ac:dyDescent="0.25">
      <c r="A26" s="304" t="s">
        <v>146</v>
      </c>
      <c r="B26" s="219">
        <v>1</v>
      </c>
      <c r="C26" s="219">
        <f t="shared" si="2"/>
        <v>195.5</v>
      </c>
      <c r="D26" s="219">
        <v>184</v>
      </c>
      <c r="E26" s="219">
        <v>11.5</v>
      </c>
      <c r="F26" s="250">
        <v>700</v>
      </c>
      <c r="G26" s="250">
        <f t="shared" si="3"/>
        <v>3.8</v>
      </c>
      <c r="H26" s="250">
        <f t="shared" si="4"/>
        <v>87.4</v>
      </c>
      <c r="I26" s="215">
        <f t="shared" si="6"/>
        <v>108.02</v>
      </c>
    </row>
    <row r="27" spans="1:9" x14ac:dyDescent="0.25">
      <c r="A27" s="304" t="s">
        <v>146</v>
      </c>
      <c r="B27" s="219">
        <v>1</v>
      </c>
      <c r="C27" s="219">
        <f t="shared" si="2"/>
        <v>195.5</v>
      </c>
      <c r="D27" s="219">
        <v>184</v>
      </c>
      <c r="E27" s="219">
        <v>11.5</v>
      </c>
      <c r="F27" s="250">
        <v>700</v>
      </c>
      <c r="G27" s="250">
        <f t="shared" si="3"/>
        <v>3.8</v>
      </c>
      <c r="H27" s="250">
        <f t="shared" si="4"/>
        <v>87.4</v>
      </c>
      <c r="I27" s="305">
        <f>ROUND(H27*1.2077,2)</f>
        <v>105.55</v>
      </c>
    </row>
    <row r="28" spans="1:9" x14ac:dyDescent="0.25">
      <c r="A28" s="304" t="s">
        <v>146</v>
      </c>
      <c r="B28" s="219">
        <v>1</v>
      </c>
      <c r="C28" s="219">
        <f t="shared" si="2"/>
        <v>248</v>
      </c>
      <c r="D28" s="219">
        <v>184</v>
      </c>
      <c r="E28" s="219">
        <v>64</v>
      </c>
      <c r="F28" s="250">
        <v>700</v>
      </c>
      <c r="G28" s="250">
        <f t="shared" si="3"/>
        <v>3.8</v>
      </c>
      <c r="H28" s="250">
        <f t="shared" si="4"/>
        <v>486.4</v>
      </c>
      <c r="I28" s="215">
        <f t="shared" si="6"/>
        <v>601.14</v>
      </c>
    </row>
    <row r="29" spans="1:9" x14ac:dyDescent="0.25">
      <c r="A29" s="304" t="s">
        <v>146</v>
      </c>
      <c r="B29" s="219">
        <v>1</v>
      </c>
      <c r="C29" s="219">
        <f t="shared" si="2"/>
        <v>195.5</v>
      </c>
      <c r="D29" s="219">
        <v>184</v>
      </c>
      <c r="E29" s="219">
        <v>11.5</v>
      </c>
      <c r="F29" s="250">
        <v>700</v>
      </c>
      <c r="G29" s="250">
        <f t="shared" si="3"/>
        <v>3.8</v>
      </c>
      <c r="H29" s="250">
        <f t="shared" si="4"/>
        <v>87.4</v>
      </c>
      <c r="I29" s="215">
        <f t="shared" si="6"/>
        <v>108.02</v>
      </c>
    </row>
    <row r="30" spans="1:9" x14ac:dyDescent="0.25">
      <c r="A30" s="304" t="s">
        <v>146</v>
      </c>
      <c r="B30" s="219">
        <v>1</v>
      </c>
      <c r="C30" s="219">
        <f t="shared" si="2"/>
        <v>192</v>
      </c>
      <c r="D30" s="219">
        <v>184</v>
      </c>
      <c r="E30" s="219">
        <v>8</v>
      </c>
      <c r="F30" s="250">
        <v>700</v>
      </c>
      <c r="G30" s="250">
        <f t="shared" si="3"/>
        <v>3.8</v>
      </c>
      <c r="H30" s="250">
        <f t="shared" si="4"/>
        <v>60.8</v>
      </c>
      <c r="I30" s="215">
        <f t="shared" si="6"/>
        <v>75.14</v>
      </c>
    </row>
    <row r="31" spans="1:9" x14ac:dyDescent="0.25">
      <c r="A31" s="304" t="s">
        <v>146</v>
      </c>
      <c r="B31" s="219">
        <v>1</v>
      </c>
      <c r="C31" s="219">
        <f t="shared" si="2"/>
        <v>200</v>
      </c>
      <c r="D31" s="219">
        <v>184</v>
      </c>
      <c r="E31" s="219">
        <v>16</v>
      </c>
      <c r="F31" s="250">
        <v>700</v>
      </c>
      <c r="G31" s="250">
        <f t="shared" si="3"/>
        <v>3.8</v>
      </c>
      <c r="H31" s="250">
        <f t="shared" si="4"/>
        <v>121.6</v>
      </c>
      <c r="I31" s="215">
        <f t="shared" si="6"/>
        <v>150.29</v>
      </c>
    </row>
    <row r="33" spans="1:2" x14ac:dyDescent="0.25">
      <c r="A33" s="495" t="s">
        <v>773</v>
      </c>
      <c r="B33" s="495"/>
    </row>
  </sheetData>
  <mergeCells count="13">
    <mergeCell ref="A33:B33"/>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0C3FD-4C36-453F-9BAF-3F28B1A20AF4}">
  <sheetPr>
    <tabColor theme="5" tint="0.59999389629810485"/>
  </sheetPr>
  <dimension ref="A1:I23"/>
  <sheetViews>
    <sheetView zoomScale="80" zoomScaleNormal="80" workbookViewId="0">
      <selection activeCell="N7" sqref="N7"/>
    </sheetView>
  </sheetViews>
  <sheetFormatPr defaultColWidth="9.140625" defaultRowHeight="16.5" x14ac:dyDescent="0.25"/>
  <cols>
    <col min="1" max="1" width="63.5703125" style="2" customWidth="1"/>
    <col min="2" max="2" width="12.140625" style="2" customWidth="1"/>
    <col min="3" max="4" width="11.85546875" style="2" customWidth="1"/>
    <col min="5" max="5" width="15.7109375" style="2" customWidth="1"/>
    <col min="6" max="6" width="12.28515625" style="2" customWidth="1"/>
    <col min="7" max="7" width="15" style="2" customWidth="1"/>
    <col min="8" max="8" width="18" style="2" customWidth="1"/>
    <col min="9" max="9" width="17.5703125" style="2" customWidth="1"/>
    <col min="10" max="16384" width="9.140625" style="2"/>
  </cols>
  <sheetData>
    <row r="1" spans="1:9" x14ac:dyDescent="0.25">
      <c r="H1" s="446" t="s">
        <v>808</v>
      </c>
      <c r="I1" s="446"/>
    </row>
    <row r="2" spans="1:9" s="1" customFormat="1" ht="39" customHeight="1" x14ac:dyDescent="0.25">
      <c r="A2" s="359" t="s">
        <v>427</v>
      </c>
      <c r="B2" s="359"/>
      <c r="C2" s="359"/>
      <c r="D2" s="359"/>
      <c r="E2" s="359"/>
      <c r="F2" s="359"/>
      <c r="G2" s="359"/>
      <c r="H2" s="359"/>
      <c r="I2" s="359"/>
    </row>
    <row r="4" spans="1:9" x14ac:dyDescent="0.25">
      <c r="A4" s="2" t="s">
        <v>701</v>
      </c>
    </row>
    <row r="5" spans="1:9" x14ac:dyDescent="0.25">
      <c r="A5" s="2" t="s">
        <v>702</v>
      </c>
    </row>
    <row r="6" spans="1:9" x14ac:dyDescent="0.25">
      <c r="B6" s="246"/>
      <c r="C6" s="246"/>
      <c r="D6" s="246"/>
      <c r="E6" s="247"/>
      <c r="F6" s="246"/>
      <c r="G6" s="246"/>
      <c r="H6" s="248"/>
      <c r="I6" s="246"/>
    </row>
    <row r="7" spans="1:9" ht="36" customHeight="1" x14ac:dyDescent="0.25">
      <c r="A7" s="366"/>
      <c r="B7" s="366" t="s">
        <v>3</v>
      </c>
      <c r="C7" s="367" t="s">
        <v>4</v>
      </c>
      <c r="D7" s="367"/>
      <c r="E7" s="367"/>
      <c r="F7" s="367" t="s">
        <v>2</v>
      </c>
      <c r="G7" s="367" t="s">
        <v>428</v>
      </c>
      <c r="H7" s="368" t="s">
        <v>5</v>
      </c>
      <c r="I7" s="369" t="s">
        <v>1</v>
      </c>
    </row>
    <row r="8" spans="1:9" x14ac:dyDescent="0.25">
      <c r="A8" s="366"/>
      <c r="B8" s="366"/>
      <c r="C8" s="426" t="s">
        <v>9</v>
      </c>
      <c r="D8" s="426" t="s">
        <v>429</v>
      </c>
      <c r="E8" s="367" t="s">
        <v>8</v>
      </c>
      <c r="F8" s="367"/>
      <c r="G8" s="367"/>
      <c r="H8" s="368"/>
      <c r="I8" s="369"/>
    </row>
    <row r="9" spans="1:9" ht="27" customHeight="1" x14ac:dyDescent="0.25">
      <c r="A9" s="366"/>
      <c r="B9" s="366"/>
      <c r="C9" s="427"/>
      <c r="D9" s="427"/>
      <c r="E9" s="367"/>
      <c r="F9" s="367"/>
      <c r="G9" s="367"/>
      <c r="H9" s="368"/>
      <c r="I9" s="369"/>
    </row>
    <row r="10" spans="1:9" x14ac:dyDescent="0.25">
      <c r="A10" s="204">
        <v>1</v>
      </c>
      <c r="B10" s="204">
        <v>2</v>
      </c>
      <c r="C10" s="204" t="s">
        <v>81</v>
      </c>
      <c r="D10" s="204">
        <v>4</v>
      </c>
      <c r="E10" s="204">
        <v>5</v>
      </c>
      <c r="F10" s="204">
        <v>6</v>
      </c>
      <c r="G10" s="204">
        <v>7</v>
      </c>
      <c r="H10" s="204">
        <v>8</v>
      </c>
      <c r="I10" s="204" t="s">
        <v>144</v>
      </c>
    </row>
    <row r="11" spans="1:9" s="1" customFormat="1" x14ac:dyDescent="0.25">
      <c r="A11" s="3" t="s">
        <v>0</v>
      </c>
      <c r="B11" s="4">
        <f>B12+B18</f>
        <v>8</v>
      </c>
      <c r="C11" s="4"/>
      <c r="D11" s="4"/>
      <c r="E11" s="4">
        <f>E12+E18</f>
        <v>409</v>
      </c>
      <c r="F11" s="4"/>
      <c r="G11" s="306"/>
      <c r="H11" s="5">
        <f>H12+H18</f>
        <v>5596.82</v>
      </c>
      <c r="I11" s="5">
        <f>I12+I18</f>
        <v>6917.1</v>
      </c>
    </row>
    <row r="12" spans="1:9" ht="33" x14ac:dyDescent="0.25">
      <c r="A12" s="269" t="s">
        <v>433</v>
      </c>
      <c r="B12" s="260">
        <f>SUM(B13:B17)</f>
        <v>5</v>
      </c>
      <c r="C12" s="260"/>
      <c r="D12" s="260"/>
      <c r="E12" s="260">
        <f>SUM(E13:E17)</f>
        <v>258</v>
      </c>
      <c r="F12" s="260"/>
      <c r="G12" s="307"/>
      <c r="H12" s="261">
        <f>SUM(H13:H17)</f>
        <v>4246.88</v>
      </c>
      <c r="I12" s="261">
        <f>SUM(I13:I17)</f>
        <v>5248.72</v>
      </c>
    </row>
    <row r="13" spans="1:9" x14ac:dyDescent="0.25">
      <c r="A13" s="39" t="s">
        <v>700</v>
      </c>
      <c r="B13" s="11">
        <v>1</v>
      </c>
      <c r="C13" s="254">
        <f t="shared" ref="C13:C21" si="0">D13+E13</f>
        <v>694</v>
      </c>
      <c r="D13" s="254">
        <v>527</v>
      </c>
      <c r="E13" s="11">
        <v>167</v>
      </c>
      <c r="F13" s="6"/>
      <c r="G13" s="250">
        <v>7.92</v>
      </c>
      <c r="H13" s="250">
        <f t="shared" ref="H13:H21" si="1">ROUND(E13*G13*2,2)</f>
        <v>2645.28</v>
      </c>
      <c r="I13" s="250">
        <f t="shared" ref="I13:I17" si="2">ROUND(H13*1.2359,2)</f>
        <v>3269.3</v>
      </c>
    </row>
    <row r="14" spans="1:9" x14ac:dyDescent="0.25">
      <c r="A14" s="39" t="s">
        <v>95</v>
      </c>
      <c r="B14" s="11">
        <v>1</v>
      </c>
      <c r="C14" s="254">
        <f t="shared" si="0"/>
        <v>552</v>
      </c>
      <c r="D14" s="254">
        <v>535</v>
      </c>
      <c r="E14" s="11">
        <v>17</v>
      </c>
      <c r="F14" s="6"/>
      <c r="G14" s="250">
        <v>8.8000000000000007</v>
      </c>
      <c r="H14" s="250">
        <f t="shared" si="1"/>
        <v>299.2</v>
      </c>
      <c r="I14" s="250">
        <f t="shared" si="2"/>
        <v>369.78</v>
      </c>
    </row>
    <row r="15" spans="1:9" x14ac:dyDescent="0.25">
      <c r="A15" s="39" t="s">
        <v>700</v>
      </c>
      <c r="B15" s="11">
        <v>1</v>
      </c>
      <c r="C15" s="254">
        <f t="shared" si="0"/>
        <v>684</v>
      </c>
      <c r="D15" s="254">
        <v>663</v>
      </c>
      <c r="E15" s="11">
        <v>21</v>
      </c>
      <c r="F15" s="6"/>
      <c r="G15" s="250">
        <v>8.8000000000000007</v>
      </c>
      <c r="H15" s="250">
        <f t="shared" si="1"/>
        <v>369.6</v>
      </c>
      <c r="I15" s="250">
        <f t="shared" si="2"/>
        <v>456.79</v>
      </c>
    </row>
    <row r="16" spans="1:9" x14ac:dyDescent="0.25">
      <c r="A16" s="39" t="s">
        <v>700</v>
      </c>
      <c r="B16" s="11">
        <v>1</v>
      </c>
      <c r="C16" s="254">
        <f t="shared" si="0"/>
        <v>711</v>
      </c>
      <c r="D16" s="254">
        <v>663</v>
      </c>
      <c r="E16" s="11">
        <v>48</v>
      </c>
      <c r="F16" s="6"/>
      <c r="G16" s="250">
        <v>8.8000000000000007</v>
      </c>
      <c r="H16" s="250">
        <f t="shared" si="1"/>
        <v>844.8</v>
      </c>
      <c r="I16" s="250">
        <f t="shared" si="2"/>
        <v>1044.0899999999999</v>
      </c>
    </row>
    <row r="17" spans="1:9" x14ac:dyDescent="0.25">
      <c r="A17" s="39" t="s">
        <v>700</v>
      </c>
      <c r="B17" s="11">
        <v>1</v>
      </c>
      <c r="C17" s="254">
        <f t="shared" si="0"/>
        <v>452</v>
      </c>
      <c r="D17" s="254">
        <v>447</v>
      </c>
      <c r="E17" s="11">
        <v>5</v>
      </c>
      <c r="F17" s="6"/>
      <c r="G17" s="250">
        <v>8.8000000000000007</v>
      </c>
      <c r="H17" s="250">
        <f t="shared" si="1"/>
        <v>88</v>
      </c>
      <c r="I17" s="250">
        <f t="shared" si="2"/>
        <v>108.76</v>
      </c>
    </row>
    <row r="18" spans="1:9" ht="33" x14ac:dyDescent="0.25">
      <c r="A18" s="269" t="s">
        <v>432</v>
      </c>
      <c r="B18" s="260">
        <f>SUM(B19:B21)</f>
        <v>3</v>
      </c>
      <c r="C18" s="260"/>
      <c r="D18" s="260"/>
      <c r="E18" s="260">
        <f t="shared" ref="E18:I18" si="3">SUM(E19:E21)</f>
        <v>151</v>
      </c>
      <c r="F18" s="260"/>
      <c r="G18" s="307"/>
      <c r="H18" s="261">
        <f t="shared" si="3"/>
        <v>1349.94</v>
      </c>
      <c r="I18" s="261">
        <f t="shared" si="3"/>
        <v>1668.38</v>
      </c>
    </row>
    <row r="19" spans="1:9" x14ac:dyDescent="0.25">
      <c r="A19" s="39" t="s">
        <v>152</v>
      </c>
      <c r="B19" s="11">
        <v>1</v>
      </c>
      <c r="C19" s="254">
        <f t="shared" si="0"/>
        <v>439</v>
      </c>
      <c r="D19" s="254">
        <v>415</v>
      </c>
      <c r="E19" s="11">
        <v>24</v>
      </c>
      <c r="F19" s="6"/>
      <c r="G19" s="250">
        <v>4.47</v>
      </c>
      <c r="H19" s="250">
        <f t="shared" si="1"/>
        <v>214.56</v>
      </c>
      <c r="I19" s="250">
        <f>ROUND(H19*1.2359,2)</f>
        <v>265.17</v>
      </c>
    </row>
    <row r="20" spans="1:9" x14ac:dyDescent="0.25">
      <c r="A20" s="39" t="s">
        <v>152</v>
      </c>
      <c r="B20" s="11">
        <v>1</v>
      </c>
      <c r="C20" s="254">
        <f t="shared" si="0"/>
        <v>630</v>
      </c>
      <c r="D20" s="254">
        <v>575</v>
      </c>
      <c r="E20" s="11">
        <v>55</v>
      </c>
      <c r="F20" s="6"/>
      <c r="G20" s="250">
        <v>4.47</v>
      </c>
      <c r="H20" s="250">
        <f t="shared" si="1"/>
        <v>491.7</v>
      </c>
      <c r="I20" s="250">
        <f>ROUND(H20*1.2359,2)</f>
        <v>607.69000000000005</v>
      </c>
    </row>
    <row r="21" spans="1:9" x14ac:dyDescent="0.25">
      <c r="A21" s="39" t="s">
        <v>152</v>
      </c>
      <c r="B21" s="11">
        <v>1</v>
      </c>
      <c r="C21" s="254">
        <f t="shared" si="0"/>
        <v>655</v>
      </c>
      <c r="D21" s="254">
        <v>583</v>
      </c>
      <c r="E21" s="11">
        <v>72</v>
      </c>
      <c r="F21" s="6"/>
      <c r="G21" s="250">
        <v>4.47</v>
      </c>
      <c r="H21" s="250">
        <f t="shared" si="1"/>
        <v>643.67999999999995</v>
      </c>
      <c r="I21" s="250">
        <f>ROUND(H21*1.2359,2)</f>
        <v>795.52</v>
      </c>
    </row>
    <row r="22" spans="1:9" x14ac:dyDescent="0.25">
      <c r="A22" s="42"/>
      <c r="B22" s="41"/>
      <c r="C22" s="41"/>
      <c r="D22" s="7"/>
      <c r="E22" s="7"/>
      <c r="F22" s="7"/>
      <c r="G22" s="7"/>
      <c r="H22" s="7"/>
      <c r="I22" s="7"/>
    </row>
    <row r="23" spans="1:9" x14ac:dyDescent="0.25">
      <c r="A23" s="495" t="s">
        <v>773</v>
      </c>
      <c r="B23" s="495"/>
      <c r="C23" s="10"/>
      <c r="D23" s="10"/>
      <c r="E23" s="10"/>
      <c r="F23" s="10"/>
      <c r="G23" s="10"/>
      <c r="H23" s="10"/>
      <c r="I23" s="10"/>
    </row>
  </sheetData>
  <mergeCells count="13">
    <mergeCell ref="A23:B23"/>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434D0-CBE8-442A-AECB-428505282DEC}">
  <sheetPr>
    <tabColor theme="9" tint="0.59999389629810485"/>
  </sheetPr>
  <dimension ref="A1:I55"/>
  <sheetViews>
    <sheetView zoomScale="80" zoomScaleNormal="80" workbookViewId="0">
      <selection activeCell="A10" sqref="A10:I10"/>
    </sheetView>
  </sheetViews>
  <sheetFormatPr defaultRowHeight="16.5" x14ac:dyDescent="0.25"/>
  <cols>
    <col min="1" max="1" width="59.42578125" style="205" customWidth="1"/>
    <col min="2" max="2" width="13.140625" style="205" customWidth="1"/>
    <col min="3" max="3" width="12.42578125" style="205" customWidth="1"/>
    <col min="4" max="4" width="11.42578125" style="205" customWidth="1"/>
    <col min="5" max="5" width="14.28515625" style="205" customWidth="1"/>
    <col min="6" max="6" width="13.140625" style="205" customWidth="1"/>
    <col min="7" max="7" width="15.28515625" style="205" customWidth="1"/>
    <col min="8" max="8" width="16.28515625" style="205" customWidth="1"/>
    <col min="9" max="9" width="15.28515625" style="205" customWidth="1"/>
    <col min="10" max="252" width="9.140625" style="205"/>
    <col min="253" max="253" width="42.7109375" style="205" customWidth="1"/>
    <col min="254" max="254" width="2.140625" style="205" customWidth="1"/>
    <col min="255" max="255" width="15.28515625" style="205" customWidth="1"/>
    <col min="256" max="256" width="14.5703125" style="205" customWidth="1"/>
    <col min="257" max="257" width="14.7109375" style="205" customWidth="1"/>
    <col min="258" max="258" width="18.42578125" style="205" customWidth="1"/>
    <col min="259" max="260" width="20.140625" style="205" customWidth="1"/>
    <col min="261" max="261" width="23.42578125" style="205" customWidth="1"/>
    <col min="262" max="262" width="26.85546875" style="205" customWidth="1"/>
    <col min="263" max="264" width="15.85546875" style="205" customWidth="1"/>
    <col min="265" max="508" width="9.140625" style="205"/>
    <col min="509" max="509" width="42.7109375" style="205" customWidth="1"/>
    <col min="510" max="510" width="2.140625" style="205" customWidth="1"/>
    <col min="511" max="511" width="15.28515625" style="205" customWidth="1"/>
    <col min="512" max="512" width="14.5703125" style="205" customWidth="1"/>
    <col min="513" max="513" width="14.7109375" style="205" customWidth="1"/>
    <col min="514" max="514" width="18.42578125" style="205" customWidth="1"/>
    <col min="515" max="516" width="20.140625" style="205" customWidth="1"/>
    <col min="517" max="517" width="23.42578125" style="205" customWidth="1"/>
    <col min="518" max="518" width="26.85546875" style="205" customWidth="1"/>
    <col min="519" max="520" width="15.85546875" style="205" customWidth="1"/>
    <col min="521" max="764" width="9.140625" style="205"/>
    <col min="765" max="765" width="42.7109375" style="205" customWidth="1"/>
    <col min="766" max="766" width="2.140625" style="205" customWidth="1"/>
    <col min="767" max="767" width="15.28515625" style="205" customWidth="1"/>
    <col min="768" max="768" width="14.5703125" style="205" customWidth="1"/>
    <col min="769" max="769" width="14.7109375" style="205" customWidth="1"/>
    <col min="770" max="770" width="18.42578125" style="205" customWidth="1"/>
    <col min="771" max="772" width="20.140625" style="205" customWidth="1"/>
    <col min="773" max="773" width="23.42578125" style="205" customWidth="1"/>
    <col min="774" max="774" width="26.85546875" style="205" customWidth="1"/>
    <col min="775" max="776" width="15.85546875" style="205" customWidth="1"/>
    <col min="777" max="1020" width="9.140625" style="205"/>
    <col min="1021" max="1021" width="42.7109375" style="205" customWidth="1"/>
    <col min="1022" max="1022" width="2.140625" style="205" customWidth="1"/>
    <col min="1023" max="1023" width="15.28515625" style="205" customWidth="1"/>
    <col min="1024" max="1024" width="14.5703125" style="205" customWidth="1"/>
    <col min="1025" max="1025" width="14.7109375" style="205" customWidth="1"/>
    <col min="1026" max="1026" width="18.42578125" style="205" customWidth="1"/>
    <col min="1027" max="1028" width="20.140625" style="205" customWidth="1"/>
    <col min="1029" max="1029" width="23.42578125" style="205" customWidth="1"/>
    <col min="1030" max="1030" width="26.85546875" style="205" customWidth="1"/>
    <col min="1031" max="1032" width="15.85546875" style="205" customWidth="1"/>
    <col min="1033" max="1276" width="9.140625" style="205"/>
    <col min="1277" max="1277" width="42.7109375" style="205" customWidth="1"/>
    <col min="1278" max="1278" width="2.140625" style="205" customWidth="1"/>
    <col min="1279" max="1279" width="15.28515625" style="205" customWidth="1"/>
    <col min="1280" max="1280" width="14.5703125" style="205" customWidth="1"/>
    <col min="1281" max="1281" width="14.7109375" style="205" customWidth="1"/>
    <col min="1282" max="1282" width="18.42578125" style="205" customWidth="1"/>
    <col min="1283" max="1284" width="20.140625" style="205" customWidth="1"/>
    <col min="1285" max="1285" width="23.42578125" style="205" customWidth="1"/>
    <col min="1286" max="1286" width="26.85546875" style="205" customWidth="1"/>
    <col min="1287" max="1288" width="15.85546875" style="205" customWidth="1"/>
    <col min="1289" max="1532" width="9.140625" style="205"/>
    <col min="1533" max="1533" width="42.7109375" style="205" customWidth="1"/>
    <col min="1534" max="1534" width="2.140625" style="205" customWidth="1"/>
    <col min="1535" max="1535" width="15.28515625" style="205" customWidth="1"/>
    <col min="1536" max="1536" width="14.5703125" style="205" customWidth="1"/>
    <col min="1537" max="1537" width="14.7109375" style="205" customWidth="1"/>
    <col min="1538" max="1538" width="18.42578125" style="205" customWidth="1"/>
    <col min="1539" max="1540" width="20.140625" style="205" customWidth="1"/>
    <col min="1541" max="1541" width="23.42578125" style="205" customWidth="1"/>
    <col min="1542" max="1542" width="26.85546875" style="205" customWidth="1"/>
    <col min="1543" max="1544" width="15.85546875" style="205" customWidth="1"/>
    <col min="1545" max="1788" width="9.140625" style="205"/>
    <col min="1789" max="1789" width="42.7109375" style="205" customWidth="1"/>
    <col min="1790" max="1790" width="2.140625" style="205" customWidth="1"/>
    <col min="1791" max="1791" width="15.28515625" style="205" customWidth="1"/>
    <col min="1792" max="1792" width="14.5703125" style="205" customWidth="1"/>
    <col min="1793" max="1793" width="14.7109375" style="205" customWidth="1"/>
    <col min="1794" max="1794" width="18.42578125" style="205" customWidth="1"/>
    <col min="1795" max="1796" width="20.140625" style="205" customWidth="1"/>
    <col min="1797" max="1797" width="23.42578125" style="205" customWidth="1"/>
    <col min="1798" max="1798" width="26.85546875" style="205" customWidth="1"/>
    <col min="1799" max="1800" width="15.85546875" style="205" customWidth="1"/>
    <col min="1801" max="2044" width="9.140625" style="205"/>
    <col min="2045" max="2045" width="42.7109375" style="205" customWidth="1"/>
    <col min="2046" max="2046" width="2.140625" style="205" customWidth="1"/>
    <col min="2047" max="2047" width="15.28515625" style="205" customWidth="1"/>
    <col min="2048" max="2048" width="14.5703125" style="205" customWidth="1"/>
    <col min="2049" max="2049" width="14.7109375" style="205" customWidth="1"/>
    <col min="2050" max="2050" width="18.42578125" style="205" customWidth="1"/>
    <col min="2051" max="2052" width="20.140625" style="205" customWidth="1"/>
    <col min="2053" max="2053" width="23.42578125" style="205" customWidth="1"/>
    <col min="2054" max="2054" width="26.85546875" style="205" customWidth="1"/>
    <col min="2055" max="2056" width="15.85546875" style="205" customWidth="1"/>
    <col min="2057" max="2300" width="9.140625" style="205"/>
    <col min="2301" max="2301" width="42.7109375" style="205" customWidth="1"/>
    <col min="2302" max="2302" width="2.140625" style="205" customWidth="1"/>
    <col min="2303" max="2303" width="15.28515625" style="205" customWidth="1"/>
    <col min="2304" max="2304" width="14.5703125" style="205" customWidth="1"/>
    <col min="2305" max="2305" width="14.7109375" style="205" customWidth="1"/>
    <col min="2306" max="2306" width="18.42578125" style="205" customWidth="1"/>
    <col min="2307" max="2308" width="20.140625" style="205" customWidth="1"/>
    <col min="2309" max="2309" width="23.42578125" style="205" customWidth="1"/>
    <col min="2310" max="2310" width="26.85546875" style="205" customWidth="1"/>
    <col min="2311" max="2312" width="15.85546875" style="205" customWidth="1"/>
    <col min="2313" max="2556" width="9.140625" style="205"/>
    <col min="2557" max="2557" width="42.7109375" style="205" customWidth="1"/>
    <col min="2558" max="2558" width="2.140625" style="205" customWidth="1"/>
    <col min="2559" max="2559" width="15.28515625" style="205" customWidth="1"/>
    <col min="2560" max="2560" width="14.5703125" style="205" customWidth="1"/>
    <col min="2561" max="2561" width="14.7109375" style="205" customWidth="1"/>
    <col min="2562" max="2562" width="18.42578125" style="205" customWidth="1"/>
    <col min="2563" max="2564" width="20.140625" style="205" customWidth="1"/>
    <col min="2565" max="2565" width="23.42578125" style="205" customWidth="1"/>
    <col min="2566" max="2566" width="26.85546875" style="205" customWidth="1"/>
    <col min="2567" max="2568" width="15.85546875" style="205" customWidth="1"/>
    <col min="2569" max="2812" width="9.140625" style="205"/>
    <col min="2813" max="2813" width="42.7109375" style="205" customWidth="1"/>
    <col min="2814" max="2814" width="2.140625" style="205" customWidth="1"/>
    <col min="2815" max="2815" width="15.28515625" style="205" customWidth="1"/>
    <col min="2816" max="2816" width="14.5703125" style="205" customWidth="1"/>
    <col min="2817" max="2817" width="14.7109375" style="205" customWidth="1"/>
    <col min="2818" max="2818" width="18.42578125" style="205" customWidth="1"/>
    <col min="2819" max="2820" width="20.140625" style="205" customWidth="1"/>
    <col min="2821" max="2821" width="23.42578125" style="205" customWidth="1"/>
    <col min="2822" max="2822" width="26.85546875" style="205" customWidth="1"/>
    <col min="2823" max="2824" width="15.85546875" style="205" customWidth="1"/>
    <col min="2825" max="3068" width="9.140625" style="205"/>
    <col min="3069" max="3069" width="42.7109375" style="205" customWidth="1"/>
    <col min="3070" max="3070" width="2.140625" style="205" customWidth="1"/>
    <col min="3071" max="3071" width="15.28515625" style="205" customWidth="1"/>
    <col min="3072" max="3072" width="14.5703125" style="205" customWidth="1"/>
    <col min="3073" max="3073" width="14.7109375" style="205" customWidth="1"/>
    <col min="3074" max="3074" width="18.42578125" style="205" customWidth="1"/>
    <col min="3075" max="3076" width="20.140625" style="205" customWidth="1"/>
    <col min="3077" max="3077" width="23.42578125" style="205" customWidth="1"/>
    <col min="3078" max="3078" width="26.85546875" style="205" customWidth="1"/>
    <col min="3079" max="3080" width="15.85546875" style="205" customWidth="1"/>
    <col min="3081" max="3324" width="9.140625" style="205"/>
    <col min="3325" max="3325" width="42.7109375" style="205" customWidth="1"/>
    <col min="3326" max="3326" width="2.140625" style="205" customWidth="1"/>
    <col min="3327" max="3327" width="15.28515625" style="205" customWidth="1"/>
    <col min="3328" max="3328" width="14.5703125" style="205" customWidth="1"/>
    <col min="3329" max="3329" width="14.7109375" style="205" customWidth="1"/>
    <col min="3330" max="3330" width="18.42578125" style="205" customWidth="1"/>
    <col min="3331" max="3332" width="20.140625" style="205" customWidth="1"/>
    <col min="3333" max="3333" width="23.42578125" style="205" customWidth="1"/>
    <col min="3334" max="3334" width="26.85546875" style="205" customWidth="1"/>
    <col min="3335" max="3336" width="15.85546875" style="205" customWidth="1"/>
    <col min="3337" max="3580" width="9.140625" style="205"/>
    <col min="3581" max="3581" width="42.7109375" style="205" customWidth="1"/>
    <col min="3582" max="3582" width="2.140625" style="205" customWidth="1"/>
    <col min="3583" max="3583" width="15.28515625" style="205" customWidth="1"/>
    <col min="3584" max="3584" width="14.5703125" style="205" customWidth="1"/>
    <col min="3585" max="3585" width="14.7109375" style="205" customWidth="1"/>
    <col min="3586" max="3586" width="18.42578125" style="205" customWidth="1"/>
    <col min="3587" max="3588" width="20.140625" style="205" customWidth="1"/>
    <col min="3589" max="3589" width="23.42578125" style="205" customWidth="1"/>
    <col min="3590" max="3590" width="26.85546875" style="205" customWidth="1"/>
    <col min="3591" max="3592" width="15.85546875" style="205" customWidth="1"/>
    <col min="3593" max="3836" width="9.140625" style="205"/>
    <col min="3837" max="3837" width="42.7109375" style="205" customWidth="1"/>
    <col min="3838" max="3838" width="2.140625" style="205" customWidth="1"/>
    <col min="3839" max="3839" width="15.28515625" style="205" customWidth="1"/>
    <col min="3840" max="3840" width="14.5703125" style="205" customWidth="1"/>
    <col min="3841" max="3841" width="14.7109375" style="205" customWidth="1"/>
    <col min="3842" max="3842" width="18.42578125" style="205" customWidth="1"/>
    <col min="3843" max="3844" width="20.140625" style="205" customWidth="1"/>
    <col min="3845" max="3845" width="23.42578125" style="205" customWidth="1"/>
    <col min="3846" max="3846" width="26.85546875" style="205" customWidth="1"/>
    <col min="3847" max="3848" width="15.85546875" style="205" customWidth="1"/>
    <col min="3849" max="4092" width="9.140625" style="205"/>
    <col min="4093" max="4093" width="42.7109375" style="205" customWidth="1"/>
    <col min="4094" max="4094" width="2.140625" style="205" customWidth="1"/>
    <col min="4095" max="4095" width="15.28515625" style="205" customWidth="1"/>
    <col min="4096" max="4096" width="14.5703125" style="205" customWidth="1"/>
    <col min="4097" max="4097" width="14.7109375" style="205" customWidth="1"/>
    <col min="4098" max="4098" width="18.42578125" style="205" customWidth="1"/>
    <col min="4099" max="4100" width="20.140625" style="205" customWidth="1"/>
    <col min="4101" max="4101" width="23.42578125" style="205" customWidth="1"/>
    <col min="4102" max="4102" width="26.85546875" style="205" customWidth="1"/>
    <col min="4103" max="4104" width="15.85546875" style="205" customWidth="1"/>
    <col min="4105" max="4348" width="9.140625" style="205"/>
    <col min="4349" max="4349" width="42.7109375" style="205" customWidth="1"/>
    <col min="4350" max="4350" width="2.140625" style="205" customWidth="1"/>
    <col min="4351" max="4351" width="15.28515625" style="205" customWidth="1"/>
    <col min="4352" max="4352" width="14.5703125" style="205" customWidth="1"/>
    <col min="4353" max="4353" width="14.7109375" style="205" customWidth="1"/>
    <col min="4354" max="4354" width="18.42578125" style="205" customWidth="1"/>
    <col min="4355" max="4356" width="20.140625" style="205" customWidth="1"/>
    <col min="4357" max="4357" width="23.42578125" style="205" customWidth="1"/>
    <col min="4358" max="4358" width="26.85546875" style="205" customWidth="1"/>
    <col min="4359" max="4360" width="15.85546875" style="205" customWidth="1"/>
    <col min="4361" max="4604" width="9.140625" style="205"/>
    <col min="4605" max="4605" width="42.7109375" style="205" customWidth="1"/>
    <col min="4606" max="4606" width="2.140625" style="205" customWidth="1"/>
    <col min="4607" max="4607" width="15.28515625" style="205" customWidth="1"/>
    <col min="4608" max="4608" width="14.5703125" style="205" customWidth="1"/>
    <col min="4609" max="4609" width="14.7109375" style="205" customWidth="1"/>
    <col min="4610" max="4610" width="18.42578125" style="205" customWidth="1"/>
    <col min="4611" max="4612" width="20.140625" style="205" customWidth="1"/>
    <col min="4613" max="4613" width="23.42578125" style="205" customWidth="1"/>
    <col min="4614" max="4614" width="26.85546875" style="205" customWidth="1"/>
    <col min="4615" max="4616" width="15.85546875" style="205" customWidth="1"/>
    <col min="4617" max="4860" width="9.140625" style="205"/>
    <col min="4861" max="4861" width="42.7109375" style="205" customWidth="1"/>
    <col min="4862" max="4862" width="2.140625" style="205" customWidth="1"/>
    <col min="4863" max="4863" width="15.28515625" style="205" customWidth="1"/>
    <col min="4864" max="4864" width="14.5703125" style="205" customWidth="1"/>
    <col min="4865" max="4865" width="14.7109375" style="205" customWidth="1"/>
    <col min="4866" max="4866" width="18.42578125" style="205" customWidth="1"/>
    <col min="4867" max="4868" width="20.140625" style="205" customWidth="1"/>
    <col min="4869" max="4869" width="23.42578125" style="205" customWidth="1"/>
    <col min="4870" max="4870" width="26.85546875" style="205" customWidth="1"/>
    <col min="4871" max="4872" width="15.85546875" style="205" customWidth="1"/>
    <col min="4873" max="5116" width="9.140625" style="205"/>
    <col min="5117" max="5117" width="42.7109375" style="205" customWidth="1"/>
    <col min="5118" max="5118" width="2.140625" style="205" customWidth="1"/>
    <col min="5119" max="5119" width="15.28515625" style="205" customWidth="1"/>
    <col min="5120" max="5120" width="14.5703125" style="205" customWidth="1"/>
    <col min="5121" max="5121" width="14.7109375" style="205" customWidth="1"/>
    <col min="5122" max="5122" width="18.42578125" style="205" customWidth="1"/>
    <col min="5123" max="5124" width="20.140625" style="205" customWidth="1"/>
    <col min="5125" max="5125" width="23.42578125" style="205" customWidth="1"/>
    <col min="5126" max="5126" width="26.85546875" style="205" customWidth="1"/>
    <col min="5127" max="5128" width="15.85546875" style="205" customWidth="1"/>
    <col min="5129" max="5372" width="9.140625" style="205"/>
    <col min="5373" max="5373" width="42.7109375" style="205" customWidth="1"/>
    <col min="5374" max="5374" width="2.140625" style="205" customWidth="1"/>
    <col min="5375" max="5375" width="15.28515625" style="205" customWidth="1"/>
    <col min="5376" max="5376" width="14.5703125" style="205" customWidth="1"/>
    <col min="5377" max="5377" width="14.7109375" style="205" customWidth="1"/>
    <col min="5378" max="5378" width="18.42578125" style="205" customWidth="1"/>
    <col min="5379" max="5380" width="20.140625" style="205" customWidth="1"/>
    <col min="5381" max="5381" width="23.42578125" style="205" customWidth="1"/>
    <col min="5382" max="5382" width="26.85546875" style="205" customWidth="1"/>
    <col min="5383" max="5384" width="15.85546875" style="205" customWidth="1"/>
    <col min="5385" max="5628" width="9.140625" style="205"/>
    <col min="5629" max="5629" width="42.7109375" style="205" customWidth="1"/>
    <col min="5630" max="5630" width="2.140625" style="205" customWidth="1"/>
    <col min="5631" max="5631" width="15.28515625" style="205" customWidth="1"/>
    <col min="5632" max="5632" width="14.5703125" style="205" customWidth="1"/>
    <col min="5633" max="5633" width="14.7109375" style="205" customWidth="1"/>
    <col min="5634" max="5634" width="18.42578125" style="205" customWidth="1"/>
    <col min="5635" max="5636" width="20.140625" style="205" customWidth="1"/>
    <col min="5637" max="5637" width="23.42578125" style="205" customWidth="1"/>
    <col min="5638" max="5638" width="26.85546875" style="205" customWidth="1"/>
    <col min="5639" max="5640" width="15.85546875" style="205" customWidth="1"/>
    <col min="5641" max="5884" width="9.140625" style="205"/>
    <col min="5885" max="5885" width="42.7109375" style="205" customWidth="1"/>
    <col min="5886" max="5886" width="2.140625" style="205" customWidth="1"/>
    <col min="5887" max="5887" width="15.28515625" style="205" customWidth="1"/>
    <col min="5888" max="5888" width="14.5703125" style="205" customWidth="1"/>
    <col min="5889" max="5889" width="14.7109375" style="205" customWidth="1"/>
    <col min="5890" max="5890" width="18.42578125" style="205" customWidth="1"/>
    <col min="5891" max="5892" width="20.140625" style="205" customWidth="1"/>
    <col min="5893" max="5893" width="23.42578125" style="205" customWidth="1"/>
    <col min="5894" max="5894" width="26.85546875" style="205" customWidth="1"/>
    <col min="5895" max="5896" width="15.85546875" style="205" customWidth="1"/>
    <col min="5897" max="6140" width="9.140625" style="205"/>
    <col min="6141" max="6141" width="42.7109375" style="205" customWidth="1"/>
    <col min="6142" max="6142" width="2.140625" style="205" customWidth="1"/>
    <col min="6143" max="6143" width="15.28515625" style="205" customWidth="1"/>
    <col min="6144" max="6144" width="14.5703125" style="205" customWidth="1"/>
    <col min="6145" max="6145" width="14.7109375" style="205" customWidth="1"/>
    <col min="6146" max="6146" width="18.42578125" style="205" customWidth="1"/>
    <col min="6147" max="6148" width="20.140625" style="205" customWidth="1"/>
    <col min="6149" max="6149" width="23.42578125" style="205" customWidth="1"/>
    <col min="6150" max="6150" width="26.85546875" style="205" customWidth="1"/>
    <col min="6151" max="6152" width="15.85546875" style="205" customWidth="1"/>
    <col min="6153" max="6396" width="9.140625" style="205"/>
    <col min="6397" max="6397" width="42.7109375" style="205" customWidth="1"/>
    <col min="6398" max="6398" width="2.140625" style="205" customWidth="1"/>
    <col min="6399" max="6399" width="15.28515625" style="205" customWidth="1"/>
    <col min="6400" max="6400" width="14.5703125" style="205" customWidth="1"/>
    <col min="6401" max="6401" width="14.7109375" style="205" customWidth="1"/>
    <col min="6402" max="6402" width="18.42578125" style="205" customWidth="1"/>
    <col min="6403" max="6404" width="20.140625" style="205" customWidth="1"/>
    <col min="6405" max="6405" width="23.42578125" style="205" customWidth="1"/>
    <col min="6406" max="6406" width="26.85546875" style="205" customWidth="1"/>
    <col min="6407" max="6408" width="15.85546875" style="205" customWidth="1"/>
    <col min="6409" max="6652" width="9.140625" style="205"/>
    <col min="6653" max="6653" width="42.7109375" style="205" customWidth="1"/>
    <col min="6654" max="6654" width="2.140625" style="205" customWidth="1"/>
    <col min="6655" max="6655" width="15.28515625" style="205" customWidth="1"/>
    <col min="6656" max="6656" width="14.5703125" style="205" customWidth="1"/>
    <col min="6657" max="6657" width="14.7109375" style="205" customWidth="1"/>
    <col min="6658" max="6658" width="18.42578125" style="205" customWidth="1"/>
    <col min="6659" max="6660" width="20.140625" style="205" customWidth="1"/>
    <col min="6661" max="6661" width="23.42578125" style="205" customWidth="1"/>
    <col min="6662" max="6662" width="26.85546875" style="205" customWidth="1"/>
    <col min="6663" max="6664" width="15.85546875" style="205" customWidth="1"/>
    <col min="6665" max="6908" width="9.140625" style="205"/>
    <col min="6909" max="6909" width="42.7109375" style="205" customWidth="1"/>
    <col min="6910" max="6910" width="2.140625" style="205" customWidth="1"/>
    <col min="6911" max="6911" width="15.28515625" style="205" customWidth="1"/>
    <col min="6912" max="6912" width="14.5703125" style="205" customWidth="1"/>
    <col min="6913" max="6913" width="14.7109375" style="205" customWidth="1"/>
    <col min="6914" max="6914" width="18.42578125" style="205" customWidth="1"/>
    <col min="6915" max="6916" width="20.140625" style="205" customWidth="1"/>
    <col min="6917" max="6917" width="23.42578125" style="205" customWidth="1"/>
    <col min="6918" max="6918" width="26.85546875" style="205" customWidth="1"/>
    <col min="6919" max="6920" width="15.85546875" style="205" customWidth="1"/>
    <col min="6921" max="7164" width="9.140625" style="205"/>
    <col min="7165" max="7165" width="42.7109375" style="205" customWidth="1"/>
    <col min="7166" max="7166" width="2.140625" style="205" customWidth="1"/>
    <col min="7167" max="7167" width="15.28515625" style="205" customWidth="1"/>
    <col min="7168" max="7168" width="14.5703125" style="205" customWidth="1"/>
    <col min="7169" max="7169" width="14.7109375" style="205" customWidth="1"/>
    <col min="7170" max="7170" width="18.42578125" style="205" customWidth="1"/>
    <col min="7171" max="7172" width="20.140625" style="205" customWidth="1"/>
    <col min="7173" max="7173" width="23.42578125" style="205" customWidth="1"/>
    <col min="7174" max="7174" width="26.85546875" style="205" customWidth="1"/>
    <col min="7175" max="7176" width="15.85546875" style="205" customWidth="1"/>
    <col min="7177" max="7420" width="9.140625" style="205"/>
    <col min="7421" max="7421" width="42.7109375" style="205" customWidth="1"/>
    <col min="7422" max="7422" width="2.140625" style="205" customWidth="1"/>
    <col min="7423" max="7423" width="15.28515625" style="205" customWidth="1"/>
    <col min="7424" max="7424" width="14.5703125" style="205" customWidth="1"/>
    <col min="7425" max="7425" width="14.7109375" style="205" customWidth="1"/>
    <col min="7426" max="7426" width="18.42578125" style="205" customWidth="1"/>
    <col min="7427" max="7428" width="20.140625" style="205" customWidth="1"/>
    <col min="7429" max="7429" width="23.42578125" style="205" customWidth="1"/>
    <col min="7430" max="7430" width="26.85546875" style="205" customWidth="1"/>
    <col min="7431" max="7432" width="15.85546875" style="205" customWidth="1"/>
    <col min="7433" max="7676" width="9.140625" style="205"/>
    <col min="7677" max="7677" width="42.7109375" style="205" customWidth="1"/>
    <col min="7678" max="7678" width="2.140625" style="205" customWidth="1"/>
    <col min="7679" max="7679" width="15.28515625" style="205" customWidth="1"/>
    <col min="7680" max="7680" width="14.5703125" style="205" customWidth="1"/>
    <col min="7681" max="7681" width="14.7109375" style="205" customWidth="1"/>
    <col min="7682" max="7682" width="18.42578125" style="205" customWidth="1"/>
    <col min="7683" max="7684" width="20.140625" style="205" customWidth="1"/>
    <col min="7685" max="7685" width="23.42578125" style="205" customWidth="1"/>
    <col min="7686" max="7686" width="26.85546875" style="205" customWidth="1"/>
    <col min="7687" max="7688" width="15.85546875" style="205" customWidth="1"/>
    <col min="7689" max="7932" width="9.140625" style="205"/>
    <col min="7933" max="7933" width="42.7109375" style="205" customWidth="1"/>
    <col min="7934" max="7934" width="2.140625" style="205" customWidth="1"/>
    <col min="7935" max="7935" width="15.28515625" style="205" customWidth="1"/>
    <col min="7936" max="7936" width="14.5703125" style="205" customWidth="1"/>
    <col min="7937" max="7937" width="14.7109375" style="205" customWidth="1"/>
    <col min="7938" max="7938" width="18.42578125" style="205" customWidth="1"/>
    <col min="7939" max="7940" width="20.140625" style="205" customWidth="1"/>
    <col min="7941" max="7941" width="23.42578125" style="205" customWidth="1"/>
    <col min="7942" max="7942" width="26.85546875" style="205" customWidth="1"/>
    <col min="7943" max="7944" width="15.85546875" style="205" customWidth="1"/>
    <col min="7945" max="8188" width="9.140625" style="205"/>
    <col min="8189" max="8189" width="42.7109375" style="205" customWidth="1"/>
    <col min="8190" max="8190" width="2.140625" style="205" customWidth="1"/>
    <col min="8191" max="8191" width="15.28515625" style="205" customWidth="1"/>
    <col min="8192" max="8192" width="14.5703125" style="205" customWidth="1"/>
    <col min="8193" max="8193" width="14.7109375" style="205" customWidth="1"/>
    <col min="8194" max="8194" width="18.42578125" style="205" customWidth="1"/>
    <col min="8195" max="8196" width="20.140625" style="205" customWidth="1"/>
    <col min="8197" max="8197" width="23.42578125" style="205" customWidth="1"/>
    <col min="8198" max="8198" width="26.85546875" style="205" customWidth="1"/>
    <col min="8199" max="8200" width="15.85546875" style="205" customWidth="1"/>
    <col min="8201" max="8444" width="9.140625" style="205"/>
    <col min="8445" max="8445" width="42.7109375" style="205" customWidth="1"/>
    <col min="8446" max="8446" width="2.140625" style="205" customWidth="1"/>
    <col min="8447" max="8447" width="15.28515625" style="205" customWidth="1"/>
    <col min="8448" max="8448" width="14.5703125" style="205" customWidth="1"/>
    <col min="8449" max="8449" width="14.7109375" style="205" customWidth="1"/>
    <col min="8450" max="8450" width="18.42578125" style="205" customWidth="1"/>
    <col min="8451" max="8452" width="20.140625" style="205" customWidth="1"/>
    <col min="8453" max="8453" width="23.42578125" style="205" customWidth="1"/>
    <col min="8454" max="8454" width="26.85546875" style="205" customWidth="1"/>
    <col min="8455" max="8456" width="15.85546875" style="205" customWidth="1"/>
    <col min="8457" max="8700" width="9.140625" style="205"/>
    <col min="8701" max="8701" width="42.7109375" style="205" customWidth="1"/>
    <col min="8702" max="8702" width="2.140625" style="205" customWidth="1"/>
    <col min="8703" max="8703" width="15.28515625" style="205" customWidth="1"/>
    <col min="8704" max="8704" width="14.5703125" style="205" customWidth="1"/>
    <col min="8705" max="8705" width="14.7109375" style="205" customWidth="1"/>
    <col min="8706" max="8706" width="18.42578125" style="205" customWidth="1"/>
    <col min="8707" max="8708" width="20.140625" style="205" customWidth="1"/>
    <col min="8709" max="8709" width="23.42578125" style="205" customWidth="1"/>
    <col min="8710" max="8710" width="26.85546875" style="205" customWidth="1"/>
    <col min="8711" max="8712" width="15.85546875" style="205" customWidth="1"/>
    <col min="8713" max="8956" width="9.140625" style="205"/>
    <col min="8957" max="8957" width="42.7109375" style="205" customWidth="1"/>
    <col min="8958" max="8958" width="2.140625" style="205" customWidth="1"/>
    <col min="8959" max="8959" width="15.28515625" style="205" customWidth="1"/>
    <col min="8960" max="8960" width="14.5703125" style="205" customWidth="1"/>
    <col min="8961" max="8961" width="14.7109375" style="205" customWidth="1"/>
    <col min="8962" max="8962" width="18.42578125" style="205" customWidth="1"/>
    <col min="8963" max="8964" width="20.140625" style="205" customWidth="1"/>
    <col min="8965" max="8965" width="23.42578125" style="205" customWidth="1"/>
    <col min="8966" max="8966" width="26.85546875" style="205" customWidth="1"/>
    <col min="8967" max="8968" width="15.85546875" style="205" customWidth="1"/>
    <col min="8969" max="9212" width="9.140625" style="205"/>
    <col min="9213" max="9213" width="42.7109375" style="205" customWidth="1"/>
    <col min="9214" max="9214" width="2.140625" style="205" customWidth="1"/>
    <col min="9215" max="9215" width="15.28515625" style="205" customWidth="1"/>
    <col min="9216" max="9216" width="14.5703125" style="205" customWidth="1"/>
    <col min="9217" max="9217" width="14.7109375" style="205" customWidth="1"/>
    <col min="9218" max="9218" width="18.42578125" style="205" customWidth="1"/>
    <col min="9219" max="9220" width="20.140625" style="205" customWidth="1"/>
    <col min="9221" max="9221" width="23.42578125" style="205" customWidth="1"/>
    <col min="9222" max="9222" width="26.85546875" style="205" customWidth="1"/>
    <col min="9223" max="9224" width="15.85546875" style="205" customWidth="1"/>
    <col min="9225" max="9468" width="9.140625" style="205"/>
    <col min="9469" max="9469" width="42.7109375" style="205" customWidth="1"/>
    <col min="9470" max="9470" width="2.140625" style="205" customWidth="1"/>
    <col min="9471" max="9471" width="15.28515625" style="205" customWidth="1"/>
    <col min="9472" max="9472" width="14.5703125" style="205" customWidth="1"/>
    <col min="9473" max="9473" width="14.7109375" style="205" customWidth="1"/>
    <col min="9474" max="9474" width="18.42578125" style="205" customWidth="1"/>
    <col min="9475" max="9476" width="20.140625" style="205" customWidth="1"/>
    <col min="9477" max="9477" width="23.42578125" style="205" customWidth="1"/>
    <col min="9478" max="9478" width="26.85546875" style="205" customWidth="1"/>
    <col min="9479" max="9480" width="15.85546875" style="205" customWidth="1"/>
    <col min="9481" max="9724" width="9.140625" style="205"/>
    <col min="9725" max="9725" width="42.7109375" style="205" customWidth="1"/>
    <col min="9726" max="9726" width="2.140625" style="205" customWidth="1"/>
    <col min="9727" max="9727" width="15.28515625" style="205" customWidth="1"/>
    <col min="9728" max="9728" width="14.5703125" style="205" customWidth="1"/>
    <col min="9729" max="9729" width="14.7109375" style="205" customWidth="1"/>
    <col min="9730" max="9730" width="18.42578125" style="205" customWidth="1"/>
    <col min="9731" max="9732" width="20.140625" style="205" customWidth="1"/>
    <col min="9733" max="9733" width="23.42578125" style="205" customWidth="1"/>
    <col min="9734" max="9734" width="26.85546875" style="205" customWidth="1"/>
    <col min="9735" max="9736" width="15.85546875" style="205" customWidth="1"/>
    <col min="9737" max="9980" width="9.140625" style="205"/>
    <col min="9981" max="9981" width="42.7109375" style="205" customWidth="1"/>
    <col min="9982" max="9982" width="2.140625" style="205" customWidth="1"/>
    <col min="9983" max="9983" width="15.28515625" style="205" customWidth="1"/>
    <col min="9984" max="9984" width="14.5703125" style="205" customWidth="1"/>
    <col min="9985" max="9985" width="14.7109375" style="205" customWidth="1"/>
    <col min="9986" max="9986" width="18.42578125" style="205" customWidth="1"/>
    <col min="9987" max="9988" width="20.140625" style="205" customWidth="1"/>
    <col min="9989" max="9989" width="23.42578125" style="205" customWidth="1"/>
    <col min="9990" max="9990" width="26.85546875" style="205" customWidth="1"/>
    <col min="9991" max="9992" width="15.85546875" style="205" customWidth="1"/>
    <col min="9993" max="10236" width="9.140625" style="205"/>
    <col min="10237" max="10237" width="42.7109375" style="205" customWidth="1"/>
    <col min="10238" max="10238" width="2.140625" style="205" customWidth="1"/>
    <col min="10239" max="10239" width="15.28515625" style="205" customWidth="1"/>
    <col min="10240" max="10240" width="14.5703125" style="205" customWidth="1"/>
    <col min="10241" max="10241" width="14.7109375" style="205" customWidth="1"/>
    <col min="10242" max="10242" width="18.42578125" style="205" customWidth="1"/>
    <col min="10243" max="10244" width="20.140625" style="205" customWidth="1"/>
    <col min="10245" max="10245" width="23.42578125" style="205" customWidth="1"/>
    <col min="10246" max="10246" width="26.85546875" style="205" customWidth="1"/>
    <col min="10247" max="10248" width="15.85546875" style="205" customWidth="1"/>
    <col min="10249" max="10492" width="9.140625" style="205"/>
    <col min="10493" max="10493" width="42.7109375" style="205" customWidth="1"/>
    <col min="10494" max="10494" width="2.140625" style="205" customWidth="1"/>
    <col min="10495" max="10495" width="15.28515625" style="205" customWidth="1"/>
    <col min="10496" max="10496" width="14.5703125" style="205" customWidth="1"/>
    <col min="10497" max="10497" width="14.7109375" style="205" customWidth="1"/>
    <col min="10498" max="10498" width="18.42578125" style="205" customWidth="1"/>
    <col min="10499" max="10500" width="20.140625" style="205" customWidth="1"/>
    <col min="10501" max="10501" width="23.42578125" style="205" customWidth="1"/>
    <col min="10502" max="10502" width="26.85546875" style="205" customWidth="1"/>
    <col min="10503" max="10504" width="15.85546875" style="205" customWidth="1"/>
    <col min="10505" max="10748" width="9.140625" style="205"/>
    <col min="10749" max="10749" width="42.7109375" style="205" customWidth="1"/>
    <col min="10750" max="10750" width="2.140625" style="205" customWidth="1"/>
    <col min="10751" max="10751" width="15.28515625" style="205" customWidth="1"/>
    <col min="10752" max="10752" width="14.5703125" style="205" customWidth="1"/>
    <col min="10753" max="10753" width="14.7109375" style="205" customWidth="1"/>
    <col min="10754" max="10754" width="18.42578125" style="205" customWidth="1"/>
    <col min="10755" max="10756" width="20.140625" style="205" customWidth="1"/>
    <col min="10757" max="10757" width="23.42578125" style="205" customWidth="1"/>
    <col min="10758" max="10758" width="26.85546875" style="205" customWidth="1"/>
    <col min="10759" max="10760" width="15.85546875" style="205" customWidth="1"/>
    <col min="10761" max="11004" width="9.140625" style="205"/>
    <col min="11005" max="11005" width="42.7109375" style="205" customWidth="1"/>
    <col min="11006" max="11006" width="2.140625" style="205" customWidth="1"/>
    <col min="11007" max="11007" width="15.28515625" style="205" customWidth="1"/>
    <col min="11008" max="11008" width="14.5703125" style="205" customWidth="1"/>
    <col min="11009" max="11009" width="14.7109375" style="205" customWidth="1"/>
    <col min="11010" max="11010" width="18.42578125" style="205" customWidth="1"/>
    <col min="11011" max="11012" width="20.140625" style="205" customWidth="1"/>
    <col min="11013" max="11013" width="23.42578125" style="205" customWidth="1"/>
    <col min="11014" max="11014" width="26.85546875" style="205" customWidth="1"/>
    <col min="11015" max="11016" width="15.85546875" style="205" customWidth="1"/>
    <col min="11017" max="11260" width="9.140625" style="205"/>
    <col min="11261" max="11261" width="42.7109375" style="205" customWidth="1"/>
    <col min="11262" max="11262" width="2.140625" style="205" customWidth="1"/>
    <col min="11263" max="11263" width="15.28515625" style="205" customWidth="1"/>
    <col min="11264" max="11264" width="14.5703125" style="205" customWidth="1"/>
    <col min="11265" max="11265" width="14.7109375" style="205" customWidth="1"/>
    <col min="11266" max="11266" width="18.42578125" style="205" customWidth="1"/>
    <col min="11267" max="11268" width="20.140625" style="205" customWidth="1"/>
    <col min="11269" max="11269" width="23.42578125" style="205" customWidth="1"/>
    <col min="11270" max="11270" width="26.85546875" style="205" customWidth="1"/>
    <col min="11271" max="11272" width="15.85546875" style="205" customWidth="1"/>
    <col min="11273" max="11516" width="9.140625" style="205"/>
    <col min="11517" max="11517" width="42.7109375" style="205" customWidth="1"/>
    <col min="11518" max="11518" width="2.140625" style="205" customWidth="1"/>
    <col min="11519" max="11519" width="15.28515625" style="205" customWidth="1"/>
    <col min="11520" max="11520" width="14.5703125" style="205" customWidth="1"/>
    <col min="11521" max="11521" width="14.7109375" style="205" customWidth="1"/>
    <col min="11522" max="11522" width="18.42578125" style="205" customWidth="1"/>
    <col min="11523" max="11524" width="20.140625" style="205" customWidth="1"/>
    <col min="11525" max="11525" width="23.42578125" style="205" customWidth="1"/>
    <col min="11526" max="11526" width="26.85546875" style="205" customWidth="1"/>
    <col min="11527" max="11528" width="15.85546875" style="205" customWidth="1"/>
    <col min="11529" max="11772" width="9.140625" style="205"/>
    <col min="11773" max="11773" width="42.7109375" style="205" customWidth="1"/>
    <col min="11774" max="11774" width="2.140625" style="205" customWidth="1"/>
    <col min="11775" max="11775" width="15.28515625" style="205" customWidth="1"/>
    <col min="11776" max="11776" width="14.5703125" style="205" customWidth="1"/>
    <col min="11777" max="11777" width="14.7109375" style="205" customWidth="1"/>
    <col min="11778" max="11778" width="18.42578125" style="205" customWidth="1"/>
    <col min="11779" max="11780" width="20.140625" style="205" customWidth="1"/>
    <col min="11781" max="11781" width="23.42578125" style="205" customWidth="1"/>
    <col min="11782" max="11782" width="26.85546875" style="205" customWidth="1"/>
    <col min="11783" max="11784" width="15.85546875" style="205" customWidth="1"/>
    <col min="11785" max="12028" width="9.140625" style="205"/>
    <col min="12029" max="12029" width="42.7109375" style="205" customWidth="1"/>
    <col min="12030" max="12030" width="2.140625" style="205" customWidth="1"/>
    <col min="12031" max="12031" width="15.28515625" style="205" customWidth="1"/>
    <col min="12032" max="12032" width="14.5703125" style="205" customWidth="1"/>
    <col min="12033" max="12033" width="14.7109375" style="205" customWidth="1"/>
    <col min="12034" max="12034" width="18.42578125" style="205" customWidth="1"/>
    <col min="12035" max="12036" width="20.140625" style="205" customWidth="1"/>
    <col min="12037" max="12037" width="23.42578125" style="205" customWidth="1"/>
    <col min="12038" max="12038" width="26.85546875" style="205" customWidth="1"/>
    <col min="12039" max="12040" width="15.85546875" style="205" customWidth="1"/>
    <col min="12041" max="12284" width="9.140625" style="205"/>
    <col min="12285" max="12285" width="42.7109375" style="205" customWidth="1"/>
    <col min="12286" max="12286" width="2.140625" style="205" customWidth="1"/>
    <col min="12287" max="12287" width="15.28515625" style="205" customWidth="1"/>
    <col min="12288" max="12288" width="14.5703125" style="205" customWidth="1"/>
    <col min="12289" max="12289" width="14.7109375" style="205" customWidth="1"/>
    <col min="12290" max="12290" width="18.42578125" style="205" customWidth="1"/>
    <col min="12291" max="12292" width="20.140625" style="205" customWidth="1"/>
    <col min="12293" max="12293" width="23.42578125" style="205" customWidth="1"/>
    <col min="12294" max="12294" width="26.85546875" style="205" customWidth="1"/>
    <col min="12295" max="12296" width="15.85546875" style="205" customWidth="1"/>
    <col min="12297" max="12540" width="9.140625" style="205"/>
    <col min="12541" max="12541" width="42.7109375" style="205" customWidth="1"/>
    <col min="12542" max="12542" width="2.140625" style="205" customWidth="1"/>
    <col min="12543" max="12543" width="15.28515625" style="205" customWidth="1"/>
    <col min="12544" max="12544" width="14.5703125" style="205" customWidth="1"/>
    <col min="12545" max="12545" width="14.7109375" style="205" customWidth="1"/>
    <col min="12546" max="12546" width="18.42578125" style="205" customWidth="1"/>
    <col min="12547" max="12548" width="20.140625" style="205" customWidth="1"/>
    <col min="12549" max="12549" width="23.42578125" style="205" customWidth="1"/>
    <col min="12550" max="12550" width="26.85546875" style="205" customWidth="1"/>
    <col min="12551" max="12552" width="15.85546875" style="205" customWidth="1"/>
    <col min="12553" max="12796" width="9.140625" style="205"/>
    <col min="12797" max="12797" width="42.7109375" style="205" customWidth="1"/>
    <col min="12798" max="12798" width="2.140625" style="205" customWidth="1"/>
    <col min="12799" max="12799" width="15.28515625" style="205" customWidth="1"/>
    <col min="12800" max="12800" width="14.5703125" style="205" customWidth="1"/>
    <col min="12801" max="12801" width="14.7109375" style="205" customWidth="1"/>
    <col min="12802" max="12802" width="18.42578125" style="205" customWidth="1"/>
    <col min="12803" max="12804" width="20.140625" style="205" customWidth="1"/>
    <col min="12805" max="12805" width="23.42578125" style="205" customWidth="1"/>
    <col min="12806" max="12806" width="26.85546875" style="205" customWidth="1"/>
    <col min="12807" max="12808" width="15.85546875" style="205" customWidth="1"/>
    <col min="12809" max="13052" width="9.140625" style="205"/>
    <col min="13053" max="13053" width="42.7109375" style="205" customWidth="1"/>
    <col min="13054" max="13054" width="2.140625" style="205" customWidth="1"/>
    <col min="13055" max="13055" width="15.28515625" style="205" customWidth="1"/>
    <col min="13056" max="13056" width="14.5703125" style="205" customWidth="1"/>
    <col min="13057" max="13057" width="14.7109375" style="205" customWidth="1"/>
    <col min="13058" max="13058" width="18.42578125" style="205" customWidth="1"/>
    <col min="13059" max="13060" width="20.140625" style="205" customWidth="1"/>
    <col min="13061" max="13061" width="23.42578125" style="205" customWidth="1"/>
    <col min="13062" max="13062" width="26.85546875" style="205" customWidth="1"/>
    <col min="13063" max="13064" width="15.85546875" style="205" customWidth="1"/>
    <col min="13065" max="13308" width="9.140625" style="205"/>
    <col min="13309" max="13309" width="42.7109375" style="205" customWidth="1"/>
    <col min="13310" max="13310" width="2.140625" style="205" customWidth="1"/>
    <col min="13311" max="13311" width="15.28515625" style="205" customWidth="1"/>
    <col min="13312" max="13312" width="14.5703125" style="205" customWidth="1"/>
    <col min="13313" max="13313" width="14.7109375" style="205" customWidth="1"/>
    <col min="13314" max="13314" width="18.42578125" style="205" customWidth="1"/>
    <col min="13315" max="13316" width="20.140625" style="205" customWidth="1"/>
    <col min="13317" max="13317" width="23.42578125" style="205" customWidth="1"/>
    <col min="13318" max="13318" width="26.85546875" style="205" customWidth="1"/>
    <col min="13319" max="13320" width="15.85546875" style="205" customWidth="1"/>
    <col min="13321" max="13564" width="9.140625" style="205"/>
    <col min="13565" max="13565" width="42.7109375" style="205" customWidth="1"/>
    <col min="13566" max="13566" width="2.140625" style="205" customWidth="1"/>
    <col min="13567" max="13567" width="15.28515625" style="205" customWidth="1"/>
    <col min="13568" max="13568" width="14.5703125" style="205" customWidth="1"/>
    <col min="13569" max="13569" width="14.7109375" style="205" customWidth="1"/>
    <col min="13570" max="13570" width="18.42578125" style="205" customWidth="1"/>
    <col min="13571" max="13572" width="20.140625" style="205" customWidth="1"/>
    <col min="13573" max="13573" width="23.42578125" style="205" customWidth="1"/>
    <col min="13574" max="13574" width="26.85546875" style="205" customWidth="1"/>
    <col min="13575" max="13576" width="15.85546875" style="205" customWidth="1"/>
    <col min="13577" max="13820" width="9.140625" style="205"/>
    <col min="13821" max="13821" width="42.7109375" style="205" customWidth="1"/>
    <col min="13822" max="13822" width="2.140625" style="205" customWidth="1"/>
    <col min="13823" max="13823" width="15.28515625" style="205" customWidth="1"/>
    <col min="13824" max="13824" width="14.5703125" style="205" customWidth="1"/>
    <col min="13825" max="13825" width="14.7109375" style="205" customWidth="1"/>
    <col min="13826" max="13826" width="18.42578125" style="205" customWidth="1"/>
    <col min="13827" max="13828" width="20.140625" style="205" customWidth="1"/>
    <col min="13829" max="13829" width="23.42578125" style="205" customWidth="1"/>
    <col min="13830" max="13830" width="26.85546875" style="205" customWidth="1"/>
    <col min="13831" max="13832" width="15.85546875" style="205" customWidth="1"/>
    <col min="13833" max="14076" width="9.140625" style="205"/>
    <col min="14077" max="14077" width="42.7109375" style="205" customWidth="1"/>
    <col min="14078" max="14078" width="2.140625" style="205" customWidth="1"/>
    <col min="14079" max="14079" width="15.28515625" style="205" customWidth="1"/>
    <col min="14080" max="14080" width="14.5703125" style="205" customWidth="1"/>
    <col min="14081" max="14081" width="14.7109375" style="205" customWidth="1"/>
    <col min="14082" max="14082" width="18.42578125" style="205" customWidth="1"/>
    <col min="14083" max="14084" width="20.140625" style="205" customWidth="1"/>
    <col min="14085" max="14085" width="23.42578125" style="205" customWidth="1"/>
    <col min="14086" max="14086" width="26.85546875" style="205" customWidth="1"/>
    <col min="14087" max="14088" width="15.85546875" style="205" customWidth="1"/>
    <col min="14089" max="14332" width="9.140625" style="205"/>
    <col min="14333" max="14333" width="42.7109375" style="205" customWidth="1"/>
    <col min="14334" max="14334" width="2.140625" style="205" customWidth="1"/>
    <col min="14335" max="14335" width="15.28515625" style="205" customWidth="1"/>
    <col min="14336" max="14336" width="14.5703125" style="205" customWidth="1"/>
    <col min="14337" max="14337" width="14.7109375" style="205" customWidth="1"/>
    <col min="14338" max="14338" width="18.42578125" style="205" customWidth="1"/>
    <col min="14339" max="14340" width="20.140625" style="205" customWidth="1"/>
    <col min="14341" max="14341" width="23.42578125" style="205" customWidth="1"/>
    <col min="14342" max="14342" width="26.85546875" style="205" customWidth="1"/>
    <col min="14343" max="14344" width="15.85546875" style="205" customWidth="1"/>
    <col min="14345" max="14588" width="9.140625" style="205"/>
    <col min="14589" max="14589" width="42.7109375" style="205" customWidth="1"/>
    <col min="14590" max="14590" width="2.140625" style="205" customWidth="1"/>
    <col min="14591" max="14591" width="15.28515625" style="205" customWidth="1"/>
    <col min="14592" max="14592" width="14.5703125" style="205" customWidth="1"/>
    <col min="14593" max="14593" width="14.7109375" style="205" customWidth="1"/>
    <col min="14594" max="14594" width="18.42578125" style="205" customWidth="1"/>
    <col min="14595" max="14596" width="20.140625" style="205" customWidth="1"/>
    <col min="14597" max="14597" width="23.42578125" style="205" customWidth="1"/>
    <col min="14598" max="14598" width="26.85546875" style="205" customWidth="1"/>
    <col min="14599" max="14600" width="15.85546875" style="205" customWidth="1"/>
    <col min="14601" max="14844" width="9.140625" style="205"/>
    <col min="14845" max="14845" width="42.7109375" style="205" customWidth="1"/>
    <col min="14846" max="14846" width="2.140625" style="205" customWidth="1"/>
    <col min="14847" max="14847" width="15.28515625" style="205" customWidth="1"/>
    <col min="14848" max="14848" width="14.5703125" style="205" customWidth="1"/>
    <col min="14849" max="14849" width="14.7109375" style="205" customWidth="1"/>
    <col min="14850" max="14850" width="18.42578125" style="205" customWidth="1"/>
    <col min="14851" max="14852" width="20.140625" style="205" customWidth="1"/>
    <col min="14853" max="14853" width="23.42578125" style="205" customWidth="1"/>
    <col min="14854" max="14854" width="26.85546875" style="205" customWidth="1"/>
    <col min="14855" max="14856" width="15.85546875" style="205" customWidth="1"/>
    <col min="14857" max="15100" width="9.140625" style="205"/>
    <col min="15101" max="15101" width="42.7109375" style="205" customWidth="1"/>
    <col min="15102" max="15102" width="2.140625" style="205" customWidth="1"/>
    <col min="15103" max="15103" width="15.28515625" style="205" customWidth="1"/>
    <col min="15104" max="15104" width="14.5703125" style="205" customWidth="1"/>
    <col min="15105" max="15105" width="14.7109375" style="205" customWidth="1"/>
    <col min="15106" max="15106" width="18.42578125" style="205" customWidth="1"/>
    <col min="15107" max="15108" width="20.140625" style="205" customWidth="1"/>
    <col min="15109" max="15109" width="23.42578125" style="205" customWidth="1"/>
    <col min="15110" max="15110" width="26.85546875" style="205" customWidth="1"/>
    <col min="15111" max="15112" width="15.85546875" style="205" customWidth="1"/>
    <col min="15113" max="15356" width="9.140625" style="205"/>
    <col min="15357" max="15357" width="42.7109375" style="205" customWidth="1"/>
    <col min="15358" max="15358" width="2.140625" style="205" customWidth="1"/>
    <col min="15359" max="15359" width="15.28515625" style="205" customWidth="1"/>
    <col min="15360" max="15360" width="14.5703125" style="205" customWidth="1"/>
    <col min="15361" max="15361" width="14.7109375" style="205" customWidth="1"/>
    <col min="15362" max="15362" width="18.42578125" style="205" customWidth="1"/>
    <col min="15363" max="15364" width="20.140625" style="205" customWidth="1"/>
    <col min="15365" max="15365" width="23.42578125" style="205" customWidth="1"/>
    <col min="15366" max="15366" width="26.85546875" style="205" customWidth="1"/>
    <col min="15367" max="15368" width="15.85546875" style="205" customWidth="1"/>
    <col min="15369" max="15612" width="9.140625" style="205"/>
    <col min="15613" max="15613" width="42.7109375" style="205" customWidth="1"/>
    <col min="15614" max="15614" width="2.140625" style="205" customWidth="1"/>
    <col min="15615" max="15615" width="15.28515625" style="205" customWidth="1"/>
    <col min="15616" max="15616" width="14.5703125" style="205" customWidth="1"/>
    <col min="15617" max="15617" width="14.7109375" style="205" customWidth="1"/>
    <col min="15618" max="15618" width="18.42578125" style="205" customWidth="1"/>
    <col min="15619" max="15620" width="20.140625" style="205" customWidth="1"/>
    <col min="15621" max="15621" width="23.42578125" style="205" customWidth="1"/>
    <col min="15622" max="15622" width="26.85546875" style="205" customWidth="1"/>
    <col min="15623" max="15624" width="15.85546875" style="205" customWidth="1"/>
    <col min="15625" max="15868" width="9.140625" style="205"/>
    <col min="15869" max="15869" width="42.7109375" style="205" customWidth="1"/>
    <col min="15870" max="15870" width="2.140625" style="205" customWidth="1"/>
    <col min="15871" max="15871" width="15.28515625" style="205" customWidth="1"/>
    <col min="15872" max="15872" width="14.5703125" style="205" customWidth="1"/>
    <col min="15873" max="15873" width="14.7109375" style="205" customWidth="1"/>
    <col min="15874" max="15874" width="18.42578125" style="205" customWidth="1"/>
    <col min="15875" max="15876" width="20.140625" style="205" customWidth="1"/>
    <col min="15877" max="15877" width="23.42578125" style="205" customWidth="1"/>
    <col min="15878" max="15878" width="26.85546875" style="205" customWidth="1"/>
    <col min="15879" max="15880" width="15.85546875" style="205" customWidth="1"/>
    <col min="15881" max="16124" width="9.140625" style="205"/>
    <col min="16125" max="16125" width="42.7109375" style="205" customWidth="1"/>
    <col min="16126" max="16126" width="2.140625" style="205" customWidth="1"/>
    <col min="16127" max="16127" width="15.28515625" style="205" customWidth="1"/>
    <col min="16128" max="16128" width="14.5703125" style="205" customWidth="1"/>
    <col min="16129" max="16129" width="14.7109375" style="205" customWidth="1"/>
    <col min="16130" max="16130" width="18.42578125" style="205" customWidth="1"/>
    <col min="16131" max="16132" width="20.140625" style="205" customWidth="1"/>
    <col min="16133" max="16133" width="23.42578125" style="205" customWidth="1"/>
    <col min="16134" max="16134" width="26.85546875" style="205" customWidth="1"/>
    <col min="16135" max="16136" width="15.85546875" style="205" customWidth="1"/>
    <col min="16137" max="16384" width="9.140625" style="205"/>
  </cols>
  <sheetData>
    <row r="1" spans="1:9" x14ac:dyDescent="0.25">
      <c r="H1" s="401" t="s">
        <v>809</v>
      </c>
      <c r="I1" s="401"/>
    </row>
    <row r="2" spans="1:9" s="208" customFormat="1" ht="39.75" customHeight="1" x14ac:dyDescent="0.25">
      <c r="A2" s="402" t="s">
        <v>427</v>
      </c>
      <c r="B2" s="402"/>
      <c r="C2" s="402"/>
      <c r="D2" s="402"/>
      <c r="E2" s="402"/>
      <c r="F2" s="402"/>
      <c r="G2" s="402"/>
      <c r="H2" s="402"/>
      <c r="I2" s="402"/>
    </row>
    <row r="4" spans="1:9" x14ac:dyDescent="0.25">
      <c r="A4" s="205" t="s">
        <v>711</v>
      </c>
    </row>
    <row r="5" spans="1:9" x14ac:dyDescent="0.25">
      <c r="A5" s="205" t="s">
        <v>702</v>
      </c>
    </row>
    <row r="6" spans="1:9" x14ac:dyDescent="0.25">
      <c r="B6" s="266"/>
      <c r="C6" s="266"/>
      <c r="D6" s="266"/>
      <c r="E6" s="267"/>
      <c r="F6" s="266"/>
      <c r="G6" s="266"/>
      <c r="H6" s="268"/>
      <c r="I6" s="266"/>
    </row>
    <row r="7" spans="1:9" ht="24"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60.75" customHeight="1" x14ac:dyDescent="0.25">
      <c r="A9" s="432"/>
      <c r="B9" s="432"/>
      <c r="C9" s="430"/>
      <c r="D9" s="430"/>
      <c r="E9" s="431"/>
      <c r="F9" s="431"/>
      <c r="G9" s="431"/>
      <c r="H9" s="433"/>
      <c r="I9" s="434"/>
    </row>
    <row r="10" spans="1:9" x14ac:dyDescent="0.25">
      <c r="A10" s="204">
        <v>1</v>
      </c>
      <c r="B10" s="204">
        <v>2</v>
      </c>
      <c r="C10" s="204" t="s">
        <v>81</v>
      </c>
      <c r="D10" s="204">
        <v>4</v>
      </c>
      <c r="E10" s="204">
        <v>5</v>
      </c>
      <c r="F10" s="204">
        <v>6</v>
      </c>
      <c r="G10" s="204">
        <v>7</v>
      </c>
      <c r="H10" s="204">
        <v>8</v>
      </c>
      <c r="I10" s="204" t="s">
        <v>144</v>
      </c>
    </row>
    <row r="11" spans="1:9" s="208" customFormat="1" x14ac:dyDescent="0.25">
      <c r="A11" s="211" t="s">
        <v>0</v>
      </c>
      <c r="B11" s="252">
        <f>B12+B41+B51</f>
        <v>41</v>
      </c>
      <c r="C11" s="252"/>
      <c r="D11" s="252"/>
      <c r="E11" s="252">
        <f t="shared" ref="E11:I11" si="0">E12+E41+E51</f>
        <v>1212</v>
      </c>
      <c r="F11" s="212"/>
      <c r="G11" s="253"/>
      <c r="H11" s="253">
        <f t="shared" si="0"/>
        <v>16835.940000000002</v>
      </c>
      <c r="I11" s="253">
        <f t="shared" si="0"/>
        <v>20807.510000000002</v>
      </c>
    </row>
    <row r="12" spans="1:9" ht="33" x14ac:dyDescent="0.25">
      <c r="A12" s="242" t="s">
        <v>433</v>
      </c>
      <c r="B12" s="243">
        <f>SUM(B13:B40)</f>
        <v>28</v>
      </c>
      <c r="C12" s="243"/>
      <c r="D12" s="243"/>
      <c r="E12" s="243">
        <f>SUM(E13:E40)</f>
        <v>912.5</v>
      </c>
      <c r="F12" s="214"/>
      <c r="G12" s="245"/>
      <c r="H12" s="245">
        <f>SUM(H13:H40)</f>
        <v>13468.850000000002</v>
      </c>
      <c r="I12" s="245">
        <f>SUM(I13:I40)</f>
        <v>16646.120000000003</v>
      </c>
    </row>
    <row r="13" spans="1:9" x14ac:dyDescent="0.25">
      <c r="A13" s="213" t="s">
        <v>703</v>
      </c>
      <c r="B13" s="254">
        <v>1</v>
      </c>
      <c r="C13" s="254">
        <v>711</v>
      </c>
      <c r="D13" s="254">
        <v>184</v>
      </c>
      <c r="E13" s="254">
        <v>48</v>
      </c>
      <c r="F13" s="250"/>
      <c r="G13" s="250">
        <v>6.3586956521739131</v>
      </c>
      <c r="H13" s="250">
        <f t="shared" ref="H13:H55" si="1">ROUND(E13*G13*2,2)</f>
        <v>610.42999999999995</v>
      </c>
      <c r="I13" s="250">
        <f>ROUND(H13*1.2359,2)</f>
        <v>754.43</v>
      </c>
    </row>
    <row r="14" spans="1:9" x14ac:dyDescent="0.25">
      <c r="A14" s="213" t="s">
        <v>704</v>
      </c>
      <c r="B14" s="254">
        <v>1</v>
      </c>
      <c r="C14" s="254">
        <v>743</v>
      </c>
      <c r="D14" s="254">
        <v>663</v>
      </c>
      <c r="E14" s="254">
        <v>80</v>
      </c>
      <c r="F14" s="250"/>
      <c r="G14" s="250">
        <v>6.3586956521739131</v>
      </c>
      <c r="H14" s="250">
        <f t="shared" si="1"/>
        <v>1017.39</v>
      </c>
      <c r="I14" s="250">
        <f t="shared" ref="I14:I40" si="2">ROUND(H14*1.2359,2)</f>
        <v>1257.3900000000001</v>
      </c>
    </row>
    <row r="15" spans="1:9" x14ac:dyDescent="0.25">
      <c r="A15" s="213" t="s">
        <v>704</v>
      </c>
      <c r="B15" s="254">
        <v>1</v>
      </c>
      <c r="C15" s="254">
        <v>727</v>
      </c>
      <c r="D15" s="254">
        <v>663</v>
      </c>
      <c r="E15" s="254">
        <v>64</v>
      </c>
      <c r="F15" s="250"/>
      <c r="G15" s="250">
        <v>6.3586956521739131</v>
      </c>
      <c r="H15" s="250">
        <f t="shared" si="1"/>
        <v>813.91</v>
      </c>
      <c r="I15" s="250">
        <f t="shared" si="2"/>
        <v>1005.91</v>
      </c>
    </row>
    <row r="16" spans="1:9" x14ac:dyDescent="0.25">
      <c r="A16" s="213" t="s">
        <v>704</v>
      </c>
      <c r="B16" s="254">
        <v>1</v>
      </c>
      <c r="C16" s="254">
        <v>711</v>
      </c>
      <c r="D16" s="254">
        <v>663</v>
      </c>
      <c r="E16" s="254">
        <v>48</v>
      </c>
      <c r="F16" s="250"/>
      <c r="G16" s="250">
        <v>6.3586956521739131</v>
      </c>
      <c r="H16" s="250">
        <f t="shared" si="1"/>
        <v>610.42999999999995</v>
      </c>
      <c r="I16" s="250">
        <f t="shared" si="2"/>
        <v>754.43</v>
      </c>
    </row>
    <row r="17" spans="1:9" x14ac:dyDescent="0.25">
      <c r="A17" s="213" t="s">
        <v>423</v>
      </c>
      <c r="B17" s="254">
        <v>1</v>
      </c>
      <c r="C17" s="254">
        <v>679</v>
      </c>
      <c r="D17" s="254">
        <v>663</v>
      </c>
      <c r="E17" s="254">
        <v>16</v>
      </c>
      <c r="F17" s="250"/>
      <c r="G17" s="250">
        <v>7.0652173913043477</v>
      </c>
      <c r="H17" s="250">
        <f t="shared" si="1"/>
        <v>226.09</v>
      </c>
      <c r="I17" s="250">
        <f t="shared" si="2"/>
        <v>279.42</v>
      </c>
    </row>
    <row r="18" spans="1:9" x14ac:dyDescent="0.25">
      <c r="A18" s="213" t="s">
        <v>423</v>
      </c>
      <c r="B18" s="254">
        <v>1</v>
      </c>
      <c r="C18" s="254">
        <v>711</v>
      </c>
      <c r="D18" s="254">
        <v>663</v>
      </c>
      <c r="E18" s="254">
        <v>48</v>
      </c>
      <c r="F18" s="250"/>
      <c r="G18" s="250">
        <v>8.125</v>
      </c>
      <c r="H18" s="250">
        <f t="shared" si="1"/>
        <v>780</v>
      </c>
      <c r="I18" s="250">
        <f t="shared" si="2"/>
        <v>964</v>
      </c>
    </row>
    <row r="19" spans="1:9" x14ac:dyDescent="0.25">
      <c r="A19" s="213" t="s">
        <v>423</v>
      </c>
      <c r="B19" s="254">
        <v>1</v>
      </c>
      <c r="C19" s="254">
        <v>703</v>
      </c>
      <c r="D19" s="254">
        <v>663</v>
      </c>
      <c r="E19" s="254">
        <v>40</v>
      </c>
      <c r="F19" s="250"/>
      <c r="G19" s="250">
        <v>7.7380952380952381</v>
      </c>
      <c r="H19" s="250">
        <f t="shared" si="1"/>
        <v>619.04999999999995</v>
      </c>
      <c r="I19" s="250">
        <f t="shared" si="2"/>
        <v>765.08</v>
      </c>
    </row>
    <row r="20" spans="1:9" x14ac:dyDescent="0.25">
      <c r="A20" s="213" t="s">
        <v>111</v>
      </c>
      <c r="B20" s="254">
        <v>1</v>
      </c>
      <c r="C20" s="254">
        <v>685</v>
      </c>
      <c r="D20" s="254">
        <v>663</v>
      </c>
      <c r="E20" s="254">
        <v>22</v>
      </c>
      <c r="F20" s="250"/>
      <c r="G20" s="250">
        <v>6.9021739130434785</v>
      </c>
      <c r="H20" s="250">
        <f t="shared" si="1"/>
        <v>303.7</v>
      </c>
      <c r="I20" s="250">
        <f t="shared" si="2"/>
        <v>375.34</v>
      </c>
    </row>
    <row r="21" spans="1:9" x14ac:dyDescent="0.25">
      <c r="A21" s="213" t="s">
        <v>111</v>
      </c>
      <c r="B21" s="254">
        <v>1</v>
      </c>
      <c r="C21" s="254">
        <v>683</v>
      </c>
      <c r="D21" s="254">
        <v>663</v>
      </c>
      <c r="E21" s="254">
        <v>20</v>
      </c>
      <c r="F21" s="250"/>
      <c r="G21" s="250">
        <v>6.3586956521739131</v>
      </c>
      <c r="H21" s="250">
        <f t="shared" si="1"/>
        <v>254.35</v>
      </c>
      <c r="I21" s="250">
        <f t="shared" si="2"/>
        <v>314.35000000000002</v>
      </c>
    </row>
    <row r="22" spans="1:9" x14ac:dyDescent="0.25">
      <c r="A22" s="213" t="s">
        <v>111</v>
      </c>
      <c r="B22" s="254">
        <v>1</v>
      </c>
      <c r="C22" s="254">
        <v>673</v>
      </c>
      <c r="D22" s="254">
        <v>663</v>
      </c>
      <c r="E22" s="254">
        <v>10</v>
      </c>
      <c r="F22" s="250"/>
      <c r="G22" s="250">
        <v>7.9375</v>
      </c>
      <c r="H22" s="250">
        <f t="shared" si="1"/>
        <v>158.75</v>
      </c>
      <c r="I22" s="250">
        <f t="shared" si="2"/>
        <v>196.2</v>
      </c>
    </row>
    <row r="23" spans="1:9" x14ac:dyDescent="0.25">
      <c r="A23" s="213" t="s">
        <v>111</v>
      </c>
      <c r="B23" s="254">
        <v>1</v>
      </c>
      <c r="C23" s="254">
        <v>671</v>
      </c>
      <c r="D23" s="254">
        <v>663</v>
      </c>
      <c r="E23" s="254">
        <v>8</v>
      </c>
      <c r="F23" s="250"/>
      <c r="G23" s="250">
        <v>7.3125</v>
      </c>
      <c r="H23" s="250">
        <f t="shared" si="1"/>
        <v>117</v>
      </c>
      <c r="I23" s="250">
        <f t="shared" si="2"/>
        <v>144.6</v>
      </c>
    </row>
    <row r="24" spans="1:9" x14ac:dyDescent="0.25">
      <c r="A24" s="213" t="s">
        <v>111</v>
      </c>
      <c r="B24" s="254">
        <v>1</v>
      </c>
      <c r="C24" s="254">
        <v>671</v>
      </c>
      <c r="D24" s="254">
        <v>663</v>
      </c>
      <c r="E24" s="254">
        <v>8</v>
      </c>
      <c r="F24" s="250"/>
      <c r="G24" s="250">
        <v>7.3125</v>
      </c>
      <c r="H24" s="250">
        <f t="shared" si="1"/>
        <v>117</v>
      </c>
      <c r="I24" s="250">
        <f t="shared" si="2"/>
        <v>144.6</v>
      </c>
    </row>
    <row r="25" spans="1:9" x14ac:dyDescent="0.25">
      <c r="A25" s="213" t="s">
        <v>111</v>
      </c>
      <c r="B25" s="254">
        <v>1</v>
      </c>
      <c r="C25" s="254">
        <v>727</v>
      </c>
      <c r="D25" s="254">
        <v>663</v>
      </c>
      <c r="E25" s="254">
        <v>64</v>
      </c>
      <c r="F25" s="250"/>
      <c r="G25" s="250">
        <v>7.3125</v>
      </c>
      <c r="H25" s="250">
        <f t="shared" si="1"/>
        <v>936</v>
      </c>
      <c r="I25" s="250">
        <f t="shared" si="2"/>
        <v>1156.8</v>
      </c>
    </row>
    <row r="26" spans="1:9" x14ac:dyDescent="0.25">
      <c r="A26" s="213" t="s">
        <v>111</v>
      </c>
      <c r="B26" s="254">
        <v>1</v>
      </c>
      <c r="C26" s="254">
        <v>699</v>
      </c>
      <c r="D26" s="254">
        <v>663</v>
      </c>
      <c r="E26" s="254">
        <v>36</v>
      </c>
      <c r="F26" s="250"/>
      <c r="G26" s="250">
        <v>7.3125</v>
      </c>
      <c r="H26" s="250">
        <f t="shared" si="1"/>
        <v>526.5</v>
      </c>
      <c r="I26" s="250">
        <f t="shared" si="2"/>
        <v>650.70000000000005</v>
      </c>
    </row>
    <row r="27" spans="1:9" x14ac:dyDescent="0.25">
      <c r="A27" s="213" t="s">
        <v>111</v>
      </c>
      <c r="B27" s="254">
        <v>1</v>
      </c>
      <c r="C27" s="254">
        <v>671</v>
      </c>
      <c r="D27" s="254">
        <v>663</v>
      </c>
      <c r="E27" s="254">
        <v>8</v>
      </c>
      <c r="F27" s="250"/>
      <c r="G27" s="250">
        <v>8.25</v>
      </c>
      <c r="H27" s="250">
        <f t="shared" si="1"/>
        <v>132</v>
      </c>
      <c r="I27" s="250">
        <f t="shared" si="2"/>
        <v>163.13999999999999</v>
      </c>
    </row>
    <row r="28" spans="1:9" x14ac:dyDescent="0.25">
      <c r="A28" s="213" t="s">
        <v>111</v>
      </c>
      <c r="B28" s="254">
        <v>1</v>
      </c>
      <c r="C28" s="254">
        <v>703</v>
      </c>
      <c r="D28" s="254">
        <v>663</v>
      </c>
      <c r="E28" s="254">
        <v>40</v>
      </c>
      <c r="F28" s="250"/>
      <c r="G28" s="250">
        <v>8.25</v>
      </c>
      <c r="H28" s="250">
        <f t="shared" si="1"/>
        <v>660</v>
      </c>
      <c r="I28" s="250">
        <f t="shared" si="2"/>
        <v>815.69</v>
      </c>
    </row>
    <row r="29" spans="1:9" x14ac:dyDescent="0.25">
      <c r="A29" s="213" t="s">
        <v>705</v>
      </c>
      <c r="B29" s="254">
        <v>1</v>
      </c>
      <c r="C29" s="254">
        <v>687</v>
      </c>
      <c r="D29" s="254">
        <v>663</v>
      </c>
      <c r="E29" s="254">
        <v>24</v>
      </c>
      <c r="F29" s="250"/>
      <c r="G29" s="250">
        <v>8.5</v>
      </c>
      <c r="H29" s="250">
        <f t="shared" si="1"/>
        <v>408</v>
      </c>
      <c r="I29" s="250">
        <f t="shared" si="2"/>
        <v>504.25</v>
      </c>
    </row>
    <row r="30" spans="1:9" x14ac:dyDescent="0.25">
      <c r="A30" s="213" t="s">
        <v>111</v>
      </c>
      <c r="B30" s="254">
        <v>1</v>
      </c>
      <c r="C30" s="254">
        <v>671</v>
      </c>
      <c r="D30" s="254">
        <v>663</v>
      </c>
      <c r="E30" s="254">
        <v>8</v>
      </c>
      <c r="F30" s="250"/>
      <c r="G30" s="250">
        <v>8.125</v>
      </c>
      <c r="H30" s="250">
        <f t="shared" si="1"/>
        <v>130</v>
      </c>
      <c r="I30" s="250">
        <f t="shared" si="2"/>
        <v>160.66999999999999</v>
      </c>
    </row>
    <row r="31" spans="1:9" x14ac:dyDescent="0.25">
      <c r="A31" s="213" t="s">
        <v>705</v>
      </c>
      <c r="B31" s="254">
        <v>1</v>
      </c>
      <c r="C31" s="254">
        <v>687</v>
      </c>
      <c r="D31" s="254">
        <v>663</v>
      </c>
      <c r="E31" s="254">
        <v>24</v>
      </c>
      <c r="F31" s="250"/>
      <c r="G31" s="250">
        <v>7.8571428571428568</v>
      </c>
      <c r="H31" s="250">
        <f t="shared" si="1"/>
        <v>377.14</v>
      </c>
      <c r="I31" s="250">
        <f t="shared" si="2"/>
        <v>466.11</v>
      </c>
    </row>
    <row r="32" spans="1:9" x14ac:dyDescent="0.25">
      <c r="A32" s="213" t="s">
        <v>705</v>
      </c>
      <c r="B32" s="254">
        <v>1</v>
      </c>
      <c r="C32" s="254">
        <v>695</v>
      </c>
      <c r="D32" s="254">
        <v>663</v>
      </c>
      <c r="E32" s="254">
        <v>32</v>
      </c>
      <c r="F32" s="250"/>
      <c r="G32" s="250">
        <v>7.8571428571428568</v>
      </c>
      <c r="H32" s="250">
        <f t="shared" si="1"/>
        <v>502.86</v>
      </c>
      <c r="I32" s="250">
        <f t="shared" si="2"/>
        <v>621.48</v>
      </c>
    </row>
    <row r="33" spans="1:9" x14ac:dyDescent="0.25">
      <c r="A33" s="213" t="s">
        <v>111</v>
      </c>
      <c r="B33" s="254">
        <v>1</v>
      </c>
      <c r="C33" s="254">
        <v>711</v>
      </c>
      <c r="D33" s="254">
        <v>663</v>
      </c>
      <c r="E33" s="254">
        <v>48</v>
      </c>
      <c r="F33" s="250"/>
      <c r="G33" s="250">
        <v>7.7380952380952381</v>
      </c>
      <c r="H33" s="250">
        <f t="shared" si="1"/>
        <v>742.86</v>
      </c>
      <c r="I33" s="250">
        <f t="shared" si="2"/>
        <v>918.1</v>
      </c>
    </row>
    <row r="34" spans="1:9" x14ac:dyDescent="0.25">
      <c r="A34" s="213" t="s">
        <v>111</v>
      </c>
      <c r="B34" s="254">
        <v>1</v>
      </c>
      <c r="C34" s="254">
        <v>703</v>
      </c>
      <c r="D34" s="254">
        <v>663</v>
      </c>
      <c r="E34" s="254">
        <v>40</v>
      </c>
      <c r="F34" s="250"/>
      <c r="G34" s="250">
        <v>8.0952380952380949</v>
      </c>
      <c r="H34" s="250">
        <f t="shared" si="1"/>
        <v>647.62</v>
      </c>
      <c r="I34" s="250">
        <f t="shared" si="2"/>
        <v>800.39</v>
      </c>
    </row>
    <row r="35" spans="1:9" x14ac:dyDescent="0.25">
      <c r="A35" s="213" t="s">
        <v>111</v>
      </c>
      <c r="B35" s="254">
        <v>1</v>
      </c>
      <c r="C35" s="254">
        <v>687</v>
      </c>
      <c r="D35" s="254">
        <v>663</v>
      </c>
      <c r="E35" s="254">
        <v>24</v>
      </c>
      <c r="F35" s="250"/>
      <c r="G35" s="250">
        <v>7.7380952380952381</v>
      </c>
      <c r="H35" s="250">
        <f t="shared" si="1"/>
        <v>371.43</v>
      </c>
      <c r="I35" s="250">
        <f t="shared" si="2"/>
        <v>459.05</v>
      </c>
    </row>
    <row r="36" spans="1:9" x14ac:dyDescent="0.25">
      <c r="A36" s="213" t="s">
        <v>111</v>
      </c>
      <c r="B36" s="254">
        <v>1</v>
      </c>
      <c r="C36" s="254">
        <v>679</v>
      </c>
      <c r="D36" s="254">
        <v>663</v>
      </c>
      <c r="E36" s="254">
        <v>16</v>
      </c>
      <c r="F36" s="250"/>
      <c r="G36" s="250">
        <v>6.9642857142857144</v>
      </c>
      <c r="H36" s="250">
        <f t="shared" si="1"/>
        <v>222.86</v>
      </c>
      <c r="I36" s="250">
        <f t="shared" si="2"/>
        <v>275.43</v>
      </c>
    </row>
    <row r="37" spans="1:9" x14ac:dyDescent="0.25">
      <c r="A37" s="213" t="s">
        <v>706</v>
      </c>
      <c r="B37" s="254">
        <v>1</v>
      </c>
      <c r="C37" s="254">
        <v>178.5</v>
      </c>
      <c r="D37" s="254">
        <v>160</v>
      </c>
      <c r="E37" s="254">
        <v>18.5</v>
      </c>
      <c r="F37" s="250"/>
      <c r="G37" s="250">
        <v>8.5625</v>
      </c>
      <c r="H37" s="250">
        <f t="shared" si="1"/>
        <v>316.81</v>
      </c>
      <c r="I37" s="250">
        <f t="shared" si="2"/>
        <v>391.55</v>
      </c>
    </row>
    <row r="38" spans="1:9" x14ac:dyDescent="0.25">
      <c r="A38" s="213" t="s">
        <v>136</v>
      </c>
      <c r="B38" s="254">
        <v>1</v>
      </c>
      <c r="C38" s="254">
        <v>703</v>
      </c>
      <c r="D38" s="254">
        <v>663</v>
      </c>
      <c r="E38" s="254">
        <v>40</v>
      </c>
      <c r="F38" s="250"/>
      <c r="G38" s="250">
        <v>7.625</v>
      </c>
      <c r="H38" s="250">
        <f t="shared" si="1"/>
        <v>610</v>
      </c>
      <c r="I38" s="250">
        <f t="shared" si="2"/>
        <v>753.9</v>
      </c>
    </row>
    <row r="39" spans="1:9" x14ac:dyDescent="0.25">
      <c r="A39" s="213" t="s">
        <v>139</v>
      </c>
      <c r="B39" s="254">
        <v>1</v>
      </c>
      <c r="C39" s="254">
        <v>691</v>
      </c>
      <c r="D39" s="254">
        <v>663</v>
      </c>
      <c r="E39" s="254">
        <v>28</v>
      </c>
      <c r="F39" s="250"/>
      <c r="G39" s="250">
        <v>8.5625</v>
      </c>
      <c r="H39" s="250">
        <f t="shared" si="1"/>
        <v>479.5</v>
      </c>
      <c r="I39" s="250">
        <f t="shared" si="2"/>
        <v>592.61</v>
      </c>
    </row>
    <row r="40" spans="1:9" x14ac:dyDescent="0.25">
      <c r="A40" s="213" t="s">
        <v>224</v>
      </c>
      <c r="B40" s="254">
        <v>1</v>
      </c>
      <c r="C40" s="254">
        <v>713</v>
      </c>
      <c r="D40" s="254">
        <v>663</v>
      </c>
      <c r="E40" s="254">
        <v>50</v>
      </c>
      <c r="F40" s="250"/>
      <c r="G40" s="250">
        <v>7.7717391304347823</v>
      </c>
      <c r="H40" s="250">
        <f t="shared" si="1"/>
        <v>777.17</v>
      </c>
      <c r="I40" s="250">
        <f t="shared" si="2"/>
        <v>960.5</v>
      </c>
    </row>
    <row r="41" spans="1:9" ht="33" x14ac:dyDescent="0.25">
      <c r="A41" s="242" t="s">
        <v>432</v>
      </c>
      <c r="B41" s="243">
        <f>SUM(B42:B50)</f>
        <v>9</v>
      </c>
      <c r="C41" s="243"/>
      <c r="D41" s="243"/>
      <c r="E41" s="243">
        <f t="shared" ref="E41:I41" si="3">SUM(E42:E50)</f>
        <v>245.5</v>
      </c>
      <c r="F41" s="214"/>
      <c r="G41" s="245"/>
      <c r="H41" s="245">
        <f t="shared" si="3"/>
        <v>2614.79</v>
      </c>
      <c r="I41" s="245">
        <f t="shared" si="3"/>
        <v>3231.62</v>
      </c>
    </row>
    <row r="42" spans="1:9" x14ac:dyDescent="0.25">
      <c r="A42" s="213" t="s">
        <v>27</v>
      </c>
      <c r="B42" s="254">
        <v>1</v>
      </c>
      <c r="C42" s="254">
        <v>735</v>
      </c>
      <c r="D42" s="254">
        <v>663</v>
      </c>
      <c r="E42" s="254">
        <v>72</v>
      </c>
      <c r="F42" s="250"/>
      <c r="G42" s="250">
        <v>5.65625</v>
      </c>
      <c r="H42" s="250">
        <f t="shared" si="1"/>
        <v>814.5</v>
      </c>
      <c r="I42" s="250">
        <f>ROUND(H42*1.2359,2)</f>
        <v>1006.64</v>
      </c>
    </row>
    <row r="43" spans="1:9" x14ac:dyDescent="0.25">
      <c r="A43" s="213" t="s">
        <v>27</v>
      </c>
      <c r="B43" s="254">
        <v>1</v>
      </c>
      <c r="C43" s="254">
        <v>711</v>
      </c>
      <c r="D43" s="254">
        <v>663</v>
      </c>
      <c r="E43" s="254">
        <v>48</v>
      </c>
      <c r="F43" s="250"/>
      <c r="G43" s="250">
        <v>5.65625</v>
      </c>
      <c r="H43" s="250">
        <f t="shared" si="1"/>
        <v>543</v>
      </c>
      <c r="I43" s="250">
        <f t="shared" ref="I43:I50" si="4">ROUND(H43*1.2359,2)</f>
        <v>671.09</v>
      </c>
    </row>
    <row r="44" spans="1:9" x14ac:dyDescent="0.25">
      <c r="A44" s="213" t="s">
        <v>27</v>
      </c>
      <c r="B44" s="254">
        <v>1</v>
      </c>
      <c r="C44" s="254">
        <v>673</v>
      </c>
      <c r="D44" s="254">
        <v>663</v>
      </c>
      <c r="E44" s="254">
        <v>10</v>
      </c>
      <c r="F44" s="250"/>
      <c r="G44" s="250">
        <v>5.65625</v>
      </c>
      <c r="H44" s="250">
        <f t="shared" si="1"/>
        <v>113.13</v>
      </c>
      <c r="I44" s="250">
        <f t="shared" si="4"/>
        <v>139.82</v>
      </c>
    </row>
    <row r="45" spans="1:9" x14ac:dyDescent="0.25">
      <c r="A45" s="213" t="s">
        <v>27</v>
      </c>
      <c r="B45" s="254">
        <v>1</v>
      </c>
      <c r="C45" s="254">
        <v>678.5</v>
      </c>
      <c r="D45" s="254">
        <v>663</v>
      </c>
      <c r="E45" s="254">
        <v>15.5</v>
      </c>
      <c r="F45" s="250"/>
      <c r="G45" s="250">
        <v>5.3869047619047619</v>
      </c>
      <c r="H45" s="250">
        <f t="shared" si="1"/>
        <v>166.99</v>
      </c>
      <c r="I45" s="250">
        <f t="shared" si="4"/>
        <v>206.38</v>
      </c>
    </row>
    <row r="46" spans="1:9" x14ac:dyDescent="0.25">
      <c r="A46" s="213" t="s">
        <v>27</v>
      </c>
      <c r="B46" s="254">
        <v>1</v>
      </c>
      <c r="C46" s="254">
        <v>687</v>
      </c>
      <c r="D46" s="254">
        <v>663</v>
      </c>
      <c r="E46" s="254">
        <v>24</v>
      </c>
      <c r="F46" s="250"/>
      <c r="G46" s="250">
        <v>5.3869047619047619</v>
      </c>
      <c r="H46" s="250">
        <f t="shared" si="1"/>
        <v>258.57</v>
      </c>
      <c r="I46" s="250">
        <f t="shared" si="4"/>
        <v>319.57</v>
      </c>
    </row>
    <row r="47" spans="1:9" x14ac:dyDescent="0.25">
      <c r="A47" s="213" t="s">
        <v>28</v>
      </c>
      <c r="B47" s="254">
        <v>1</v>
      </c>
      <c r="C47" s="254">
        <v>679</v>
      </c>
      <c r="D47" s="254">
        <v>663</v>
      </c>
      <c r="E47" s="254">
        <v>16</v>
      </c>
      <c r="F47" s="250"/>
      <c r="G47" s="250">
        <v>4.4940476190476186</v>
      </c>
      <c r="H47" s="250">
        <f t="shared" si="1"/>
        <v>143.81</v>
      </c>
      <c r="I47" s="250">
        <f t="shared" si="4"/>
        <v>177.73</v>
      </c>
    </row>
    <row r="48" spans="1:9" x14ac:dyDescent="0.25">
      <c r="A48" s="213" t="s">
        <v>28</v>
      </c>
      <c r="B48" s="254">
        <v>1</v>
      </c>
      <c r="C48" s="254">
        <v>697</v>
      </c>
      <c r="D48" s="254">
        <v>663</v>
      </c>
      <c r="E48" s="254">
        <v>34</v>
      </c>
      <c r="F48" s="250"/>
      <c r="G48" s="250">
        <v>4.71875</v>
      </c>
      <c r="H48" s="250">
        <f t="shared" si="1"/>
        <v>320.88</v>
      </c>
      <c r="I48" s="250">
        <f t="shared" si="4"/>
        <v>396.58</v>
      </c>
    </row>
    <row r="49" spans="1:9" x14ac:dyDescent="0.25">
      <c r="A49" s="213" t="s">
        <v>28</v>
      </c>
      <c r="B49" s="254">
        <v>1</v>
      </c>
      <c r="C49" s="254">
        <v>683</v>
      </c>
      <c r="D49" s="254">
        <v>663</v>
      </c>
      <c r="E49" s="254">
        <v>20</v>
      </c>
      <c r="F49" s="250"/>
      <c r="G49" s="250">
        <v>4.9375</v>
      </c>
      <c r="H49" s="250">
        <f t="shared" si="1"/>
        <v>197.5</v>
      </c>
      <c r="I49" s="250">
        <f t="shared" si="4"/>
        <v>244.09</v>
      </c>
    </row>
    <row r="50" spans="1:9" x14ac:dyDescent="0.25">
      <c r="A50" s="213" t="s">
        <v>28</v>
      </c>
      <c r="B50" s="254">
        <v>1</v>
      </c>
      <c r="C50" s="254">
        <v>669</v>
      </c>
      <c r="D50" s="254">
        <v>663</v>
      </c>
      <c r="E50" s="254">
        <v>6</v>
      </c>
      <c r="F50" s="250"/>
      <c r="G50" s="250">
        <v>4.7010869565217392</v>
      </c>
      <c r="H50" s="250">
        <f t="shared" si="1"/>
        <v>56.41</v>
      </c>
      <c r="I50" s="250">
        <f t="shared" si="4"/>
        <v>69.72</v>
      </c>
    </row>
    <row r="51" spans="1:9" ht="33" x14ac:dyDescent="0.25">
      <c r="A51" s="242" t="s">
        <v>431</v>
      </c>
      <c r="B51" s="243">
        <f>SUM(B52:B55)</f>
        <v>4</v>
      </c>
      <c r="C51" s="243"/>
      <c r="D51" s="243"/>
      <c r="E51" s="243">
        <f t="shared" ref="E51:I51" si="5">SUM(E52:E55)</f>
        <v>54</v>
      </c>
      <c r="F51" s="214"/>
      <c r="G51" s="245"/>
      <c r="H51" s="245">
        <f t="shared" si="5"/>
        <v>752.30000000000007</v>
      </c>
      <c r="I51" s="245">
        <f t="shared" si="5"/>
        <v>929.77</v>
      </c>
    </row>
    <row r="52" spans="1:9" ht="15.6" customHeight="1" x14ac:dyDescent="0.25">
      <c r="A52" s="213" t="s">
        <v>707</v>
      </c>
      <c r="B52" s="254">
        <v>1</v>
      </c>
      <c r="C52" s="254">
        <v>187</v>
      </c>
      <c r="D52" s="254">
        <v>160</v>
      </c>
      <c r="E52" s="254">
        <v>27</v>
      </c>
      <c r="F52" s="250"/>
      <c r="G52" s="250">
        <v>6.9106250000000005</v>
      </c>
      <c r="H52" s="250">
        <f t="shared" si="1"/>
        <v>373.17</v>
      </c>
      <c r="I52" s="250">
        <f>ROUND(H52*1.2359,2)</f>
        <v>461.2</v>
      </c>
    </row>
    <row r="53" spans="1:9" ht="15.6" customHeight="1" x14ac:dyDescent="0.25">
      <c r="A53" s="213" t="s">
        <v>708</v>
      </c>
      <c r="B53" s="254">
        <v>1</v>
      </c>
      <c r="C53" s="254">
        <v>173</v>
      </c>
      <c r="D53" s="254">
        <v>160</v>
      </c>
      <c r="E53" s="254">
        <v>13</v>
      </c>
      <c r="F53" s="250"/>
      <c r="G53" s="250">
        <v>8.125</v>
      </c>
      <c r="H53" s="250">
        <f t="shared" si="1"/>
        <v>211.25</v>
      </c>
      <c r="I53" s="250">
        <f>ROUND(H53*1.2359,2)</f>
        <v>261.08</v>
      </c>
    </row>
    <row r="54" spans="1:9" ht="15.6" customHeight="1" x14ac:dyDescent="0.25">
      <c r="A54" s="213" t="s">
        <v>709</v>
      </c>
      <c r="B54" s="254">
        <v>1</v>
      </c>
      <c r="C54" s="254">
        <v>669</v>
      </c>
      <c r="D54" s="254">
        <v>663</v>
      </c>
      <c r="E54" s="254">
        <v>6</v>
      </c>
      <c r="F54" s="250"/>
      <c r="G54" s="250">
        <v>6.40625</v>
      </c>
      <c r="H54" s="250">
        <f t="shared" si="1"/>
        <v>76.88</v>
      </c>
      <c r="I54" s="250">
        <f>ROUND(H54*1.2359,2)</f>
        <v>95.02</v>
      </c>
    </row>
    <row r="55" spans="1:9" x14ac:dyDescent="0.25">
      <c r="A55" s="304" t="s">
        <v>710</v>
      </c>
      <c r="B55" s="254">
        <v>1</v>
      </c>
      <c r="C55" s="254">
        <v>671</v>
      </c>
      <c r="D55" s="254">
        <v>663</v>
      </c>
      <c r="E55" s="254">
        <v>8</v>
      </c>
      <c r="F55" s="250"/>
      <c r="G55" s="250">
        <v>5.6875</v>
      </c>
      <c r="H55" s="250">
        <f t="shared" si="1"/>
        <v>91</v>
      </c>
      <c r="I55" s="250">
        <f>ROUND(H55*1.2359,2)</f>
        <v>112.47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BF050-9B70-49B0-890C-0EF4567A8875}">
  <sheetPr>
    <tabColor theme="5" tint="0.59999389629810485"/>
  </sheetPr>
  <dimension ref="A1:K86"/>
  <sheetViews>
    <sheetView zoomScale="80" zoomScaleNormal="80" workbookViewId="0">
      <selection activeCell="J24" sqref="J24"/>
    </sheetView>
  </sheetViews>
  <sheetFormatPr defaultColWidth="9.140625" defaultRowHeight="16.5" x14ac:dyDescent="0.25"/>
  <cols>
    <col min="1" max="1" width="68.7109375" style="2" customWidth="1"/>
    <col min="2" max="2" width="14" style="2" customWidth="1"/>
    <col min="3" max="3" width="14.5703125" style="2" customWidth="1"/>
    <col min="4" max="4" width="14.7109375" style="2" customWidth="1"/>
    <col min="5" max="5" width="18.42578125" style="2" customWidth="1"/>
    <col min="6" max="6" width="16.7109375" style="2" customWidth="1"/>
    <col min="7" max="7" width="18.28515625" style="2" customWidth="1"/>
    <col min="8" max="8" width="19.7109375" style="2" customWidth="1"/>
    <col min="9" max="9" width="19.140625" style="2" customWidth="1"/>
    <col min="10" max="16384" width="9.140625" style="2"/>
  </cols>
  <sheetData>
    <row r="1" spans="1:9" x14ac:dyDescent="0.25">
      <c r="H1" s="428" t="s">
        <v>810</v>
      </c>
      <c r="I1" s="428"/>
    </row>
    <row r="2" spans="1:9" s="1" customFormat="1" ht="39.75" customHeight="1" x14ac:dyDescent="0.25">
      <c r="A2" s="359" t="s">
        <v>427</v>
      </c>
      <c r="B2" s="359"/>
      <c r="C2" s="359"/>
      <c r="D2" s="359"/>
      <c r="E2" s="359"/>
      <c r="F2" s="359"/>
      <c r="G2" s="359"/>
      <c r="H2" s="359"/>
      <c r="I2" s="359"/>
    </row>
    <row r="4" spans="1:9" x14ac:dyDescent="0.25">
      <c r="A4" s="2" t="s">
        <v>825</v>
      </c>
    </row>
    <row r="5" spans="1:9" x14ac:dyDescent="0.25">
      <c r="A5" s="2" t="s">
        <v>826</v>
      </c>
    </row>
    <row r="6" spans="1:9" x14ac:dyDescent="0.25">
      <c r="B6" s="500"/>
      <c r="C6" s="500"/>
      <c r="D6" s="500"/>
      <c r="E6" s="501"/>
      <c r="F6" s="500"/>
      <c r="G6" s="500"/>
      <c r="H6" s="502"/>
      <c r="I6" s="500"/>
    </row>
    <row r="7" spans="1:9" ht="45.75" customHeight="1" x14ac:dyDescent="0.25">
      <c r="A7" s="366" t="s">
        <v>827</v>
      </c>
      <c r="B7" s="366" t="s">
        <v>3</v>
      </c>
      <c r="C7" s="367" t="s">
        <v>4</v>
      </c>
      <c r="D7" s="367"/>
      <c r="E7" s="367"/>
      <c r="F7" s="367" t="s">
        <v>2</v>
      </c>
      <c r="G7" s="367" t="s">
        <v>438</v>
      </c>
      <c r="H7" s="368" t="s">
        <v>5</v>
      </c>
      <c r="I7" s="369" t="s">
        <v>1</v>
      </c>
    </row>
    <row r="8" spans="1:9" ht="24" customHeight="1" x14ac:dyDescent="0.25">
      <c r="A8" s="366"/>
      <c r="B8" s="366"/>
      <c r="C8" s="426" t="s">
        <v>143</v>
      </c>
      <c r="D8" s="426" t="s">
        <v>437</v>
      </c>
      <c r="E8" s="367" t="s">
        <v>8</v>
      </c>
      <c r="F8" s="367"/>
      <c r="G8" s="367"/>
      <c r="H8" s="368"/>
      <c r="I8" s="369"/>
    </row>
    <row r="9" spans="1:9" ht="36.75" customHeight="1" x14ac:dyDescent="0.25">
      <c r="A9" s="366"/>
      <c r="B9" s="366"/>
      <c r="C9" s="427"/>
      <c r="D9" s="427"/>
      <c r="E9" s="367"/>
      <c r="F9" s="367"/>
      <c r="G9" s="367"/>
      <c r="H9" s="368"/>
      <c r="I9" s="369"/>
    </row>
    <row r="10" spans="1:9" x14ac:dyDescent="0.25">
      <c r="A10" s="311">
        <v>1</v>
      </c>
      <c r="B10" s="311">
        <v>2</v>
      </c>
      <c r="C10" s="311" t="s">
        <v>81</v>
      </c>
      <c r="D10" s="311">
        <v>4</v>
      </c>
      <c r="E10" s="311">
        <v>5</v>
      </c>
      <c r="F10" s="311">
        <v>6</v>
      </c>
      <c r="G10" s="311">
        <v>7</v>
      </c>
      <c r="H10" s="311">
        <v>8</v>
      </c>
      <c r="I10" s="311" t="s">
        <v>144</v>
      </c>
    </row>
    <row r="11" spans="1:9" s="1" customFormat="1" x14ac:dyDescent="0.25">
      <c r="A11" s="3" t="s">
        <v>0</v>
      </c>
      <c r="B11" s="76">
        <f t="shared" ref="B11:I11" si="0">B12+B26+B61+B81</f>
        <v>71</v>
      </c>
      <c r="C11" s="76"/>
      <c r="D11" s="76"/>
      <c r="E11" s="76">
        <f t="shared" si="0"/>
        <v>3757.0833299999999</v>
      </c>
      <c r="F11" s="76"/>
      <c r="G11" s="77"/>
      <c r="H11" s="77">
        <f t="shared" si="0"/>
        <v>60907.310000000005</v>
      </c>
      <c r="I11" s="77">
        <f t="shared" si="0"/>
        <v>75275.3</v>
      </c>
    </row>
    <row r="12" spans="1:9" s="205" customFormat="1" x14ac:dyDescent="0.25">
      <c r="A12" s="242" t="s">
        <v>434</v>
      </c>
      <c r="B12" s="322">
        <f t="shared" ref="B12:E12" si="1">SUM(B13:B25)</f>
        <v>13</v>
      </c>
      <c r="C12" s="322"/>
      <c r="D12" s="322"/>
      <c r="E12" s="322">
        <f t="shared" si="1"/>
        <v>1131.49</v>
      </c>
      <c r="F12" s="324"/>
      <c r="G12" s="324"/>
      <c r="H12" s="324">
        <f>SUM(H13:H25)</f>
        <v>30899.97</v>
      </c>
      <c r="I12" s="324">
        <f>SUM(I13:I25)</f>
        <v>38189.289999999994</v>
      </c>
    </row>
    <row r="13" spans="1:9" s="209" customFormat="1" x14ac:dyDescent="0.25">
      <c r="A13" s="276" t="s">
        <v>369</v>
      </c>
      <c r="B13" s="280">
        <v>1</v>
      </c>
      <c r="C13" s="280">
        <f t="shared" ref="C13:C24" si="2">D13+E13</f>
        <v>314.5</v>
      </c>
      <c r="D13" s="503">
        <v>224</v>
      </c>
      <c r="E13" s="280">
        <v>90.5</v>
      </c>
      <c r="F13" s="351"/>
      <c r="G13" s="351">
        <v>14</v>
      </c>
      <c r="H13" s="351">
        <f t="shared" ref="H13:H74" si="3">ROUND(E13*G13*2,2)</f>
        <v>2534</v>
      </c>
      <c r="I13" s="351">
        <f>ROUND(H13*1.2359,2)</f>
        <v>3131.77</v>
      </c>
    </row>
    <row r="14" spans="1:9" s="209" customFormat="1" x14ac:dyDescent="0.25">
      <c r="A14" s="276" t="s">
        <v>369</v>
      </c>
      <c r="B14" s="280">
        <v>1</v>
      </c>
      <c r="C14" s="280">
        <f t="shared" si="2"/>
        <v>463.49</v>
      </c>
      <c r="D14" s="503">
        <v>269</v>
      </c>
      <c r="E14" s="280">
        <v>194.49</v>
      </c>
      <c r="F14" s="351"/>
      <c r="G14" s="351">
        <v>14</v>
      </c>
      <c r="H14" s="351">
        <f t="shared" si="3"/>
        <v>5445.72</v>
      </c>
      <c r="I14" s="351">
        <f>ROUND(H14*1.2359,2)</f>
        <v>6730.37</v>
      </c>
    </row>
    <row r="15" spans="1:9" s="209" customFormat="1" x14ac:dyDescent="0.25">
      <c r="A15" s="276" t="s">
        <v>369</v>
      </c>
      <c r="B15" s="280">
        <v>1</v>
      </c>
      <c r="C15" s="280">
        <f t="shared" si="2"/>
        <v>20</v>
      </c>
      <c r="D15" s="503">
        <v>12</v>
      </c>
      <c r="E15" s="280">
        <v>8</v>
      </c>
      <c r="F15" s="351"/>
      <c r="G15" s="351">
        <v>14</v>
      </c>
      <c r="H15" s="351">
        <f t="shared" si="3"/>
        <v>224</v>
      </c>
      <c r="I15" s="351">
        <f>ROUND(H15*1.2359,2)</f>
        <v>276.83999999999997</v>
      </c>
    </row>
    <row r="16" spans="1:9" s="209" customFormat="1" x14ac:dyDescent="0.25">
      <c r="A16" s="276" t="s">
        <v>369</v>
      </c>
      <c r="B16" s="280">
        <v>1</v>
      </c>
      <c r="C16" s="280">
        <f t="shared" si="2"/>
        <v>383.5</v>
      </c>
      <c r="D16" s="503">
        <v>192</v>
      </c>
      <c r="E16" s="280">
        <v>191.5</v>
      </c>
      <c r="F16" s="351"/>
      <c r="G16" s="351">
        <v>14</v>
      </c>
      <c r="H16" s="351">
        <f t="shared" si="3"/>
        <v>5362</v>
      </c>
      <c r="I16" s="351">
        <f>ROUND(H16*1.2359,2)</f>
        <v>6626.9</v>
      </c>
    </row>
    <row r="17" spans="1:11" s="209" customFormat="1" x14ac:dyDescent="0.25">
      <c r="A17" s="276" t="s">
        <v>370</v>
      </c>
      <c r="B17" s="280">
        <v>1</v>
      </c>
      <c r="C17" s="280">
        <f t="shared" si="2"/>
        <v>206</v>
      </c>
      <c r="D17" s="503">
        <v>171</v>
      </c>
      <c r="E17" s="280">
        <v>35</v>
      </c>
      <c r="F17" s="351"/>
      <c r="G17" s="351">
        <v>14</v>
      </c>
      <c r="H17" s="351">
        <f t="shared" si="3"/>
        <v>980</v>
      </c>
      <c r="I17" s="351">
        <f t="shared" ref="I17:I25" si="4">ROUND(H17*1.2359,2)</f>
        <v>1211.18</v>
      </c>
    </row>
    <row r="18" spans="1:11" s="209" customFormat="1" x14ac:dyDescent="0.25">
      <c r="A18" s="276" t="s">
        <v>370</v>
      </c>
      <c r="B18" s="280">
        <v>1</v>
      </c>
      <c r="C18" s="280">
        <f t="shared" si="2"/>
        <v>326</v>
      </c>
      <c r="D18" s="503">
        <v>215</v>
      </c>
      <c r="E18" s="280">
        <v>111</v>
      </c>
      <c r="F18" s="351"/>
      <c r="G18" s="351">
        <v>14</v>
      </c>
      <c r="H18" s="351">
        <f t="shared" si="3"/>
        <v>3108</v>
      </c>
      <c r="I18" s="351">
        <f t="shared" si="4"/>
        <v>3841.18</v>
      </c>
    </row>
    <row r="19" spans="1:11" s="209" customFormat="1" x14ac:dyDescent="0.25">
      <c r="A19" s="276" t="s">
        <v>371</v>
      </c>
      <c r="B19" s="280">
        <v>1</v>
      </c>
      <c r="C19" s="280">
        <f>D19+E19</f>
        <v>334</v>
      </c>
      <c r="D19" s="503">
        <v>327</v>
      </c>
      <c r="E19" s="280">
        <v>7</v>
      </c>
      <c r="F19" s="351"/>
      <c r="G19" s="351">
        <v>14</v>
      </c>
      <c r="H19" s="351">
        <f t="shared" si="3"/>
        <v>196</v>
      </c>
      <c r="I19" s="351">
        <f>ROUND(H19*1.2359,2)</f>
        <v>242.24</v>
      </c>
    </row>
    <row r="20" spans="1:11" s="209" customFormat="1" x14ac:dyDescent="0.25">
      <c r="A20" s="276" t="s">
        <v>372</v>
      </c>
      <c r="B20" s="280">
        <v>1</v>
      </c>
      <c r="C20" s="280">
        <f t="shared" si="2"/>
        <v>176</v>
      </c>
      <c r="D20" s="503">
        <v>88</v>
      </c>
      <c r="E20" s="280">
        <v>88</v>
      </c>
      <c r="F20" s="351"/>
      <c r="G20" s="351">
        <v>14</v>
      </c>
      <c r="H20" s="351">
        <f t="shared" si="3"/>
        <v>2464</v>
      </c>
      <c r="I20" s="351">
        <f t="shared" si="4"/>
        <v>3045.26</v>
      </c>
    </row>
    <row r="21" spans="1:11" s="209" customFormat="1" x14ac:dyDescent="0.25">
      <c r="A21" s="276" t="s">
        <v>372</v>
      </c>
      <c r="B21" s="280">
        <v>1</v>
      </c>
      <c r="C21" s="280">
        <f t="shared" si="2"/>
        <v>192</v>
      </c>
      <c r="D21" s="503">
        <v>96</v>
      </c>
      <c r="E21" s="280">
        <v>96</v>
      </c>
      <c r="F21" s="351"/>
      <c r="G21" s="351">
        <v>14</v>
      </c>
      <c r="H21" s="351">
        <f t="shared" si="3"/>
        <v>2688</v>
      </c>
      <c r="I21" s="351">
        <f t="shared" si="4"/>
        <v>3322.1</v>
      </c>
    </row>
    <row r="22" spans="1:11" s="209" customFormat="1" x14ac:dyDescent="0.25">
      <c r="A22" s="276" t="s">
        <v>373</v>
      </c>
      <c r="B22" s="280">
        <v>1</v>
      </c>
      <c r="C22" s="280">
        <f t="shared" si="2"/>
        <v>335</v>
      </c>
      <c r="D22" s="503">
        <v>308.5</v>
      </c>
      <c r="E22" s="280">
        <v>26.5</v>
      </c>
      <c r="F22" s="351"/>
      <c r="G22" s="351">
        <v>12.85</v>
      </c>
      <c r="H22" s="351">
        <f>ROUND(E22*G22*2,2)</f>
        <v>681.05</v>
      </c>
      <c r="I22" s="351">
        <f t="shared" si="4"/>
        <v>841.71</v>
      </c>
    </row>
    <row r="23" spans="1:11" s="209" customFormat="1" x14ac:dyDescent="0.25">
      <c r="A23" s="276" t="s">
        <v>373</v>
      </c>
      <c r="B23" s="280">
        <v>1</v>
      </c>
      <c r="C23" s="280">
        <f t="shared" si="2"/>
        <v>555</v>
      </c>
      <c r="D23" s="503">
        <v>472.5</v>
      </c>
      <c r="E23" s="280">
        <v>82.5</v>
      </c>
      <c r="F23" s="351"/>
      <c r="G23" s="351">
        <v>14</v>
      </c>
      <c r="H23" s="351">
        <f t="shared" ref="H23" si="5">ROUND(E23*G23*2,2)</f>
        <v>2310</v>
      </c>
      <c r="I23" s="351">
        <f t="shared" si="4"/>
        <v>2854.93</v>
      </c>
    </row>
    <row r="24" spans="1:11" s="209" customFormat="1" x14ac:dyDescent="0.25">
      <c r="A24" s="276" t="s">
        <v>373</v>
      </c>
      <c r="B24" s="280">
        <v>1</v>
      </c>
      <c r="C24" s="280">
        <f t="shared" si="2"/>
        <v>463</v>
      </c>
      <c r="D24" s="503">
        <v>398</v>
      </c>
      <c r="E24" s="280">
        <v>65</v>
      </c>
      <c r="F24" s="351"/>
      <c r="G24" s="351">
        <v>14</v>
      </c>
      <c r="H24" s="351">
        <f t="shared" si="3"/>
        <v>1820</v>
      </c>
      <c r="I24" s="351">
        <f t="shared" si="4"/>
        <v>2249.34</v>
      </c>
    </row>
    <row r="25" spans="1:11" s="209" customFormat="1" x14ac:dyDescent="0.25">
      <c r="A25" s="276" t="s">
        <v>369</v>
      </c>
      <c r="B25" s="280">
        <v>1</v>
      </c>
      <c r="C25" s="280">
        <f>D25+E25</f>
        <v>272</v>
      </c>
      <c r="D25" s="503">
        <v>136</v>
      </c>
      <c r="E25" s="280">
        <v>136</v>
      </c>
      <c r="F25" s="351"/>
      <c r="G25" s="351">
        <v>11.35</v>
      </c>
      <c r="H25" s="351">
        <f t="shared" si="3"/>
        <v>3087.2</v>
      </c>
      <c r="I25" s="351">
        <f t="shared" si="4"/>
        <v>3815.47</v>
      </c>
    </row>
    <row r="26" spans="1:11" s="205" customFormat="1" ht="33" x14ac:dyDescent="0.25">
      <c r="A26" s="242" t="s">
        <v>433</v>
      </c>
      <c r="B26" s="322">
        <f t="shared" ref="B26:I26" si="6">SUM(B27:B60)</f>
        <v>34</v>
      </c>
      <c r="C26" s="322"/>
      <c r="D26" s="78"/>
      <c r="E26" s="322">
        <f t="shared" si="6"/>
        <v>1606.76333</v>
      </c>
      <c r="F26" s="322"/>
      <c r="G26" s="324"/>
      <c r="H26" s="324">
        <f t="shared" si="6"/>
        <v>22350.21</v>
      </c>
      <c r="I26" s="324">
        <f t="shared" si="6"/>
        <v>27622.590000000007</v>
      </c>
    </row>
    <row r="27" spans="1:11" s="209" customFormat="1" x14ac:dyDescent="0.25">
      <c r="A27" s="213" t="s">
        <v>53</v>
      </c>
      <c r="B27" s="280">
        <v>1</v>
      </c>
      <c r="C27" s="280">
        <f>D27+E27</f>
        <v>555</v>
      </c>
      <c r="D27" s="503">
        <v>512</v>
      </c>
      <c r="E27" s="280">
        <v>43</v>
      </c>
      <c r="F27" s="498"/>
      <c r="G27" s="351">
        <v>7</v>
      </c>
      <c r="H27" s="351">
        <f>ROUND(E27*G27*2,2)</f>
        <v>602</v>
      </c>
      <c r="I27" s="351">
        <f>ROUND(H27*1.2359,2)</f>
        <v>744.01</v>
      </c>
      <c r="J27" s="499"/>
      <c r="K27" s="499"/>
    </row>
    <row r="28" spans="1:11" s="209" customFormat="1" x14ac:dyDescent="0.25">
      <c r="A28" s="213" t="s">
        <v>53</v>
      </c>
      <c r="B28" s="280">
        <v>1</v>
      </c>
      <c r="C28" s="280">
        <f>D28+E28</f>
        <v>31.83333</v>
      </c>
      <c r="D28" s="503">
        <v>31.5</v>
      </c>
      <c r="E28" s="280">
        <v>0.33333000000000002</v>
      </c>
      <c r="F28" s="498"/>
      <c r="G28" s="351">
        <v>7</v>
      </c>
      <c r="H28" s="351">
        <f t="shared" si="3"/>
        <v>4.67</v>
      </c>
      <c r="I28" s="351">
        <f>ROUND(H28*1.2359,2)</f>
        <v>5.77</v>
      </c>
      <c r="J28" s="499"/>
      <c r="K28" s="499"/>
    </row>
    <row r="29" spans="1:11" s="209" customFormat="1" x14ac:dyDescent="0.25">
      <c r="A29" s="213" t="s">
        <v>53</v>
      </c>
      <c r="B29" s="280">
        <v>1</v>
      </c>
      <c r="C29" s="280">
        <f t="shared" ref="C29:C60" si="7">D29+E29</f>
        <v>480</v>
      </c>
      <c r="D29" s="503">
        <v>392</v>
      </c>
      <c r="E29" s="280">
        <v>88</v>
      </c>
      <c r="F29" s="498"/>
      <c r="G29" s="351">
        <v>7</v>
      </c>
      <c r="H29" s="351">
        <f t="shared" si="3"/>
        <v>1232</v>
      </c>
      <c r="I29" s="351">
        <f t="shared" ref="I29:I51" si="8">ROUND(H29*1.2359,2)</f>
        <v>1522.63</v>
      </c>
      <c r="J29" s="499"/>
      <c r="K29" s="499"/>
    </row>
    <row r="30" spans="1:11" s="209" customFormat="1" x14ac:dyDescent="0.25">
      <c r="A30" s="213" t="s">
        <v>53</v>
      </c>
      <c r="B30" s="280">
        <v>1</v>
      </c>
      <c r="C30" s="280">
        <f t="shared" si="7"/>
        <v>480</v>
      </c>
      <c r="D30" s="503">
        <v>478.5</v>
      </c>
      <c r="E30" s="280">
        <v>1.5</v>
      </c>
      <c r="F30" s="498"/>
      <c r="G30" s="351">
        <v>7</v>
      </c>
      <c r="H30" s="351">
        <f>ROUND(E30*G30*2,2)</f>
        <v>21</v>
      </c>
      <c r="I30" s="351">
        <f t="shared" si="8"/>
        <v>25.95</v>
      </c>
      <c r="J30" s="499"/>
      <c r="K30" s="499"/>
    </row>
    <row r="31" spans="1:11" s="209" customFormat="1" x14ac:dyDescent="0.25">
      <c r="A31" s="213" t="s">
        <v>53</v>
      </c>
      <c r="B31" s="280">
        <v>1</v>
      </c>
      <c r="C31" s="280">
        <f t="shared" si="7"/>
        <v>542</v>
      </c>
      <c r="D31" s="503">
        <v>512</v>
      </c>
      <c r="E31" s="280">
        <v>30</v>
      </c>
      <c r="F31" s="498"/>
      <c r="G31" s="351">
        <v>7</v>
      </c>
      <c r="H31" s="351">
        <f>ROUND(E31*G31*2,2)</f>
        <v>420</v>
      </c>
      <c r="I31" s="351">
        <f t="shared" si="8"/>
        <v>519.08000000000004</v>
      </c>
      <c r="J31" s="499"/>
      <c r="K31" s="499"/>
    </row>
    <row r="32" spans="1:11" s="209" customFormat="1" x14ac:dyDescent="0.25">
      <c r="A32" s="213" t="s">
        <v>53</v>
      </c>
      <c r="B32" s="280">
        <v>1</v>
      </c>
      <c r="C32" s="280">
        <f>D32+E32</f>
        <v>489</v>
      </c>
      <c r="D32" s="503">
        <v>440</v>
      </c>
      <c r="E32" s="280">
        <v>49</v>
      </c>
      <c r="F32" s="498"/>
      <c r="G32" s="351">
        <v>7</v>
      </c>
      <c r="H32" s="351">
        <f t="shared" ref="H32:H37" si="9">ROUND(E32*G32*2,2)</f>
        <v>686</v>
      </c>
      <c r="I32" s="351">
        <f t="shared" si="8"/>
        <v>847.83</v>
      </c>
      <c r="J32" s="499"/>
      <c r="K32" s="499"/>
    </row>
    <row r="33" spans="1:9" s="209" customFormat="1" x14ac:dyDescent="0.25">
      <c r="A33" s="213" t="s">
        <v>53</v>
      </c>
      <c r="B33" s="280">
        <v>1</v>
      </c>
      <c r="C33" s="280">
        <f t="shared" si="7"/>
        <v>600</v>
      </c>
      <c r="D33" s="503">
        <v>464</v>
      </c>
      <c r="E33" s="280">
        <v>136</v>
      </c>
      <c r="F33" s="498"/>
      <c r="G33" s="351">
        <v>7</v>
      </c>
      <c r="H33" s="351">
        <f t="shared" si="9"/>
        <v>1904</v>
      </c>
      <c r="I33" s="351">
        <f t="shared" si="8"/>
        <v>2353.15</v>
      </c>
    </row>
    <row r="34" spans="1:9" s="209" customFormat="1" x14ac:dyDescent="0.25">
      <c r="A34" s="213" t="s">
        <v>53</v>
      </c>
      <c r="B34" s="280">
        <v>1</v>
      </c>
      <c r="C34" s="280">
        <f t="shared" si="7"/>
        <v>564</v>
      </c>
      <c r="D34" s="503">
        <v>464</v>
      </c>
      <c r="E34" s="280">
        <v>100</v>
      </c>
      <c r="F34" s="498"/>
      <c r="G34" s="351">
        <v>7</v>
      </c>
      <c r="H34" s="351">
        <f>ROUND(E34*G34*2,2)</f>
        <v>1400</v>
      </c>
      <c r="I34" s="351">
        <f t="shared" si="8"/>
        <v>1730.26</v>
      </c>
    </row>
    <row r="35" spans="1:9" s="209" customFormat="1" x14ac:dyDescent="0.25">
      <c r="A35" s="213" t="s">
        <v>53</v>
      </c>
      <c r="B35" s="280">
        <v>1</v>
      </c>
      <c r="C35" s="280">
        <f t="shared" si="7"/>
        <v>330</v>
      </c>
      <c r="D35" s="503">
        <v>322.08</v>
      </c>
      <c r="E35" s="280">
        <v>7.92</v>
      </c>
      <c r="F35" s="498"/>
      <c r="G35" s="351">
        <v>7</v>
      </c>
      <c r="H35" s="351">
        <f>ROUND(E35*G35*2,2)</f>
        <v>110.88</v>
      </c>
      <c r="I35" s="351">
        <f t="shared" si="8"/>
        <v>137.04</v>
      </c>
    </row>
    <row r="36" spans="1:9" s="209" customFormat="1" x14ac:dyDescent="0.25">
      <c r="A36" s="213" t="s">
        <v>53</v>
      </c>
      <c r="B36" s="280">
        <v>1</v>
      </c>
      <c r="C36" s="280">
        <f t="shared" si="7"/>
        <v>608</v>
      </c>
      <c r="D36" s="503">
        <v>488</v>
      </c>
      <c r="E36" s="280">
        <v>120</v>
      </c>
      <c r="F36" s="498"/>
      <c r="G36" s="351">
        <v>7</v>
      </c>
      <c r="H36" s="351">
        <f t="shared" si="9"/>
        <v>1680</v>
      </c>
      <c r="I36" s="351">
        <f t="shared" si="8"/>
        <v>2076.31</v>
      </c>
    </row>
    <row r="37" spans="1:9" s="209" customFormat="1" x14ac:dyDescent="0.25">
      <c r="A37" s="213" t="s">
        <v>53</v>
      </c>
      <c r="B37" s="280">
        <v>1</v>
      </c>
      <c r="C37" s="280">
        <f t="shared" si="7"/>
        <v>480</v>
      </c>
      <c r="D37" s="503">
        <v>400</v>
      </c>
      <c r="E37" s="280">
        <v>80</v>
      </c>
      <c r="F37" s="498"/>
      <c r="G37" s="351">
        <v>7</v>
      </c>
      <c r="H37" s="351">
        <f t="shared" si="9"/>
        <v>1120</v>
      </c>
      <c r="I37" s="351">
        <f t="shared" si="8"/>
        <v>1384.21</v>
      </c>
    </row>
    <row r="38" spans="1:9" s="209" customFormat="1" x14ac:dyDescent="0.25">
      <c r="A38" s="213" t="s">
        <v>53</v>
      </c>
      <c r="B38" s="280">
        <v>1</v>
      </c>
      <c r="C38" s="280">
        <f t="shared" si="7"/>
        <v>516</v>
      </c>
      <c r="D38" s="503">
        <v>505.5</v>
      </c>
      <c r="E38" s="280">
        <v>10.5</v>
      </c>
      <c r="F38" s="498"/>
      <c r="G38" s="351">
        <v>7</v>
      </c>
      <c r="H38" s="351">
        <f t="shared" si="3"/>
        <v>147</v>
      </c>
      <c r="I38" s="351">
        <f t="shared" si="8"/>
        <v>181.68</v>
      </c>
    </row>
    <row r="39" spans="1:9" s="209" customFormat="1" x14ac:dyDescent="0.25">
      <c r="A39" s="213" t="s">
        <v>53</v>
      </c>
      <c r="B39" s="280">
        <v>1</v>
      </c>
      <c r="C39" s="280">
        <f t="shared" si="7"/>
        <v>484.5</v>
      </c>
      <c r="D39" s="503">
        <v>472</v>
      </c>
      <c r="E39" s="280">
        <v>12.5</v>
      </c>
      <c r="F39" s="498"/>
      <c r="G39" s="351">
        <v>7</v>
      </c>
      <c r="H39" s="351">
        <f>ROUND(E39*G39*2,2)</f>
        <v>175</v>
      </c>
      <c r="I39" s="351">
        <f t="shared" si="8"/>
        <v>216.28</v>
      </c>
    </row>
    <row r="40" spans="1:9" s="209" customFormat="1" x14ac:dyDescent="0.25">
      <c r="A40" s="213" t="s">
        <v>53</v>
      </c>
      <c r="B40" s="280">
        <v>1</v>
      </c>
      <c r="C40" s="280">
        <f t="shared" si="7"/>
        <v>431.5</v>
      </c>
      <c r="D40" s="503">
        <v>392</v>
      </c>
      <c r="E40" s="280">
        <v>39.5</v>
      </c>
      <c r="F40" s="498"/>
      <c r="G40" s="351">
        <v>7</v>
      </c>
      <c r="H40" s="351">
        <f t="shared" ref="H40:H56" si="10">ROUND(E40*G40*2,2)</f>
        <v>553</v>
      </c>
      <c r="I40" s="351">
        <f t="shared" si="8"/>
        <v>683.45</v>
      </c>
    </row>
    <row r="41" spans="1:9" s="209" customFormat="1" x14ac:dyDescent="0.25">
      <c r="A41" s="213" t="s">
        <v>53</v>
      </c>
      <c r="B41" s="280">
        <v>1</v>
      </c>
      <c r="C41" s="280">
        <f t="shared" si="7"/>
        <v>118</v>
      </c>
      <c r="D41" s="503">
        <v>59</v>
      </c>
      <c r="E41" s="280">
        <v>59</v>
      </c>
      <c r="F41" s="498"/>
      <c r="G41" s="351">
        <v>7</v>
      </c>
      <c r="H41" s="351">
        <f t="shared" si="10"/>
        <v>826</v>
      </c>
      <c r="I41" s="351">
        <f t="shared" si="8"/>
        <v>1020.85</v>
      </c>
    </row>
    <row r="42" spans="1:9" s="209" customFormat="1" x14ac:dyDescent="0.25">
      <c r="A42" s="213" t="s">
        <v>53</v>
      </c>
      <c r="B42" s="280">
        <v>1</v>
      </c>
      <c r="C42" s="280">
        <f t="shared" si="7"/>
        <v>560</v>
      </c>
      <c r="D42" s="503">
        <v>512</v>
      </c>
      <c r="E42" s="280">
        <v>48</v>
      </c>
      <c r="F42" s="498"/>
      <c r="G42" s="351">
        <v>7</v>
      </c>
      <c r="H42" s="351">
        <f t="shared" si="10"/>
        <v>672</v>
      </c>
      <c r="I42" s="351">
        <f t="shared" si="8"/>
        <v>830.52</v>
      </c>
    </row>
    <row r="43" spans="1:9" s="209" customFormat="1" x14ac:dyDescent="0.25">
      <c r="A43" s="213" t="s">
        <v>53</v>
      </c>
      <c r="B43" s="280">
        <v>1</v>
      </c>
      <c r="C43" s="280">
        <f t="shared" si="7"/>
        <v>436</v>
      </c>
      <c r="D43" s="503">
        <v>431</v>
      </c>
      <c r="E43" s="280">
        <v>5</v>
      </c>
      <c r="F43" s="498"/>
      <c r="G43" s="351">
        <v>7</v>
      </c>
      <c r="H43" s="351">
        <f t="shared" si="10"/>
        <v>70</v>
      </c>
      <c r="I43" s="351">
        <f t="shared" si="8"/>
        <v>86.51</v>
      </c>
    </row>
    <row r="44" spans="1:9" s="209" customFormat="1" x14ac:dyDescent="0.25">
      <c r="A44" s="213" t="s">
        <v>53</v>
      </c>
      <c r="B44" s="280">
        <v>1</v>
      </c>
      <c r="C44" s="280">
        <f t="shared" si="7"/>
        <v>578.5</v>
      </c>
      <c r="D44" s="503">
        <v>512</v>
      </c>
      <c r="E44" s="280">
        <v>66.5</v>
      </c>
      <c r="F44" s="498"/>
      <c r="G44" s="351">
        <v>7</v>
      </c>
      <c r="H44" s="351">
        <f t="shared" si="10"/>
        <v>931</v>
      </c>
      <c r="I44" s="351">
        <f t="shared" si="8"/>
        <v>1150.6199999999999</v>
      </c>
    </row>
    <row r="45" spans="1:9" s="209" customFormat="1" x14ac:dyDescent="0.25">
      <c r="A45" s="213" t="s">
        <v>53</v>
      </c>
      <c r="B45" s="280">
        <v>1</v>
      </c>
      <c r="C45" s="280">
        <f t="shared" si="7"/>
        <v>548</v>
      </c>
      <c r="D45" s="503">
        <v>512</v>
      </c>
      <c r="E45" s="280">
        <v>36</v>
      </c>
      <c r="F45" s="498"/>
      <c r="G45" s="351">
        <v>7</v>
      </c>
      <c r="H45" s="351">
        <f t="shared" si="10"/>
        <v>504</v>
      </c>
      <c r="I45" s="351">
        <f t="shared" si="8"/>
        <v>622.89</v>
      </c>
    </row>
    <row r="46" spans="1:9" s="209" customFormat="1" x14ac:dyDescent="0.25">
      <c r="A46" s="213" t="s">
        <v>53</v>
      </c>
      <c r="B46" s="280">
        <v>1</v>
      </c>
      <c r="C46" s="280">
        <f t="shared" si="7"/>
        <v>458</v>
      </c>
      <c r="D46" s="503">
        <v>384</v>
      </c>
      <c r="E46" s="280">
        <v>74</v>
      </c>
      <c r="F46" s="498"/>
      <c r="G46" s="351">
        <v>7</v>
      </c>
      <c r="H46" s="351">
        <f t="shared" si="10"/>
        <v>1036</v>
      </c>
      <c r="I46" s="351">
        <f t="shared" si="8"/>
        <v>1280.3900000000001</v>
      </c>
    </row>
    <row r="47" spans="1:9" s="209" customFormat="1" x14ac:dyDescent="0.25">
      <c r="A47" s="213" t="s">
        <v>53</v>
      </c>
      <c r="B47" s="280">
        <v>1</v>
      </c>
      <c r="C47" s="280">
        <f t="shared" si="7"/>
        <v>617</v>
      </c>
      <c r="D47" s="503">
        <v>468</v>
      </c>
      <c r="E47" s="280">
        <v>149</v>
      </c>
      <c r="F47" s="498"/>
      <c r="G47" s="351">
        <v>7</v>
      </c>
      <c r="H47" s="351">
        <f t="shared" si="10"/>
        <v>2086</v>
      </c>
      <c r="I47" s="351">
        <f t="shared" si="8"/>
        <v>2578.09</v>
      </c>
    </row>
    <row r="48" spans="1:9" s="209" customFormat="1" x14ac:dyDescent="0.25">
      <c r="A48" s="213" t="s">
        <v>53</v>
      </c>
      <c r="B48" s="280">
        <v>1</v>
      </c>
      <c r="C48" s="280">
        <f t="shared" si="7"/>
        <v>488</v>
      </c>
      <c r="D48" s="503">
        <v>481.08</v>
      </c>
      <c r="E48" s="280">
        <v>6.92</v>
      </c>
      <c r="F48" s="498"/>
      <c r="G48" s="351">
        <v>7</v>
      </c>
      <c r="H48" s="351">
        <f t="shared" si="10"/>
        <v>96.88</v>
      </c>
      <c r="I48" s="351">
        <f t="shared" si="8"/>
        <v>119.73</v>
      </c>
    </row>
    <row r="49" spans="1:9" s="209" customFormat="1" x14ac:dyDescent="0.25">
      <c r="A49" s="213" t="s">
        <v>53</v>
      </c>
      <c r="B49" s="280">
        <v>1</v>
      </c>
      <c r="C49" s="280">
        <f t="shared" si="7"/>
        <v>632</v>
      </c>
      <c r="D49" s="503">
        <v>480</v>
      </c>
      <c r="E49" s="280">
        <v>152</v>
      </c>
      <c r="F49" s="498"/>
      <c r="G49" s="351">
        <v>7</v>
      </c>
      <c r="H49" s="351">
        <f t="shared" si="10"/>
        <v>2128</v>
      </c>
      <c r="I49" s="351">
        <f t="shared" si="8"/>
        <v>2630</v>
      </c>
    </row>
    <row r="50" spans="1:9" s="209" customFormat="1" x14ac:dyDescent="0.25">
      <c r="A50" s="213" t="s">
        <v>53</v>
      </c>
      <c r="B50" s="280">
        <v>1</v>
      </c>
      <c r="C50" s="280">
        <f t="shared" si="7"/>
        <v>405</v>
      </c>
      <c r="D50" s="503">
        <v>404</v>
      </c>
      <c r="E50" s="280">
        <v>1</v>
      </c>
      <c r="F50" s="498"/>
      <c r="G50" s="351">
        <v>7</v>
      </c>
      <c r="H50" s="351">
        <f t="shared" si="10"/>
        <v>14</v>
      </c>
      <c r="I50" s="351">
        <f t="shared" si="8"/>
        <v>17.3</v>
      </c>
    </row>
    <row r="51" spans="1:9" s="209" customFormat="1" x14ac:dyDescent="0.25">
      <c r="A51" s="213" t="s">
        <v>53</v>
      </c>
      <c r="B51" s="280">
        <v>1</v>
      </c>
      <c r="C51" s="280">
        <f t="shared" si="7"/>
        <v>102</v>
      </c>
      <c r="D51" s="503">
        <v>98.83</v>
      </c>
      <c r="E51" s="280">
        <v>3.17</v>
      </c>
      <c r="F51" s="498"/>
      <c r="G51" s="351">
        <v>7</v>
      </c>
      <c r="H51" s="351">
        <f t="shared" si="10"/>
        <v>44.38</v>
      </c>
      <c r="I51" s="351">
        <f t="shared" si="8"/>
        <v>54.85</v>
      </c>
    </row>
    <row r="52" spans="1:9" s="209" customFormat="1" x14ac:dyDescent="0.25">
      <c r="A52" s="213" t="s">
        <v>53</v>
      </c>
      <c r="B52" s="280">
        <v>1</v>
      </c>
      <c r="C52" s="280">
        <f t="shared" si="7"/>
        <v>453</v>
      </c>
      <c r="D52" s="503">
        <v>368</v>
      </c>
      <c r="E52" s="280">
        <v>85</v>
      </c>
      <c r="F52" s="498"/>
      <c r="G52" s="351">
        <v>7</v>
      </c>
      <c r="H52" s="351">
        <f t="shared" si="10"/>
        <v>1190</v>
      </c>
      <c r="I52" s="351">
        <f>ROUND(H52*1.2359,2)</f>
        <v>1470.72</v>
      </c>
    </row>
    <row r="53" spans="1:9" s="209" customFormat="1" x14ac:dyDescent="0.25">
      <c r="A53" s="213" t="s">
        <v>53</v>
      </c>
      <c r="B53" s="280">
        <v>1</v>
      </c>
      <c r="C53" s="280">
        <f t="shared" si="7"/>
        <v>484</v>
      </c>
      <c r="D53" s="503">
        <v>473.66</v>
      </c>
      <c r="E53" s="280">
        <v>10.34</v>
      </c>
      <c r="F53" s="498"/>
      <c r="G53" s="351">
        <v>7</v>
      </c>
      <c r="H53" s="351">
        <f t="shared" si="10"/>
        <v>144.76</v>
      </c>
      <c r="I53" s="351">
        <f>ROUND(H53*1.2359,2)</f>
        <v>178.91</v>
      </c>
    </row>
    <row r="54" spans="1:9" s="209" customFormat="1" x14ac:dyDescent="0.25">
      <c r="A54" s="213" t="s">
        <v>53</v>
      </c>
      <c r="B54" s="280">
        <v>1</v>
      </c>
      <c r="C54" s="280">
        <f t="shared" si="7"/>
        <v>554.5</v>
      </c>
      <c r="D54" s="503">
        <v>500</v>
      </c>
      <c r="E54" s="280">
        <v>54.5</v>
      </c>
      <c r="F54" s="498"/>
      <c r="G54" s="351">
        <v>7</v>
      </c>
      <c r="H54" s="351">
        <f t="shared" si="10"/>
        <v>763</v>
      </c>
      <c r="I54" s="351">
        <f t="shared" ref="I54:I60" si="11">ROUND(H54*1.2359,2)</f>
        <v>942.99</v>
      </c>
    </row>
    <row r="55" spans="1:9" s="209" customFormat="1" x14ac:dyDescent="0.25">
      <c r="A55" s="213" t="s">
        <v>53</v>
      </c>
      <c r="B55" s="280">
        <v>1</v>
      </c>
      <c r="C55" s="280">
        <f t="shared" si="7"/>
        <v>562</v>
      </c>
      <c r="D55" s="503">
        <v>512</v>
      </c>
      <c r="E55" s="280">
        <v>50</v>
      </c>
      <c r="F55" s="498"/>
      <c r="G55" s="351">
        <v>7</v>
      </c>
      <c r="H55" s="351">
        <f t="shared" si="10"/>
        <v>700</v>
      </c>
      <c r="I55" s="351">
        <f t="shared" si="11"/>
        <v>865.13</v>
      </c>
    </row>
    <row r="56" spans="1:9" s="209" customFormat="1" x14ac:dyDescent="0.25">
      <c r="A56" s="213" t="s">
        <v>53</v>
      </c>
      <c r="B56" s="280">
        <v>1</v>
      </c>
      <c r="C56" s="280">
        <f t="shared" si="7"/>
        <v>504</v>
      </c>
      <c r="D56" s="503">
        <v>499.92</v>
      </c>
      <c r="E56" s="280">
        <v>4.08</v>
      </c>
      <c r="F56" s="498"/>
      <c r="G56" s="351">
        <v>7</v>
      </c>
      <c r="H56" s="351">
        <f t="shared" si="10"/>
        <v>57.12</v>
      </c>
      <c r="I56" s="351">
        <f t="shared" si="11"/>
        <v>70.59</v>
      </c>
    </row>
    <row r="57" spans="1:9" s="209" customFormat="1" x14ac:dyDescent="0.25">
      <c r="A57" s="213" t="s">
        <v>55</v>
      </c>
      <c r="B57" s="280">
        <v>1</v>
      </c>
      <c r="C57" s="280">
        <f t="shared" si="7"/>
        <v>312</v>
      </c>
      <c r="D57" s="503">
        <v>256</v>
      </c>
      <c r="E57" s="280">
        <v>56</v>
      </c>
      <c r="F57" s="498"/>
      <c r="G57" s="351">
        <v>6.14</v>
      </c>
      <c r="H57" s="351">
        <f t="shared" si="3"/>
        <v>687.68</v>
      </c>
      <c r="I57" s="351">
        <f t="shared" si="11"/>
        <v>849.9</v>
      </c>
    </row>
    <row r="58" spans="1:9" s="209" customFormat="1" x14ac:dyDescent="0.25">
      <c r="A58" s="213" t="s">
        <v>55</v>
      </c>
      <c r="B58" s="280">
        <v>1</v>
      </c>
      <c r="C58" s="280">
        <f t="shared" si="7"/>
        <v>372</v>
      </c>
      <c r="D58" s="503">
        <v>362</v>
      </c>
      <c r="E58" s="280">
        <v>10</v>
      </c>
      <c r="F58" s="498"/>
      <c r="G58" s="351">
        <v>6.14</v>
      </c>
      <c r="H58" s="351">
        <f t="shared" si="3"/>
        <v>122.8</v>
      </c>
      <c r="I58" s="351">
        <f t="shared" si="11"/>
        <v>151.77000000000001</v>
      </c>
    </row>
    <row r="59" spans="1:9" s="209" customFormat="1" x14ac:dyDescent="0.25">
      <c r="A59" s="213" t="s">
        <v>55</v>
      </c>
      <c r="B59" s="280">
        <v>1</v>
      </c>
      <c r="C59" s="280">
        <f t="shared" si="7"/>
        <v>476</v>
      </c>
      <c r="D59" s="503">
        <v>466</v>
      </c>
      <c r="E59" s="280">
        <v>10</v>
      </c>
      <c r="F59" s="498"/>
      <c r="G59" s="351">
        <v>6.14</v>
      </c>
      <c r="H59" s="351">
        <f t="shared" si="3"/>
        <v>122.8</v>
      </c>
      <c r="I59" s="351">
        <f t="shared" si="11"/>
        <v>151.77000000000001</v>
      </c>
    </row>
    <row r="60" spans="1:9" s="209" customFormat="1" x14ac:dyDescent="0.25">
      <c r="A60" s="213" t="s">
        <v>55</v>
      </c>
      <c r="B60" s="280">
        <v>1</v>
      </c>
      <c r="C60" s="280">
        <f t="shared" si="7"/>
        <v>456</v>
      </c>
      <c r="D60" s="503">
        <v>448</v>
      </c>
      <c r="E60" s="280">
        <v>8</v>
      </c>
      <c r="F60" s="498"/>
      <c r="G60" s="351">
        <v>6.14</v>
      </c>
      <c r="H60" s="351">
        <f t="shared" si="3"/>
        <v>98.24</v>
      </c>
      <c r="I60" s="351">
        <f t="shared" si="11"/>
        <v>121.41</v>
      </c>
    </row>
    <row r="61" spans="1:9" s="205" customFormat="1" ht="33" x14ac:dyDescent="0.25">
      <c r="A61" s="242" t="s">
        <v>432</v>
      </c>
      <c r="B61" s="322">
        <f t="shared" ref="B61:I61" si="12">SUM(B62:B80)</f>
        <v>19</v>
      </c>
      <c r="C61" s="322"/>
      <c r="D61" s="78"/>
      <c r="E61" s="322">
        <f t="shared" si="12"/>
        <v>948.83</v>
      </c>
      <c r="F61" s="322"/>
      <c r="G61" s="324"/>
      <c r="H61" s="324">
        <f t="shared" si="12"/>
        <v>7242.83</v>
      </c>
      <c r="I61" s="324">
        <f t="shared" si="12"/>
        <v>8951.4</v>
      </c>
    </row>
    <row r="62" spans="1:9" s="209" customFormat="1" x14ac:dyDescent="0.25">
      <c r="A62" s="213" t="s">
        <v>72</v>
      </c>
      <c r="B62" s="280">
        <v>1</v>
      </c>
      <c r="C62" s="280">
        <f>D62+E62</f>
        <v>196</v>
      </c>
      <c r="D62" s="503">
        <v>122</v>
      </c>
      <c r="E62" s="280">
        <v>74</v>
      </c>
      <c r="F62" s="498"/>
      <c r="G62" s="351">
        <v>4.3</v>
      </c>
      <c r="H62" s="351">
        <f>ROUND(E62*G62*2,2)</f>
        <v>636.4</v>
      </c>
      <c r="I62" s="351">
        <f>ROUND(H62*1.2359,2)</f>
        <v>786.53</v>
      </c>
    </row>
    <row r="63" spans="1:9" s="209" customFormat="1" x14ac:dyDescent="0.25">
      <c r="A63" s="213" t="s">
        <v>72</v>
      </c>
      <c r="B63" s="280">
        <v>1</v>
      </c>
      <c r="C63" s="280">
        <f t="shared" ref="C63:C80" si="13">D63+E63</f>
        <v>465</v>
      </c>
      <c r="D63" s="503">
        <v>463.5</v>
      </c>
      <c r="E63" s="280">
        <v>1.5</v>
      </c>
      <c r="F63" s="498"/>
      <c r="G63" s="351">
        <v>4.3</v>
      </c>
      <c r="H63" s="351">
        <f t="shared" si="3"/>
        <v>12.9</v>
      </c>
      <c r="I63" s="351">
        <f t="shared" ref="I63:I80" si="14">ROUND(H63*1.2359,2)</f>
        <v>15.94</v>
      </c>
    </row>
    <row r="64" spans="1:9" s="209" customFormat="1" x14ac:dyDescent="0.25">
      <c r="A64" s="213" t="s">
        <v>72</v>
      </c>
      <c r="B64" s="280">
        <v>1</v>
      </c>
      <c r="C64" s="280">
        <f t="shared" si="13"/>
        <v>536</v>
      </c>
      <c r="D64" s="503">
        <v>496</v>
      </c>
      <c r="E64" s="280">
        <v>40</v>
      </c>
      <c r="F64" s="498"/>
      <c r="G64" s="351">
        <v>4.3</v>
      </c>
      <c r="H64" s="351">
        <f t="shared" si="3"/>
        <v>344</v>
      </c>
      <c r="I64" s="351">
        <f t="shared" si="14"/>
        <v>425.15</v>
      </c>
    </row>
    <row r="65" spans="1:9" s="209" customFormat="1" x14ac:dyDescent="0.25">
      <c r="A65" s="213" t="s">
        <v>72</v>
      </c>
      <c r="B65" s="280">
        <v>1</v>
      </c>
      <c r="C65" s="280">
        <f>D65+E65</f>
        <v>456</v>
      </c>
      <c r="D65" s="503">
        <v>448</v>
      </c>
      <c r="E65" s="280">
        <v>8</v>
      </c>
      <c r="F65" s="498"/>
      <c r="G65" s="351">
        <v>4.3</v>
      </c>
      <c r="H65" s="351">
        <f>ROUND(E65*G65*2,2)</f>
        <v>68.8</v>
      </c>
      <c r="I65" s="351">
        <f>ROUND(H65*1.2359,2)</f>
        <v>85.03</v>
      </c>
    </row>
    <row r="66" spans="1:9" s="209" customFormat="1" x14ac:dyDescent="0.25">
      <c r="A66" s="213" t="s">
        <v>72</v>
      </c>
      <c r="B66" s="280">
        <v>1</v>
      </c>
      <c r="C66" s="280">
        <f t="shared" si="13"/>
        <v>408</v>
      </c>
      <c r="D66" s="503">
        <v>344</v>
      </c>
      <c r="E66" s="280">
        <v>64</v>
      </c>
      <c r="F66" s="498"/>
      <c r="G66" s="351">
        <v>4.3</v>
      </c>
      <c r="H66" s="351">
        <f t="shared" si="3"/>
        <v>550.4</v>
      </c>
      <c r="I66" s="351">
        <f t="shared" si="14"/>
        <v>680.24</v>
      </c>
    </row>
    <row r="67" spans="1:9" s="209" customFormat="1" x14ac:dyDescent="0.25">
      <c r="A67" s="213" t="s">
        <v>72</v>
      </c>
      <c r="B67" s="280">
        <v>1</v>
      </c>
      <c r="C67" s="280">
        <f t="shared" si="13"/>
        <v>538</v>
      </c>
      <c r="D67" s="503">
        <v>456</v>
      </c>
      <c r="E67" s="280">
        <v>82</v>
      </c>
      <c r="F67" s="498"/>
      <c r="G67" s="351">
        <v>4.3</v>
      </c>
      <c r="H67" s="351">
        <f t="shared" si="3"/>
        <v>705.2</v>
      </c>
      <c r="I67" s="351">
        <f t="shared" si="14"/>
        <v>871.56</v>
      </c>
    </row>
    <row r="68" spans="1:9" s="209" customFormat="1" x14ac:dyDescent="0.25">
      <c r="A68" s="213" t="s">
        <v>72</v>
      </c>
      <c r="B68" s="280">
        <v>1</v>
      </c>
      <c r="C68" s="280">
        <f t="shared" si="13"/>
        <v>65</v>
      </c>
      <c r="D68" s="503">
        <v>64.67</v>
      </c>
      <c r="E68" s="280">
        <v>0.33</v>
      </c>
      <c r="F68" s="498"/>
      <c r="G68" s="351">
        <v>4.3</v>
      </c>
      <c r="H68" s="351">
        <f t="shared" si="3"/>
        <v>2.84</v>
      </c>
      <c r="I68" s="351">
        <f t="shared" si="14"/>
        <v>3.51</v>
      </c>
    </row>
    <row r="69" spans="1:9" s="209" customFormat="1" x14ac:dyDescent="0.25">
      <c r="A69" s="213" t="s">
        <v>72</v>
      </c>
      <c r="B69" s="280">
        <v>1</v>
      </c>
      <c r="C69" s="280">
        <f t="shared" si="13"/>
        <v>525.66999999999996</v>
      </c>
      <c r="D69" s="503">
        <v>512</v>
      </c>
      <c r="E69" s="280">
        <v>13.67</v>
      </c>
      <c r="F69" s="498"/>
      <c r="G69" s="351">
        <v>4.3</v>
      </c>
      <c r="H69" s="351">
        <f t="shared" si="3"/>
        <v>117.56</v>
      </c>
      <c r="I69" s="351">
        <f t="shared" si="14"/>
        <v>145.29</v>
      </c>
    </row>
    <row r="70" spans="1:9" s="209" customFormat="1" x14ac:dyDescent="0.25">
      <c r="A70" s="213" t="s">
        <v>72</v>
      </c>
      <c r="B70" s="280">
        <v>1</v>
      </c>
      <c r="C70" s="280">
        <f t="shared" si="13"/>
        <v>596</v>
      </c>
      <c r="D70" s="503">
        <v>512</v>
      </c>
      <c r="E70" s="280">
        <v>84</v>
      </c>
      <c r="F70" s="498"/>
      <c r="G70" s="351">
        <v>4.3</v>
      </c>
      <c r="H70" s="351">
        <f t="shared" si="3"/>
        <v>722.4</v>
      </c>
      <c r="I70" s="351">
        <f t="shared" si="14"/>
        <v>892.81</v>
      </c>
    </row>
    <row r="71" spans="1:9" s="209" customFormat="1" x14ac:dyDescent="0.25">
      <c r="A71" s="213" t="s">
        <v>72</v>
      </c>
      <c r="B71" s="280">
        <v>1</v>
      </c>
      <c r="C71" s="280">
        <f t="shared" si="13"/>
        <v>494</v>
      </c>
      <c r="D71" s="503">
        <v>486.33</v>
      </c>
      <c r="E71" s="280">
        <v>7.67</v>
      </c>
      <c r="F71" s="498"/>
      <c r="G71" s="351">
        <v>4.3</v>
      </c>
      <c r="H71" s="351">
        <f t="shared" si="3"/>
        <v>65.959999999999994</v>
      </c>
      <c r="I71" s="351">
        <f t="shared" si="14"/>
        <v>81.52</v>
      </c>
    </row>
    <row r="72" spans="1:9" s="209" customFormat="1" x14ac:dyDescent="0.25">
      <c r="A72" s="213" t="s">
        <v>72</v>
      </c>
      <c r="B72" s="280">
        <v>1</v>
      </c>
      <c r="C72" s="280">
        <f t="shared" si="13"/>
        <v>622</v>
      </c>
      <c r="D72" s="503">
        <v>456</v>
      </c>
      <c r="E72" s="280">
        <v>166</v>
      </c>
      <c r="F72" s="498"/>
      <c r="G72" s="351">
        <v>4.3</v>
      </c>
      <c r="H72" s="351">
        <f t="shared" si="3"/>
        <v>1427.6</v>
      </c>
      <c r="I72" s="351">
        <f t="shared" si="14"/>
        <v>1764.37</v>
      </c>
    </row>
    <row r="73" spans="1:9" s="209" customFormat="1" x14ac:dyDescent="0.25">
      <c r="A73" s="213" t="s">
        <v>72</v>
      </c>
      <c r="B73" s="280">
        <v>1</v>
      </c>
      <c r="C73" s="280">
        <f t="shared" si="13"/>
        <v>515.08000000000004</v>
      </c>
      <c r="D73" s="503">
        <v>512</v>
      </c>
      <c r="E73" s="280">
        <v>3.08</v>
      </c>
      <c r="F73" s="498"/>
      <c r="G73" s="351">
        <v>4.3</v>
      </c>
      <c r="H73" s="351">
        <f t="shared" si="3"/>
        <v>26.49</v>
      </c>
      <c r="I73" s="351">
        <f t="shared" si="14"/>
        <v>32.74</v>
      </c>
    </row>
    <row r="74" spans="1:9" s="209" customFormat="1" x14ac:dyDescent="0.25">
      <c r="A74" s="213" t="s">
        <v>72</v>
      </c>
      <c r="B74" s="280">
        <v>1</v>
      </c>
      <c r="C74" s="280">
        <f t="shared" si="13"/>
        <v>546</v>
      </c>
      <c r="D74" s="503">
        <v>432</v>
      </c>
      <c r="E74" s="280">
        <v>114</v>
      </c>
      <c r="F74" s="498"/>
      <c r="G74" s="351">
        <v>4.3</v>
      </c>
      <c r="H74" s="351">
        <f t="shared" si="3"/>
        <v>980.4</v>
      </c>
      <c r="I74" s="351">
        <f t="shared" si="14"/>
        <v>1211.68</v>
      </c>
    </row>
    <row r="75" spans="1:9" s="209" customFormat="1" x14ac:dyDescent="0.25">
      <c r="A75" s="213" t="s">
        <v>146</v>
      </c>
      <c r="B75" s="280">
        <v>1</v>
      </c>
      <c r="C75" s="280">
        <f>D75+E75</f>
        <v>424</v>
      </c>
      <c r="D75" s="503">
        <v>421.83</v>
      </c>
      <c r="E75" s="280">
        <v>2.17</v>
      </c>
      <c r="F75" s="498"/>
      <c r="G75" s="351">
        <v>2.98</v>
      </c>
      <c r="H75" s="351">
        <f>ROUND(E75*G75*2,2)</f>
        <v>12.93</v>
      </c>
      <c r="I75" s="351">
        <f>ROUND(H75*1.2359,2)</f>
        <v>15.98</v>
      </c>
    </row>
    <row r="76" spans="1:9" s="209" customFormat="1" x14ac:dyDescent="0.25">
      <c r="A76" s="213" t="s">
        <v>146</v>
      </c>
      <c r="B76" s="280">
        <v>1</v>
      </c>
      <c r="C76" s="280">
        <f t="shared" si="13"/>
        <v>321</v>
      </c>
      <c r="D76" s="503">
        <v>256</v>
      </c>
      <c r="E76" s="280">
        <v>65</v>
      </c>
      <c r="F76" s="498"/>
      <c r="G76" s="351">
        <v>2.72</v>
      </c>
      <c r="H76" s="351">
        <f>ROUND(E76*G76*2,2)</f>
        <v>353.6</v>
      </c>
      <c r="I76" s="351">
        <f t="shared" si="14"/>
        <v>437.01</v>
      </c>
    </row>
    <row r="77" spans="1:9" s="209" customFormat="1" x14ac:dyDescent="0.25">
      <c r="A77" s="213" t="s">
        <v>146</v>
      </c>
      <c r="B77" s="280">
        <v>1</v>
      </c>
      <c r="C77" s="280">
        <f t="shared" si="13"/>
        <v>523.41</v>
      </c>
      <c r="D77" s="503">
        <v>512</v>
      </c>
      <c r="E77" s="280">
        <v>11.41</v>
      </c>
      <c r="F77" s="498"/>
      <c r="G77" s="351">
        <v>2.72</v>
      </c>
      <c r="H77" s="351">
        <f>ROUND(E77*G77*2,2)</f>
        <v>62.07</v>
      </c>
      <c r="I77" s="351">
        <f t="shared" si="14"/>
        <v>76.709999999999994</v>
      </c>
    </row>
    <row r="78" spans="1:9" s="209" customFormat="1" x14ac:dyDescent="0.25">
      <c r="A78" s="213" t="s">
        <v>146</v>
      </c>
      <c r="B78" s="280">
        <v>1</v>
      </c>
      <c r="C78" s="280">
        <f t="shared" si="13"/>
        <v>562</v>
      </c>
      <c r="D78" s="503">
        <v>480</v>
      </c>
      <c r="E78" s="280">
        <v>82</v>
      </c>
      <c r="F78" s="498"/>
      <c r="G78" s="351">
        <v>2.72</v>
      </c>
      <c r="H78" s="351">
        <f>ROUND(E78*G78*2,2)</f>
        <v>446.08</v>
      </c>
      <c r="I78" s="351">
        <f t="shared" si="14"/>
        <v>551.30999999999995</v>
      </c>
    </row>
    <row r="79" spans="1:9" s="209" customFormat="1" x14ac:dyDescent="0.25">
      <c r="A79" s="213" t="s">
        <v>146</v>
      </c>
      <c r="B79" s="280">
        <v>1</v>
      </c>
      <c r="C79" s="280">
        <f t="shared" si="13"/>
        <v>482</v>
      </c>
      <c r="D79" s="503">
        <v>408</v>
      </c>
      <c r="E79" s="280">
        <v>74</v>
      </c>
      <c r="F79" s="498"/>
      <c r="G79" s="351">
        <v>2.72</v>
      </c>
      <c r="H79" s="351">
        <f t="shared" ref="H79:H80" si="15">ROUND(E79*G79*2,2)</f>
        <v>402.56</v>
      </c>
      <c r="I79" s="351">
        <f t="shared" si="14"/>
        <v>497.52</v>
      </c>
    </row>
    <row r="80" spans="1:9" s="209" customFormat="1" x14ac:dyDescent="0.25">
      <c r="A80" s="213" t="s">
        <v>146</v>
      </c>
      <c r="B80" s="280">
        <v>1</v>
      </c>
      <c r="C80" s="280">
        <f t="shared" si="13"/>
        <v>488</v>
      </c>
      <c r="D80" s="503">
        <v>432</v>
      </c>
      <c r="E80" s="280">
        <v>56</v>
      </c>
      <c r="F80" s="498"/>
      <c r="G80" s="351">
        <v>2.72</v>
      </c>
      <c r="H80" s="351">
        <f t="shared" si="15"/>
        <v>304.64</v>
      </c>
      <c r="I80" s="351">
        <f t="shared" si="14"/>
        <v>376.5</v>
      </c>
    </row>
    <row r="81" spans="1:9" s="205" customFormat="1" ht="33" x14ac:dyDescent="0.25">
      <c r="A81" s="242" t="s">
        <v>431</v>
      </c>
      <c r="B81" s="322">
        <f>SUM(B82:B86)</f>
        <v>5</v>
      </c>
      <c r="C81" s="322"/>
      <c r="D81" s="78"/>
      <c r="E81" s="322">
        <f>SUM(E82:E86)</f>
        <v>70</v>
      </c>
      <c r="F81" s="322"/>
      <c r="G81" s="324"/>
      <c r="H81" s="324">
        <f>SUM(H82:H86)</f>
        <v>414.3</v>
      </c>
      <c r="I81" s="324">
        <f>SUM(I82:I86)</f>
        <v>512.02</v>
      </c>
    </row>
    <row r="82" spans="1:9" s="209" customFormat="1" x14ac:dyDescent="0.25">
      <c r="A82" s="213" t="s">
        <v>374</v>
      </c>
      <c r="B82" s="280">
        <v>1</v>
      </c>
      <c r="C82" s="280">
        <f t="shared" ref="C82:C86" si="16">D82+E82</f>
        <v>524.5</v>
      </c>
      <c r="D82" s="503">
        <v>512</v>
      </c>
      <c r="E82" s="280">
        <v>12.5</v>
      </c>
      <c r="F82" s="498"/>
      <c r="G82" s="351">
        <v>4.0599999999999996</v>
      </c>
      <c r="H82" s="351">
        <f>ROUND(E82*G82*2,2)</f>
        <v>101.5</v>
      </c>
      <c r="I82" s="351">
        <f>ROUND(H82*1.2359,2)</f>
        <v>125.44</v>
      </c>
    </row>
    <row r="83" spans="1:9" s="209" customFormat="1" x14ac:dyDescent="0.25">
      <c r="A83" s="213" t="s">
        <v>77</v>
      </c>
      <c r="B83" s="280">
        <v>1</v>
      </c>
      <c r="C83" s="280">
        <f t="shared" si="16"/>
        <v>238</v>
      </c>
      <c r="D83" s="503">
        <v>232</v>
      </c>
      <c r="E83" s="280">
        <v>6</v>
      </c>
      <c r="F83" s="498"/>
      <c r="G83" s="351">
        <v>2.72</v>
      </c>
      <c r="H83" s="351">
        <f t="shared" ref="H83:H86" si="17">ROUND(E83*G83*2,2)</f>
        <v>32.64</v>
      </c>
      <c r="I83" s="351">
        <f t="shared" ref="I83:I86" si="18">ROUND(H83*1.2359,2)</f>
        <v>40.340000000000003</v>
      </c>
    </row>
    <row r="84" spans="1:9" s="209" customFormat="1" x14ac:dyDescent="0.25">
      <c r="A84" s="213" t="s">
        <v>77</v>
      </c>
      <c r="B84" s="280">
        <v>1</v>
      </c>
      <c r="C84" s="280">
        <f t="shared" si="16"/>
        <v>199</v>
      </c>
      <c r="D84" s="503">
        <v>182.5</v>
      </c>
      <c r="E84" s="280">
        <v>16.5</v>
      </c>
      <c r="F84" s="498"/>
      <c r="G84" s="351">
        <v>2.72</v>
      </c>
      <c r="H84" s="351">
        <f t="shared" si="17"/>
        <v>89.76</v>
      </c>
      <c r="I84" s="351">
        <f t="shared" si="18"/>
        <v>110.93</v>
      </c>
    </row>
    <row r="85" spans="1:9" s="209" customFormat="1" x14ac:dyDescent="0.25">
      <c r="A85" s="213" t="s">
        <v>77</v>
      </c>
      <c r="B85" s="280">
        <v>1</v>
      </c>
      <c r="C85" s="280">
        <f t="shared" si="16"/>
        <v>528</v>
      </c>
      <c r="D85" s="503">
        <v>512</v>
      </c>
      <c r="E85" s="280">
        <v>16</v>
      </c>
      <c r="F85" s="498"/>
      <c r="G85" s="351">
        <v>2.72</v>
      </c>
      <c r="H85" s="351">
        <f t="shared" si="17"/>
        <v>87.04</v>
      </c>
      <c r="I85" s="351">
        <f t="shared" si="18"/>
        <v>107.57</v>
      </c>
    </row>
    <row r="86" spans="1:9" s="209" customFormat="1" x14ac:dyDescent="0.25">
      <c r="A86" s="213" t="s">
        <v>77</v>
      </c>
      <c r="B86" s="280">
        <v>1</v>
      </c>
      <c r="C86" s="280">
        <f t="shared" si="16"/>
        <v>467</v>
      </c>
      <c r="D86" s="503">
        <v>448</v>
      </c>
      <c r="E86" s="504">
        <v>19</v>
      </c>
      <c r="F86" s="351"/>
      <c r="G86" s="351">
        <v>2.72</v>
      </c>
      <c r="H86" s="351">
        <f t="shared" si="17"/>
        <v>103.36</v>
      </c>
      <c r="I86" s="351">
        <f t="shared" si="18"/>
        <v>127.74</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orientation="portrait" horizontalDpi="90" verticalDpi="9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15C1D-FE97-46BE-A49E-0C13D155F4D2}">
  <sheetPr>
    <tabColor theme="9" tint="0.59999389629810485"/>
  </sheetPr>
  <dimension ref="A1:I73"/>
  <sheetViews>
    <sheetView zoomScale="80" zoomScaleNormal="80" workbookViewId="0">
      <selection activeCell="P12" sqref="P12"/>
    </sheetView>
  </sheetViews>
  <sheetFormatPr defaultRowHeight="16.5" x14ac:dyDescent="0.25"/>
  <cols>
    <col min="1" max="1" width="68.42578125" style="2" customWidth="1"/>
    <col min="2" max="2" width="12" style="2" customWidth="1"/>
    <col min="3" max="3" width="12.42578125" style="2" customWidth="1"/>
    <col min="4" max="4" width="14.7109375" style="2" customWidth="1"/>
    <col min="5" max="5" width="15.5703125" style="2" customWidth="1"/>
    <col min="6" max="6" width="14.42578125" style="2" customWidth="1"/>
    <col min="7" max="7" width="13.7109375" style="2" customWidth="1"/>
    <col min="8" max="8" width="18" style="2" customWidth="1"/>
    <col min="9" max="9" width="17.28515625" style="2" customWidth="1"/>
    <col min="10" max="16384" width="9.140625" style="2"/>
  </cols>
  <sheetData>
    <row r="1" spans="1:9" x14ac:dyDescent="0.25">
      <c r="H1" s="428" t="s">
        <v>811</v>
      </c>
      <c r="I1" s="428"/>
    </row>
    <row r="2" spans="1:9" s="1" customFormat="1" ht="39.75" customHeight="1" x14ac:dyDescent="0.25">
      <c r="A2" s="359" t="s">
        <v>427</v>
      </c>
      <c r="B2" s="359"/>
      <c r="C2" s="359"/>
      <c r="D2" s="359"/>
      <c r="E2" s="359"/>
      <c r="F2" s="359"/>
      <c r="G2" s="359"/>
      <c r="H2" s="359"/>
      <c r="I2" s="359"/>
    </row>
    <row r="4" spans="1:9" x14ac:dyDescent="0.25">
      <c r="A4" s="2" t="s">
        <v>713</v>
      </c>
    </row>
    <row r="5" spans="1:9" x14ac:dyDescent="0.25">
      <c r="A5" s="2" t="s">
        <v>702</v>
      </c>
    </row>
    <row r="6" spans="1:9" x14ac:dyDescent="0.25">
      <c r="E6" s="38"/>
      <c r="H6" s="8"/>
    </row>
    <row r="7" spans="1:9" ht="27.75" customHeight="1" x14ac:dyDescent="0.25">
      <c r="A7" s="432"/>
      <c r="B7" s="432" t="s">
        <v>3</v>
      </c>
      <c r="C7" s="431" t="s">
        <v>4</v>
      </c>
      <c r="D7" s="431"/>
      <c r="E7" s="431"/>
      <c r="F7" s="431" t="s">
        <v>2</v>
      </c>
      <c r="G7" s="431" t="s">
        <v>438</v>
      </c>
      <c r="H7" s="433" t="s">
        <v>5</v>
      </c>
      <c r="I7" s="434" t="s">
        <v>1</v>
      </c>
    </row>
    <row r="8" spans="1:9" ht="26.25" customHeight="1" x14ac:dyDescent="0.25">
      <c r="A8" s="432"/>
      <c r="B8" s="432"/>
      <c r="C8" s="429" t="s">
        <v>143</v>
      </c>
      <c r="D8" s="429" t="s">
        <v>437</v>
      </c>
      <c r="E8" s="431" t="s">
        <v>8</v>
      </c>
      <c r="F8" s="431"/>
      <c r="G8" s="431"/>
      <c r="H8" s="433"/>
      <c r="I8" s="434"/>
    </row>
    <row r="9" spans="1:9" ht="28.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s="1" customFormat="1" x14ac:dyDescent="0.25">
      <c r="A11" s="3" t="s">
        <v>0</v>
      </c>
      <c r="B11" s="4">
        <f>B12+B19+B46+B59</f>
        <v>56</v>
      </c>
      <c r="C11" s="4"/>
      <c r="D11" s="4"/>
      <c r="E11" s="4">
        <f>E12+E19+E46+E59</f>
        <v>3717</v>
      </c>
      <c r="F11" s="5"/>
      <c r="G11" s="5"/>
      <c r="H11" s="5">
        <f>H12+H19+H46+H59</f>
        <v>37254.319999999992</v>
      </c>
      <c r="I11" s="5">
        <f>I12+I19+I46+I59</f>
        <v>46034.33</v>
      </c>
    </row>
    <row r="12" spans="1:9" x14ac:dyDescent="0.25">
      <c r="A12" s="242" t="s">
        <v>434</v>
      </c>
      <c r="B12" s="13">
        <f>SUM(B13:B18)</f>
        <v>6</v>
      </c>
      <c r="C12" s="13"/>
      <c r="D12" s="13"/>
      <c r="E12" s="13">
        <f>SUM(E13:E18)</f>
        <v>377</v>
      </c>
      <c r="F12" s="13"/>
      <c r="G12" s="13"/>
      <c r="H12" s="16">
        <f>SUM(H13:H18)</f>
        <v>7188.08</v>
      </c>
      <c r="I12" s="16">
        <f>SUM(I13:I18)</f>
        <v>8883.75</v>
      </c>
    </row>
    <row r="13" spans="1:9" ht="17.25" customHeight="1" x14ac:dyDescent="0.25">
      <c r="A13" s="312" t="s">
        <v>714</v>
      </c>
      <c r="B13" s="11">
        <v>1</v>
      </c>
      <c r="C13" s="11">
        <f>D13+E13</f>
        <v>711</v>
      </c>
      <c r="D13" s="11">
        <v>663</v>
      </c>
      <c r="E13" s="22">
        <v>48</v>
      </c>
      <c r="F13" s="6">
        <v>1606.0800000000002</v>
      </c>
      <c r="G13" s="6">
        <f>ROUNDUP(F13/168.17,2)</f>
        <v>9.56</v>
      </c>
      <c r="H13" s="6">
        <f>ROUND(E13*G13*2,2)</f>
        <v>917.76</v>
      </c>
      <c r="I13" s="6">
        <f>ROUND(H13*1.2359,2)</f>
        <v>1134.26</v>
      </c>
    </row>
    <row r="14" spans="1:9" ht="17.25" customHeight="1" x14ac:dyDescent="0.25">
      <c r="A14" s="312" t="s">
        <v>714</v>
      </c>
      <c r="B14" s="11">
        <v>1</v>
      </c>
      <c r="C14" s="11">
        <f t="shared" ref="C14:C18" si="0">D14+E14</f>
        <v>824</v>
      </c>
      <c r="D14" s="11">
        <v>663</v>
      </c>
      <c r="E14" s="22">
        <v>161</v>
      </c>
      <c r="F14" s="6">
        <v>1606.0800000000002</v>
      </c>
      <c r="G14" s="6">
        <f t="shared" ref="G14:G71" si="1">ROUNDUP(F14/168.17,2)</f>
        <v>9.56</v>
      </c>
      <c r="H14" s="6">
        <f t="shared" ref="H14:H18" si="2">ROUND(E14*G14*2,2)</f>
        <v>3078.32</v>
      </c>
      <c r="I14" s="6">
        <f t="shared" ref="I14:I18" si="3">ROUND(H14*1.2359,2)</f>
        <v>3804.5</v>
      </c>
    </row>
    <row r="15" spans="1:9" ht="17.25" customHeight="1" x14ac:dyDescent="0.25">
      <c r="A15" s="312" t="s">
        <v>714</v>
      </c>
      <c r="B15" s="11">
        <v>1</v>
      </c>
      <c r="C15" s="11">
        <f t="shared" si="0"/>
        <v>623</v>
      </c>
      <c r="D15" s="11">
        <v>575</v>
      </c>
      <c r="E15" s="22">
        <v>48</v>
      </c>
      <c r="F15" s="6">
        <v>1596</v>
      </c>
      <c r="G15" s="6">
        <f t="shared" si="1"/>
        <v>9.5</v>
      </c>
      <c r="H15" s="6">
        <f t="shared" si="2"/>
        <v>912</v>
      </c>
      <c r="I15" s="6">
        <f t="shared" si="3"/>
        <v>1127.1400000000001</v>
      </c>
    </row>
    <row r="16" spans="1:9" ht="17.25" customHeight="1" x14ac:dyDescent="0.25">
      <c r="A16" s="312" t="s">
        <v>714</v>
      </c>
      <c r="B16" s="11">
        <v>1</v>
      </c>
      <c r="C16" s="11">
        <f t="shared" si="0"/>
        <v>735</v>
      </c>
      <c r="D16" s="11">
        <v>663</v>
      </c>
      <c r="E16" s="22">
        <v>72</v>
      </c>
      <c r="F16" s="6">
        <v>1596</v>
      </c>
      <c r="G16" s="6">
        <f t="shared" si="1"/>
        <v>9.5</v>
      </c>
      <c r="H16" s="6">
        <f t="shared" si="2"/>
        <v>1368</v>
      </c>
      <c r="I16" s="6">
        <f t="shared" si="3"/>
        <v>1690.71</v>
      </c>
    </row>
    <row r="17" spans="1:9" ht="17.25" customHeight="1" x14ac:dyDescent="0.25">
      <c r="A17" s="312" t="s">
        <v>714</v>
      </c>
      <c r="B17" s="11">
        <v>1</v>
      </c>
      <c r="C17" s="11">
        <f t="shared" si="0"/>
        <v>639</v>
      </c>
      <c r="D17" s="11">
        <v>615</v>
      </c>
      <c r="E17" s="22">
        <v>24</v>
      </c>
      <c r="F17" s="6">
        <v>1596</v>
      </c>
      <c r="G17" s="6">
        <f t="shared" si="1"/>
        <v>9.5</v>
      </c>
      <c r="H17" s="6">
        <f t="shared" si="2"/>
        <v>456</v>
      </c>
      <c r="I17" s="6">
        <f t="shared" si="3"/>
        <v>563.57000000000005</v>
      </c>
    </row>
    <row r="18" spans="1:9" ht="17.25" customHeight="1" x14ac:dyDescent="0.25">
      <c r="A18" s="312" t="s">
        <v>714</v>
      </c>
      <c r="B18" s="11">
        <v>1</v>
      </c>
      <c r="C18" s="11">
        <f t="shared" si="0"/>
        <v>615</v>
      </c>
      <c r="D18" s="11">
        <v>591</v>
      </c>
      <c r="E18" s="11">
        <v>24</v>
      </c>
      <c r="F18" s="6">
        <v>1596</v>
      </c>
      <c r="G18" s="6">
        <f t="shared" si="1"/>
        <v>9.5</v>
      </c>
      <c r="H18" s="6">
        <f t="shared" si="2"/>
        <v>456</v>
      </c>
      <c r="I18" s="6">
        <f t="shared" si="3"/>
        <v>563.57000000000005</v>
      </c>
    </row>
    <row r="19" spans="1:9" ht="33" x14ac:dyDescent="0.25">
      <c r="A19" s="242" t="s">
        <v>433</v>
      </c>
      <c r="B19" s="13">
        <f>SUM(B20:B45)</f>
        <v>26</v>
      </c>
      <c r="C19" s="13"/>
      <c r="D19" s="13"/>
      <c r="E19" s="13">
        <f>SUM(E20:E45)</f>
        <v>1181</v>
      </c>
      <c r="F19" s="13"/>
      <c r="G19" s="6"/>
      <c r="H19" s="16">
        <f>SUM(H20:H45)</f>
        <v>14037.3</v>
      </c>
      <c r="I19" s="16">
        <f>SUM(I20:I45)</f>
        <v>17340.39</v>
      </c>
    </row>
    <row r="20" spans="1:9" x14ac:dyDescent="0.25">
      <c r="A20" s="39" t="s">
        <v>111</v>
      </c>
      <c r="B20" s="11">
        <v>1</v>
      </c>
      <c r="C20" s="11">
        <f>D20+E20</f>
        <v>656</v>
      </c>
      <c r="D20" s="11">
        <v>584</v>
      </c>
      <c r="E20" s="11">
        <v>72</v>
      </c>
      <c r="F20" s="6">
        <v>1033.2</v>
      </c>
      <c r="G20" s="6">
        <f t="shared" si="1"/>
        <v>6.1499999999999995</v>
      </c>
      <c r="H20" s="6">
        <f t="shared" ref="H20:H45" si="4">ROUND(E20*G20*2,2)</f>
        <v>885.6</v>
      </c>
      <c r="I20" s="6">
        <f t="shared" ref="I20:I45" si="5">ROUND(H20*1.2359,2)</f>
        <v>1094.51</v>
      </c>
    </row>
    <row r="21" spans="1:9" x14ac:dyDescent="0.25">
      <c r="A21" s="39" t="s">
        <v>111</v>
      </c>
      <c r="B21" s="11">
        <v>1</v>
      </c>
      <c r="C21" s="11">
        <f t="shared" ref="C21:C45" si="6">D21+E21</f>
        <v>664</v>
      </c>
      <c r="D21" s="11">
        <v>631</v>
      </c>
      <c r="E21" s="11">
        <v>33</v>
      </c>
      <c r="F21" s="6">
        <v>1033.2</v>
      </c>
      <c r="G21" s="6">
        <f t="shared" si="1"/>
        <v>6.1499999999999995</v>
      </c>
      <c r="H21" s="6">
        <f t="shared" si="4"/>
        <v>405.9</v>
      </c>
      <c r="I21" s="6">
        <f t="shared" si="5"/>
        <v>501.65</v>
      </c>
    </row>
    <row r="22" spans="1:9" x14ac:dyDescent="0.25">
      <c r="A22" s="39" t="s">
        <v>111</v>
      </c>
      <c r="B22" s="11">
        <v>1</v>
      </c>
      <c r="C22" s="11">
        <f t="shared" si="6"/>
        <v>631</v>
      </c>
      <c r="D22" s="11">
        <v>607</v>
      </c>
      <c r="E22" s="11">
        <v>24</v>
      </c>
      <c r="F22" s="6">
        <v>907.2</v>
      </c>
      <c r="G22" s="6">
        <f t="shared" si="1"/>
        <v>5.3999999999999995</v>
      </c>
      <c r="H22" s="6">
        <f t="shared" si="4"/>
        <v>259.2</v>
      </c>
      <c r="I22" s="6">
        <f t="shared" si="5"/>
        <v>320.35000000000002</v>
      </c>
    </row>
    <row r="23" spans="1:9" x14ac:dyDescent="0.25">
      <c r="A23" s="39" t="s">
        <v>111</v>
      </c>
      <c r="B23" s="11">
        <v>1</v>
      </c>
      <c r="C23" s="11">
        <f t="shared" si="6"/>
        <v>519</v>
      </c>
      <c r="D23" s="11">
        <v>495</v>
      </c>
      <c r="E23" s="11">
        <v>24</v>
      </c>
      <c r="F23" s="6">
        <v>1033.2</v>
      </c>
      <c r="G23" s="6">
        <f t="shared" si="1"/>
        <v>6.1499999999999995</v>
      </c>
      <c r="H23" s="6">
        <f t="shared" si="4"/>
        <v>295.2</v>
      </c>
      <c r="I23" s="313">
        <f>ROUND(H23*1.2077,2)</f>
        <v>356.51</v>
      </c>
    </row>
    <row r="24" spans="1:9" x14ac:dyDescent="0.25">
      <c r="A24" s="39" t="s">
        <v>111</v>
      </c>
      <c r="B24" s="11">
        <v>1</v>
      </c>
      <c r="C24" s="11">
        <f t="shared" si="6"/>
        <v>828</v>
      </c>
      <c r="D24" s="11">
        <v>663</v>
      </c>
      <c r="E24" s="11">
        <v>165</v>
      </c>
      <c r="F24" s="6">
        <v>907.2</v>
      </c>
      <c r="G24" s="6">
        <f t="shared" si="1"/>
        <v>5.3999999999999995</v>
      </c>
      <c r="H24" s="6">
        <f t="shared" si="4"/>
        <v>1782</v>
      </c>
      <c r="I24" s="6">
        <f t="shared" si="5"/>
        <v>2202.37</v>
      </c>
    </row>
    <row r="25" spans="1:9" x14ac:dyDescent="0.25">
      <c r="A25" s="39" t="s">
        <v>111</v>
      </c>
      <c r="B25" s="11">
        <v>1</v>
      </c>
      <c r="C25" s="11">
        <f t="shared" si="6"/>
        <v>687</v>
      </c>
      <c r="D25" s="11">
        <v>663</v>
      </c>
      <c r="E25" s="11">
        <v>24</v>
      </c>
      <c r="F25" s="6">
        <v>1033.2</v>
      </c>
      <c r="G25" s="6">
        <f t="shared" si="1"/>
        <v>6.1499999999999995</v>
      </c>
      <c r="H25" s="6">
        <f t="shared" si="4"/>
        <v>295.2</v>
      </c>
      <c r="I25" s="6">
        <f t="shared" si="5"/>
        <v>364.84</v>
      </c>
    </row>
    <row r="26" spans="1:9" x14ac:dyDescent="0.25">
      <c r="A26" s="39" t="s">
        <v>111</v>
      </c>
      <c r="B26" s="11">
        <v>1</v>
      </c>
      <c r="C26" s="11">
        <f t="shared" si="6"/>
        <v>708</v>
      </c>
      <c r="D26" s="11">
        <v>663</v>
      </c>
      <c r="E26" s="11">
        <v>45</v>
      </c>
      <c r="F26" s="6">
        <v>1033.2</v>
      </c>
      <c r="G26" s="6">
        <f t="shared" si="1"/>
        <v>6.1499999999999995</v>
      </c>
      <c r="H26" s="6">
        <f t="shared" si="4"/>
        <v>553.5</v>
      </c>
      <c r="I26" s="6">
        <f t="shared" si="5"/>
        <v>684.07</v>
      </c>
    </row>
    <row r="27" spans="1:9" x14ac:dyDescent="0.25">
      <c r="A27" s="39" t="s">
        <v>111</v>
      </c>
      <c r="B27" s="11">
        <v>1</v>
      </c>
      <c r="C27" s="11">
        <f t="shared" si="6"/>
        <v>543</v>
      </c>
      <c r="D27" s="11">
        <v>519</v>
      </c>
      <c r="E27" s="11">
        <v>24</v>
      </c>
      <c r="F27" s="6">
        <v>1033.2</v>
      </c>
      <c r="G27" s="6">
        <f t="shared" si="1"/>
        <v>6.1499999999999995</v>
      </c>
      <c r="H27" s="6">
        <f t="shared" si="4"/>
        <v>295.2</v>
      </c>
      <c r="I27" s="6">
        <f t="shared" si="5"/>
        <v>364.84</v>
      </c>
    </row>
    <row r="28" spans="1:9" x14ac:dyDescent="0.25">
      <c r="A28" s="39" t="s">
        <v>111</v>
      </c>
      <c r="B28" s="11">
        <v>1</v>
      </c>
      <c r="C28" s="11">
        <f t="shared" si="6"/>
        <v>675</v>
      </c>
      <c r="D28" s="11">
        <v>663</v>
      </c>
      <c r="E28" s="11">
        <v>12</v>
      </c>
      <c r="F28" s="6">
        <v>1033.2</v>
      </c>
      <c r="G28" s="6">
        <f t="shared" si="1"/>
        <v>6.1499999999999995</v>
      </c>
      <c r="H28" s="6">
        <f t="shared" si="4"/>
        <v>147.6</v>
      </c>
      <c r="I28" s="6">
        <f t="shared" si="5"/>
        <v>182.42</v>
      </c>
    </row>
    <row r="29" spans="1:9" x14ac:dyDescent="0.25">
      <c r="A29" s="39" t="s">
        <v>111</v>
      </c>
      <c r="B29" s="11">
        <v>1</v>
      </c>
      <c r="C29" s="11">
        <f t="shared" si="6"/>
        <v>633</v>
      </c>
      <c r="D29" s="11">
        <v>623</v>
      </c>
      <c r="E29" s="11">
        <v>10</v>
      </c>
      <c r="F29" s="6">
        <v>1033.2</v>
      </c>
      <c r="G29" s="6">
        <f t="shared" si="1"/>
        <v>6.1499999999999995</v>
      </c>
      <c r="H29" s="6">
        <f t="shared" si="4"/>
        <v>123</v>
      </c>
      <c r="I29" s="6">
        <f t="shared" si="5"/>
        <v>152.02000000000001</v>
      </c>
    </row>
    <row r="30" spans="1:9" x14ac:dyDescent="0.25">
      <c r="A30" s="39" t="s">
        <v>111</v>
      </c>
      <c r="B30" s="11">
        <v>1</v>
      </c>
      <c r="C30" s="11">
        <f t="shared" si="6"/>
        <v>347</v>
      </c>
      <c r="D30" s="11">
        <v>304</v>
      </c>
      <c r="E30" s="11">
        <v>43</v>
      </c>
      <c r="F30" s="6">
        <v>1033.2</v>
      </c>
      <c r="G30" s="6">
        <f t="shared" si="1"/>
        <v>6.1499999999999995</v>
      </c>
      <c r="H30" s="6">
        <f t="shared" si="4"/>
        <v>528.9</v>
      </c>
      <c r="I30" s="6">
        <f t="shared" si="5"/>
        <v>653.66999999999996</v>
      </c>
    </row>
    <row r="31" spans="1:9" x14ac:dyDescent="0.25">
      <c r="A31" s="39" t="s">
        <v>111</v>
      </c>
      <c r="B31" s="11">
        <v>1</v>
      </c>
      <c r="C31" s="11">
        <f t="shared" si="6"/>
        <v>696</v>
      </c>
      <c r="D31" s="11">
        <v>663</v>
      </c>
      <c r="E31" s="11">
        <v>33</v>
      </c>
      <c r="F31" s="6">
        <v>1033.2</v>
      </c>
      <c r="G31" s="6">
        <f t="shared" si="1"/>
        <v>6.1499999999999995</v>
      </c>
      <c r="H31" s="6">
        <f t="shared" si="4"/>
        <v>405.9</v>
      </c>
      <c r="I31" s="6">
        <f t="shared" si="5"/>
        <v>501.65</v>
      </c>
    </row>
    <row r="32" spans="1:9" x14ac:dyDescent="0.25">
      <c r="A32" s="39" t="s">
        <v>111</v>
      </c>
      <c r="B32" s="11">
        <v>1</v>
      </c>
      <c r="C32" s="11">
        <f t="shared" si="6"/>
        <v>647</v>
      </c>
      <c r="D32" s="11">
        <v>623</v>
      </c>
      <c r="E32" s="11">
        <v>24</v>
      </c>
      <c r="F32" s="6">
        <v>1033.2</v>
      </c>
      <c r="G32" s="6">
        <f t="shared" si="1"/>
        <v>6.1499999999999995</v>
      </c>
      <c r="H32" s="6">
        <f t="shared" si="4"/>
        <v>295.2</v>
      </c>
      <c r="I32" s="6">
        <f t="shared" si="5"/>
        <v>364.84</v>
      </c>
    </row>
    <row r="33" spans="1:9" x14ac:dyDescent="0.25">
      <c r="A33" s="39" t="s">
        <v>111</v>
      </c>
      <c r="B33" s="11">
        <v>1</v>
      </c>
      <c r="C33" s="11">
        <f t="shared" si="6"/>
        <v>711</v>
      </c>
      <c r="D33" s="11">
        <v>663</v>
      </c>
      <c r="E33" s="11">
        <v>48</v>
      </c>
      <c r="F33" s="6">
        <v>907.2</v>
      </c>
      <c r="G33" s="6">
        <f t="shared" si="1"/>
        <v>5.3999999999999995</v>
      </c>
      <c r="H33" s="6">
        <f t="shared" si="4"/>
        <v>518.4</v>
      </c>
      <c r="I33" s="6">
        <f t="shared" si="5"/>
        <v>640.69000000000005</v>
      </c>
    </row>
    <row r="34" spans="1:9" x14ac:dyDescent="0.25">
      <c r="A34" s="39" t="s">
        <v>111</v>
      </c>
      <c r="B34" s="11">
        <v>1</v>
      </c>
      <c r="C34" s="11">
        <f t="shared" si="6"/>
        <v>432</v>
      </c>
      <c r="D34" s="11">
        <v>407</v>
      </c>
      <c r="E34" s="11">
        <v>25</v>
      </c>
      <c r="F34" s="6">
        <v>1033.2</v>
      </c>
      <c r="G34" s="6">
        <f t="shared" si="1"/>
        <v>6.1499999999999995</v>
      </c>
      <c r="H34" s="6">
        <f t="shared" si="4"/>
        <v>307.5</v>
      </c>
      <c r="I34" s="6">
        <f t="shared" si="5"/>
        <v>380.04</v>
      </c>
    </row>
    <row r="35" spans="1:9" x14ac:dyDescent="0.25">
      <c r="A35" s="39" t="s">
        <v>111</v>
      </c>
      <c r="B35" s="11">
        <v>1</v>
      </c>
      <c r="C35" s="11">
        <f t="shared" si="6"/>
        <v>392</v>
      </c>
      <c r="D35" s="11">
        <v>303</v>
      </c>
      <c r="E35" s="11">
        <v>89</v>
      </c>
      <c r="F35" s="6">
        <v>907.2</v>
      </c>
      <c r="G35" s="6">
        <f t="shared" si="1"/>
        <v>5.3999999999999995</v>
      </c>
      <c r="H35" s="6">
        <f t="shared" si="4"/>
        <v>961.2</v>
      </c>
      <c r="I35" s="6">
        <f t="shared" si="5"/>
        <v>1187.95</v>
      </c>
    </row>
    <row r="36" spans="1:9" x14ac:dyDescent="0.25">
      <c r="A36" s="39" t="s">
        <v>111</v>
      </c>
      <c r="B36" s="11">
        <v>1</v>
      </c>
      <c r="C36" s="11">
        <f t="shared" si="6"/>
        <v>612</v>
      </c>
      <c r="D36" s="11">
        <v>559</v>
      </c>
      <c r="E36" s="11">
        <v>53</v>
      </c>
      <c r="F36" s="6">
        <v>1033.2</v>
      </c>
      <c r="G36" s="6">
        <f t="shared" si="1"/>
        <v>6.1499999999999995</v>
      </c>
      <c r="H36" s="6">
        <f t="shared" si="4"/>
        <v>651.9</v>
      </c>
      <c r="I36" s="6">
        <f t="shared" si="5"/>
        <v>805.68</v>
      </c>
    </row>
    <row r="37" spans="1:9" x14ac:dyDescent="0.25">
      <c r="A37" s="39" t="s">
        <v>111</v>
      </c>
      <c r="B37" s="11">
        <v>1</v>
      </c>
      <c r="C37" s="11">
        <f t="shared" si="6"/>
        <v>653</v>
      </c>
      <c r="D37" s="11">
        <v>615</v>
      </c>
      <c r="E37" s="11">
        <v>38</v>
      </c>
      <c r="F37" s="6">
        <v>1033.2</v>
      </c>
      <c r="G37" s="6">
        <f t="shared" si="1"/>
        <v>6.1499999999999995</v>
      </c>
      <c r="H37" s="6">
        <f t="shared" si="4"/>
        <v>467.4</v>
      </c>
      <c r="I37" s="6">
        <f t="shared" si="5"/>
        <v>577.66</v>
      </c>
    </row>
    <row r="38" spans="1:9" x14ac:dyDescent="0.25">
      <c r="A38" s="39" t="s">
        <v>111</v>
      </c>
      <c r="B38" s="11">
        <v>1</v>
      </c>
      <c r="C38" s="11">
        <f t="shared" si="6"/>
        <v>742</v>
      </c>
      <c r="D38" s="11">
        <v>663</v>
      </c>
      <c r="E38" s="11">
        <v>79</v>
      </c>
      <c r="F38" s="6">
        <v>1033.2</v>
      </c>
      <c r="G38" s="6">
        <f t="shared" si="1"/>
        <v>6.1499999999999995</v>
      </c>
      <c r="H38" s="6">
        <f>ROUND(E38*G38*2,2)</f>
        <v>971.7</v>
      </c>
      <c r="I38" s="6">
        <f t="shared" si="5"/>
        <v>1200.92</v>
      </c>
    </row>
    <row r="39" spans="1:9" x14ac:dyDescent="0.25">
      <c r="A39" s="39" t="s">
        <v>111</v>
      </c>
      <c r="B39" s="11">
        <v>1</v>
      </c>
      <c r="C39" s="11">
        <f t="shared" si="6"/>
        <v>696</v>
      </c>
      <c r="D39" s="11">
        <v>663</v>
      </c>
      <c r="E39" s="11">
        <v>33</v>
      </c>
      <c r="F39" s="6">
        <v>1033.2</v>
      </c>
      <c r="G39" s="6">
        <f t="shared" si="1"/>
        <v>6.1499999999999995</v>
      </c>
      <c r="H39" s="6">
        <f t="shared" si="4"/>
        <v>405.9</v>
      </c>
      <c r="I39" s="6">
        <f t="shared" si="5"/>
        <v>501.65</v>
      </c>
    </row>
    <row r="40" spans="1:9" x14ac:dyDescent="0.25">
      <c r="A40" s="39" t="s">
        <v>111</v>
      </c>
      <c r="B40" s="11">
        <v>1</v>
      </c>
      <c r="C40" s="11">
        <f t="shared" si="6"/>
        <v>711</v>
      </c>
      <c r="D40" s="11">
        <v>663</v>
      </c>
      <c r="E40" s="11">
        <v>48</v>
      </c>
      <c r="F40" s="6">
        <v>1033.2</v>
      </c>
      <c r="G40" s="6">
        <f t="shared" si="1"/>
        <v>6.1499999999999995</v>
      </c>
      <c r="H40" s="6">
        <f t="shared" si="4"/>
        <v>590.4</v>
      </c>
      <c r="I40" s="6">
        <f t="shared" si="5"/>
        <v>729.68</v>
      </c>
    </row>
    <row r="41" spans="1:9" x14ac:dyDescent="0.25">
      <c r="A41" s="39" t="s">
        <v>111</v>
      </c>
      <c r="B41" s="11">
        <v>1</v>
      </c>
      <c r="C41" s="11">
        <f t="shared" si="6"/>
        <v>536</v>
      </c>
      <c r="D41" s="11">
        <v>512</v>
      </c>
      <c r="E41" s="11">
        <v>24</v>
      </c>
      <c r="F41" s="6">
        <v>1033.2</v>
      </c>
      <c r="G41" s="6">
        <f t="shared" si="1"/>
        <v>6.1499999999999995</v>
      </c>
      <c r="H41" s="6">
        <f t="shared" si="4"/>
        <v>295.2</v>
      </c>
      <c r="I41" s="6">
        <f t="shared" si="5"/>
        <v>364.84</v>
      </c>
    </row>
    <row r="42" spans="1:9" x14ac:dyDescent="0.25">
      <c r="A42" s="39" t="s">
        <v>111</v>
      </c>
      <c r="B42" s="11">
        <v>1</v>
      </c>
      <c r="C42" s="11">
        <f>D42+E42</f>
        <v>671</v>
      </c>
      <c r="D42" s="11">
        <v>623</v>
      </c>
      <c r="E42" s="11">
        <v>48</v>
      </c>
      <c r="F42" s="6">
        <v>1033.2</v>
      </c>
      <c r="G42" s="6">
        <f t="shared" si="1"/>
        <v>6.1499999999999995</v>
      </c>
      <c r="H42" s="6">
        <f t="shared" si="4"/>
        <v>590.4</v>
      </c>
      <c r="I42" s="6">
        <f t="shared" si="5"/>
        <v>729.68</v>
      </c>
    </row>
    <row r="43" spans="1:9" x14ac:dyDescent="0.25">
      <c r="A43" s="39" t="s">
        <v>111</v>
      </c>
      <c r="B43" s="11">
        <v>1</v>
      </c>
      <c r="C43" s="11">
        <f t="shared" si="6"/>
        <v>719</v>
      </c>
      <c r="D43" s="11">
        <v>623</v>
      </c>
      <c r="E43" s="11">
        <v>96</v>
      </c>
      <c r="F43" s="6">
        <v>1033.2</v>
      </c>
      <c r="G43" s="6">
        <f t="shared" si="1"/>
        <v>6.1499999999999995</v>
      </c>
      <c r="H43" s="6">
        <f t="shared" si="4"/>
        <v>1180.8</v>
      </c>
      <c r="I43" s="6">
        <f t="shared" si="5"/>
        <v>1459.35</v>
      </c>
    </row>
    <row r="44" spans="1:9" x14ac:dyDescent="0.25">
      <c r="A44" s="39" t="s">
        <v>95</v>
      </c>
      <c r="B44" s="11">
        <v>1</v>
      </c>
      <c r="C44" s="11">
        <f>D44+E44</f>
        <v>687</v>
      </c>
      <c r="D44" s="11">
        <v>663</v>
      </c>
      <c r="E44" s="11">
        <v>24</v>
      </c>
      <c r="F44" s="6">
        <v>1033.2</v>
      </c>
      <c r="G44" s="6">
        <f t="shared" si="1"/>
        <v>6.1499999999999995</v>
      </c>
      <c r="H44" s="6">
        <f>ROUND(E44*G44*2,2)</f>
        <v>295.2</v>
      </c>
      <c r="I44" s="6">
        <f>ROUND(H44*1.2359,2)</f>
        <v>364.84</v>
      </c>
    </row>
    <row r="45" spans="1:9" x14ac:dyDescent="0.25">
      <c r="A45" s="39" t="s">
        <v>115</v>
      </c>
      <c r="B45" s="11">
        <v>1</v>
      </c>
      <c r="C45" s="11">
        <f t="shared" si="6"/>
        <v>682</v>
      </c>
      <c r="D45" s="11">
        <v>639</v>
      </c>
      <c r="E45" s="11">
        <v>43</v>
      </c>
      <c r="F45" s="6">
        <v>1033.2</v>
      </c>
      <c r="G45" s="6">
        <f t="shared" si="1"/>
        <v>6.1499999999999995</v>
      </c>
      <c r="H45" s="6">
        <f t="shared" si="4"/>
        <v>528.9</v>
      </c>
      <c r="I45" s="6">
        <f t="shared" si="5"/>
        <v>653.66999999999996</v>
      </c>
    </row>
    <row r="46" spans="1:9" ht="33" x14ac:dyDescent="0.25">
      <c r="A46" s="242" t="s">
        <v>432</v>
      </c>
      <c r="B46" s="13">
        <f>SUM(B47:B58)</f>
        <v>12</v>
      </c>
      <c r="C46" s="13"/>
      <c r="D46" s="13"/>
      <c r="E46" s="13">
        <f>SUM(E47:E58)</f>
        <v>806</v>
      </c>
      <c r="F46" s="16"/>
      <c r="G46" s="6"/>
      <c r="H46" s="16">
        <f>SUM(H47:H58)</f>
        <v>6963.8399999999983</v>
      </c>
      <c r="I46" s="16">
        <f>SUM(I47:I58)</f>
        <v>8606.6200000000008</v>
      </c>
    </row>
    <row r="47" spans="1:9" ht="16.5" customHeight="1" x14ac:dyDescent="0.25">
      <c r="A47" s="39" t="s">
        <v>152</v>
      </c>
      <c r="B47" s="11">
        <v>1</v>
      </c>
      <c r="C47" s="11">
        <f t="shared" ref="C47:C58" si="7">D47+E47</f>
        <v>744</v>
      </c>
      <c r="D47" s="11">
        <v>607</v>
      </c>
      <c r="E47" s="11">
        <v>137</v>
      </c>
      <c r="F47" s="6">
        <v>725.76</v>
      </c>
      <c r="G47" s="6">
        <f t="shared" si="1"/>
        <v>4.3199999999999994</v>
      </c>
      <c r="H47" s="6">
        <f t="shared" ref="H47:H58" si="8">ROUND(E47*G47*2,2)</f>
        <v>1183.68</v>
      </c>
      <c r="I47" s="6">
        <f t="shared" ref="I47:I71" si="9">ROUND(H47*1.2359,2)</f>
        <v>1462.91</v>
      </c>
    </row>
    <row r="48" spans="1:9" ht="16.5" customHeight="1" x14ac:dyDescent="0.25">
      <c r="A48" s="39" t="s">
        <v>152</v>
      </c>
      <c r="B48" s="11">
        <v>1</v>
      </c>
      <c r="C48" s="11">
        <f t="shared" si="7"/>
        <v>591</v>
      </c>
      <c r="D48" s="11">
        <v>567</v>
      </c>
      <c r="E48" s="11">
        <v>24</v>
      </c>
      <c r="F48" s="6">
        <v>725.76</v>
      </c>
      <c r="G48" s="6">
        <f t="shared" si="1"/>
        <v>4.3199999999999994</v>
      </c>
      <c r="H48" s="6">
        <f t="shared" si="8"/>
        <v>207.36</v>
      </c>
      <c r="I48" s="6">
        <f t="shared" si="9"/>
        <v>256.27999999999997</v>
      </c>
    </row>
    <row r="49" spans="1:9" ht="16.5" customHeight="1" x14ac:dyDescent="0.25">
      <c r="A49" s="39" t="s">
        <v>152</v>
      </c>
      <c r="B49" s="11">
        <v>1</v>
      </c>
      <c r="C49" s="11">
        <f t="shared" si="7"/>
        <v>599</v>
      </c>
      <c r="D49" s="11">
        <v>583</v>
      </c>
      <c r="E49" s="11">
        <v>16</v>
      </c>
      <c r="F49" s="6">
        <v>725.76</v>
      </c>
      <c r="G49" s="6">
        <f t="shared" si="1"/>
        <v>4.3199999999999994</v>
      </c>
      <c r="H49" s="6">
        <f t="shared" si="8"/>
        <v>138.24</v>
      </c>
      <c r="I49" s="6">
        <f t="shared" si="9"/>
        <v>170.85</v>
      </c>
    </row>
    <row r="50" spans="1:9" ht="16.5" customHeight="1" x14ac:dyDescent="0.25">
      <c r="A50" s="39" t="s">
        <v>152</v>
      </c>
      <c r="B50" s="11">
        <v>1</v>
      </c>
      <c r="C50" s="11">
        <f t="shared" si="7"/>
        <v>854</v>
      </c>
      <c r="D50" s="11">
        <v>631</v>
      </c>
      <c r="E50" s="11">
        <v>223</v>
      </c>
      <c r="F50" s="6">
        <v>725.76</v>
      </c>
      <c r="G50" s="6">
        <f t="shared" si="1"/>
        <v>4.3199999999999994</v>
      </c>
      <c r="H50" s="6">
        <f t="shared" si="8"/>
        <v>1926.72</v>
      </c>
      <c r="I50" s="6">
        <f t="shared" si="9"/>
        <v>2381.23</v>
      </c>
    </row>
    <row r="51" spans="1:9" ht="16.5" customHeight="1" x14ac:dyDescent="0.25">
      <c r="A51" s="39" t="s">
        <v>152</v>
      </c>
      <c r="B51" s="11">
        <v>1</v>
      </c>
      <c r="C51" s="11">
        <f t="shared" si="7"/>
        <v>675</v>
      </c>
      <c r="D51" s="11">
        <v>663</v>
      </c>
      <c r="E51" s="11">
        <v>12</v>
      </c>
      <c r="F51" s="6">
        <v>725.76</v>
      </c>
      <c r="G51" s="6">
        <f t="shared" si="1"/>
        <v>4.3199999999999994</v>
      </c>
      <c r="H51" s="6">
        <f t="shared" si="8"/>
        <v>103.68</v>
      </c>
      <c r="I51" s="6">
        <f t="shared" si="9"/>
        <v>128.13999999999999</v>
      </c>
    </row>
    <row r="52" spans="1:9" ht="16.5" customHeight="1" x14ac:dyDescent="0.25">
      <c r="A52" s="39" t="s">
        <v>152</v>
      </c>
      <c r="B52" s="11">
        <v>1</v>
      </c>
      <c r="C52" s="11">
        <f t="shared" si="7"/>
        <v>696</v>
      </c>
      <c r="D52" s="11">
        <v>663</v>
      </c>
      <c r="E52" s="11">
        <v>33</v>
      </c>
      <c r="F52" s="6">
        <v>725.76</v>
      </c>
      <c r="G52" s="6">
        <f t="shared" si="1"/>
        <v>4.3199999999999994</v>
      </c>
      <c r="H52" s="6">
        <f t="shared" si="8"/>
        <v>285.12</v>
      </c>
      <c r="I52" s="6">
        <f t="shared" si="9"/>
        <v>352.38</v>
      </c>
    </row>
    <row r="53" spans="1:9" ht="16.5" customHeight="1" x14ac:dyDescent="0.25">
      <c r="A53" s="39" t="s">
        <v>152</v>
      </c>
      <c r="B53" s="11">
        <v>1</v>
      </c>
      <c r="C53" s="11">
        <f t="shared" si="7"/>
        <v>636</v>
      </c>
      <c r="D53" s="11">
        <v>519</v>
      </c>
      <c r="E53" s="11">
        <v>117</v>
      </c>
      <c r="F53" s="6">
        <v>725.76</v>
      </c>
      <c r="G53" s="6">
        <f t="shared" si="1"/>
        <v>4.3199999999999994</v>
      </c>
      <c r="H53" s="6">
        <f t="shared" si="8"/>
        <v>1010.88</v>
      </c>
      <c r="I53" s="6">
        <f t="shared" si="9"/>
        <v>1249.3499999999999</v>
      </c>
    </row>
    <row r="54" spans="1:9" ht="16.5" customHeight="1" x14ac:dyDescent="0.25">
      <c r="A54" s="39" t="s">
        <v>152</v>
      </c>
      <c r="B54" s="11">
        <v>1</v>
      </c>
      <c r="C54" s="11">
        <f t="shared" si="7"/>
        <v>699</v>
      </c>
      <c r="D54" s="11">
        <v>663</v>
      </c>
      <c r="E54" s="11">
        <v>36</v>
      </c>
      <c r="F54" s="6">
        <v>725.76</v>
      </c>
      <c r="G54" s="6">
        <f t="shared" si="1"/>
        <v>4.3199999999999994</v>
      </c>
      <c r="H54" s="6">
        <f t="shared" si="8"/>
        <v>311.04000000000002</v>
      </c>
      <c r="I54" s="6">
        <f t="shared" si="9"/>
        <v>384.41</v>
      </c>
    </row>
    <row r="55" spans="1:9" ht="16.5" customHeight="1" x14ac:dyDescent="0.25">
      <c r="A55" s="39" t="s">
        <v>152</v>
      </c>
      <c r="B55" s="11">
        <v>1</v>
      </c>
      <c r="C55" s="11">
        <f t="shared" si="7"/>
        <v>696</v>
      </c>
      <c r="D55" s="11">
        <v>560</v>
      </c>
      <c r="E55" s="11">
        <v>136</v>
      </c>
      <c r="F55" s="6">
        <v>725.76</v>
      </c>
      <c r="G55" s="6">
        <f t="shared" si="1"/>
        <v>4.3199999999999994</v>
      </c>
      <c r="H55" s="6">
        <f t="shared" si="8"/>
        <v>1175.04</v>
      </c>
      <c r="I55" s="6">
        <f t="shared" si="9"/>
        <v>1452.23</v>
      </c>
    </row>
    <row r="56" spans="1:9" ht="16.5" customHeight="1" x14ac:dyDescent="0.25">
      <c r="A56" s="39" t="s">
        <v>152</v>
      </c>
      <c r="B56" s="11">
        <v>1</v>
      </c>
      <c r="C56" s="11">
        <f t="shared" si="7"/>
        <v>687</v>
      </c>
      <c r="D56" s="11">
        <v>663</v>
      </c>
      <c r="E56" s="11">
        <v>24</v>
      </c>
      <c r="F56" s="6">
        <v>725.76</v>
      </c>
      <c r="G56" s="6">
        <f t="shared" si="1"/>
        <v>4.3199999999999994</v>
      </c>
      <c r="H56" s="6">
        <f t="shared" si="8"/>
        <v>207.36</v>
      </c>
      <c r="I56" s="6">
        <f t="shared" si="9"/>
        <v>256.27999999999997</v>
      </c>
    </row>
    <row r="57" spans="1:9" ht="16.5" customHeight="1" x14ac:dyDescent="0.25">
      <c r="A57" s="39" t="s">
        <v>152</v>
      </c>
      <c r="B57" s="11">
        <v>1</v>
      </c>
      <c r="C57" s="11">
        <f t="shared" si="7"/>
        <v>528</v>
      </c>
      <c r="D57" s="11">
        <v>504</v>
      </c>
      <c r="E57" s="11">
        <v>24</v>
      </c>
      <c r="F57" s="6">
        <v>725.76</v>
      </c>
      <c r="G57" s="6">
        <f t="shared" si="1"/>
        <v>4.3199999999999994</v>
      </c>
      <c r="H57" s="6">
        <f t="shared" si="8"/>
        <v>207.36</v>
      </c>
      <c r="I57" s="6">
        <f t="shared" si="9"/>
        <v>256.27999999999997</v>
      </c>
    </row>
    <row r="58" spans="1:9" x14ac:dyDescent="0.25">
      <c r="A58" s="39" t="s">
        <v>152</v>
      </c>
      <c r="B58" s="11">
        <v>1</v>
      </c>
      <c r="C58" s="11">
        <f t="shared" si="7"/>
        <v>535</v>
      </c>
      <c r="D58" s="11">
        <v>511</v>
      </c>
      <c r="E58" s="11">
        <v>24</v>
      </c>
      <c r="F58" s="6">
        <v>725.76</v>
      </c>
      <c r="G58" s="6">
        <f t="shared" si="1"/>
        <v>4.3199999999999994</v>
      </c>
      <c r="H58" s="6">
        <f t="shared" si="8"/>
        <v>207.36</v>
      </c>
      <c r="I58" s="6">
        <f t="shared" si="9"/>
        <v>256.27999999999997</v>
      </c>
    </row>
    <row r="59" spans="1:9" ht="36" customHeight="1" x14ac:dyDescent="0.25">
      <c r="A59" s="242" t="s">
        <v>431</v>
      </c>
      <c r="B59" s="13">
        <f>SUM(B60:B71)</f>
        <v>12</v>
      </c>
      <c r="C59" s="13"/>
      <c r="D59" s="13"/>
      <c r="E59" s="13">
        <f>SUM(E60:E71)</f>
        <v>1353</v>
      </c>
      <c r="F59" s="13"/>
      <c r="G59" s="6"/>
      <c r="H59" s="16">
        <f>SUM(H60:H71)</f>
        <v>9065.1</v>
      </c>
      <c r="I59" s="16">
        <f>SUM(I60:I71)</f>
        <v>11203.57</v>
      </c>
    </row>
    <row r="60" spans="1:9" x14ac:dyDescent="0.25">
      <c r="A60" s="39" t="s">
        <v>28</v>
      </c>
      <c r="B60" s="11">
        <v>1</v>
      </c>
      <c r="C60" s="11">
        <f t="shared" ref="C60:C71" si="10">D60+E60</f>
        <v>666</v>
      </c>
      <c r="D60" s="11">
        <v>535</v>
      </c>
      <c r="E60" s="11">
        <v>131</v>
      </c>
      <c r="F60" s="6">
        <v>562.79999999999995</v>
      </c>
      <c r="G60" s="6">
        <f t="shared" si="1"/>
        <v>3.3499999999999996</v>
      </c>
      <c r="H60" s="6">
        <f t="shared" ref="H60:H71" si="11">ROUND(E60*G60*2,2)</f>
        <v>877.7</v>
      </c>
      <c r="I60" s="6">
        <f t="shared" ref="I60:I68" si="12">ROUND(H60*1.2359,2)</f>
        <v>1084.75</v>
      </c>
    </row>
    <row r="61" spans="1:9" x14ac:dyDescent="0.25">
      <c r="A61" s="39" t="s">
        <v>28</v>
      </c>
      <c r="B61" s="11">
        <v>1</v>
      </c>
      <c r="C61" s="11">
        <f t="shared" si="10"/>
        <v>655</v>
      </c>
      <c r="D61" s="11">
        <v>607</v>
      </c>
      <c r="E61" s="11">
        <v>48</v>
      </c>
      <c r="F61" s="6">
        <v>562.79999999999995</v>
      </c>
      <c r="G61" s="6">
        <f t="shared" si="1"/>
        <v>3.3499999999999996</v>
      </c>
      <c r="H61" s="6">
        <f t="shared" si="11"/>
        <v>321.60000000000002</v>
      </c>
      <c r="I61" s="6">
        <f t="shared" si="12"/>
        <v>397.47</v>
      </c>
    </row>
    <row r="62" spans="1:9" x14ac:dyDescent="0.25">
      <c r="A62" s="39" t="s">
        <v>28</v>
      </c>
      <c r="B62" s="11">
        <v>1</v>
      </c>
      <c r="C62" s="11">
        <f t="shared" si="10"/>
        <v>900</v>
      </c>
      <c r="D62" s="11">
        <v>663</v>
      </c>
      <c r="E62" s="11">
        <v>237</v>
      </c>
      <c r="F62" s="6">
        <v>562.79999999999995</v>
      </c>
      <c r="G62" s="6">
        <f t="shared" si="1"/>
        <v>3.3499999999999996</v>
      </c>
      <c r="H62" s="6">
        <f t="shared" si="11"/>
        <v>1587.9</v>
      </c>
      <c r="I62" s="6">
        <f t="shared" si="12"/>
        <v>1962.49</v>
      </c>
    </row>
    <row r="63" spans="1:9" x14ac:dyDescent="0.25">
      <c r="A63" s="39" t="s">
        <v>28</v>
      </c>
      <c r="B63" s="11">
        <v>1</v>
      </c>
      <c r="C63" s="11">
        <f t="shared" si="10"/>
        <v>384</v>
      </c>
      <c r="D63" s="11">
        <v>336</v>
      </c>
      <c r="E63" s="11">
        <v>48</v>
      </c>
      <c r="F63" s="6">
        <v>562.79999999999995</v>
      </c>
      <c r="G63" s="6">
        <f t="shared" si="1"/>
        <v>3.3499999999999996</v>
      </c>
      <c r="H63" s="6">
        <f t="shared" si="11"/>
        <v>321.60000000000002</v>
      </c>
      <c r="I63" s="6">
        <f t="shared" si="12"/>
        <v>397.47</v>
      </c>
    </row>
    <row r="64" spans="1:9" x14ac:dyDescent="0.25">
      <c r="A64" s="39" t="s">
        <v>28</v>
      </c>
      <c r="B64" s="11">
        <v>1</v>
      </c>
      <c r="C64" s="11">
        <f t="shared" si="10"/>
        <v>640</v>
      </c>
      <c r="D64" s="11">
        <v>591</v>
      </c>
      <c r="E64" s="11">
        <v>49</v>
      </c>
      <c r="F64" s="6">
        <v>562.79999999999995</v>
      </c>
      <c r="G64" s="6">
        <f t="shared" si="1"/>
        <v>3.3499999999999996</v>
      </c>
      <c r="H64" s="6">
        <f t="shared" si="11"/>
        <v>328.3</v>
      </c>
      <c r="I64" s="6">
        <f t="shared" si="12"/>
        <v>405.75</v>
      </c>
    </row>
    <row r="65" spans="1:9" x14ac:dyDescent="0.25">
      <c r="A65" s="39" t="s">
        <v>28</v>
      </c>
      <c r="B65" s="11">
        <v>1</v>
      </c>
      <c r="C65" s="11">
        <f t="shared" si="10"/>
        <v>624</v>
      </c>
      <c r="D65" s="11">
        <v>455</v>
      </c>
      <c r="E65" s="11">
        <v>169</v>
      </c>
      <c r="F65" s="6">
        <v>562.79999999999995</v>
      </c>
      <c r="G65" s="6">
        <f t="shared" si="1"/>
        <v>3.3499999999999996</v>
      </c>
      <c r="H65" s="6">
        <f t="shared" si="11"/>
        <v>1132.3</v>
      </c>
      <c r="I65" s="6">
        <f t="shared" si="12"/>
        <v>1399.41</v>
      </c>
    </row>
    <row r="66" spans="1:9" x14ac:dyDescent="0.25">
      <c r="A66" s="39" t="s">
        <v>28</v>
      </c>
      <c r="B66" s="11">
        <v>1</v>
      </c>
      <c r="C66" s="11">
        <f t="shared" si="10"/>
        <v>835</v>
      </c>
      <c r="D66" s="11">
        <v>639</v>
      </c>
      <c r="E66" s="11">
        <v>196</v>
      </c>
      <c r="F66" s="6">
        <v>562.79999999999995</v>
      </c>
      <c r="G66" s="6">
        <f t="shared" si="1"/>
        <v>3.3499999999999996</v>
      </c>
      <c r="H66" s="6">
        <f t="shared" si="11"/>
        <v>1313.2</v>
      </c>
      <c r="I66" s="6">
        <f t="shared" si="12"/>
        <v>1622.98</v>
      </c>
    </row>
    <row r="67" spans="1:9" x14ac:dyDescent="0.25">
      <c r="A67" s="39" t="s">
        <v>28</v>
      </c>
      <c r="B67" s="11">
        <v>1</v>
      </c>
      <c r="C67" s="11">
        <f t="shared" si="10"/>
        <v>627</v>
      </c>
      <c r="D67" s="11">
        <v>583</v>
      </c>
      <c r="E67" s="11">
        <v>44</v>
      </c>
      <c r="F67" s="6">
        <v>562.79999999999995</v>
      </c>
      <c r="G67" s="6">
        <f t="shared" si="1"/>
        <v>3.3499999999999996</v>
      </c>
      <c r="H67" s="6">
        <f t="shared" si="11"/>
        <v>294.8</v>
      </c>
      <c r="I67" s="6">
        <f t="shared" si="12"/>
        <v>364.34</v>
      </c>
    </row>
    <row r="68" spans="1:9" x14ac:dyDescent="0.25">
      <c r="A68" s="39" t="s">
        <v>28</v>
      </c>
      <c r="B68" s="11">
        <v>1</v>
      </c>
      <c r="C68" s="11">
        <f t="shared" si="10"/>
        <v>860</v>
      </c>
      <c r="D68" s="11">
        <v>615</v>
      </c>
      <c r="E68" s="11">
        <v>245</v>
      </c>
      <c r="F68" s="6">
        <v>562.79999999999995</v>
      </c>
      <c r="G68" s="6">
        <f t="shared" si="1"/>
        <v>3.3499999999999996</v>
      </c>
      <c r="H68" s="6">
        <f t="shared" si="11"/>
        <v>1641.5</v>
      </c>
      <c r="I68" s="6">
        <f t="shared" si="12"/>
        <v>2028.73</v>
      </c>
    </row>
    <row r="69" spans="1:9" x14ac:dyDescent="0.25">
      <c r="A69" s="39" t="s">
        <v>28</v>
      </c>
      <c r="B69" s="11">
        <v>1</v>
      </c>
      <c r="C69" s="11">
        <f t="shared" si="10"/>
        <v>791</v>
      </c>
      <c r="D69" s="11">
        <v>663</v>
      </c>
      <c r="E69" s="11">
        <v>128</v>
      </c>
      <c r="F69" s="6">
        <v>562.79999999999995</v>
      </c>
      <c r="G69" s="6">
        <f t="shared" si="1"/>
        <v>3.3499999999999996</v>
      </c>
      <c r="H69" s="6">
        <f t="shared" si="11"/>
        <v>857.6</v>
      </c>
      <c r="I69" s="6">
        <f t="shared" si="9"/>
        <v>1059.9100000000001</v>
      </c>
    </row>
    <row r="70" spans="1:9" x14ac:dyDescent="0.25">
      <c r="A70" s="39" t="s">
        <v>28</v>
      </c>
      <c r="B70" s="11">
        <v>1</v>
      </c>
      <c r="C70" s="11">
        <f t="shared" si="10"/>
        <v>559</v>
      </c>
      <c r="D70" s="11">
        <v>551</v>
      </c>
      <c r="E70" s="11">
        <v>8</v>
      </c>
      <c r="F70" s="6">
        <v>562.79999999999995</v>
      </c>
      <c r="G70" s="6">
        <f t="shared" si="1"/>
        <v>3.3499999999999996</v>
      </c>
      <c r="H70" s="6">
        <f t="shared" si="11"/>
        <v>53.6</v>
      </c>
      <c r="I70" s="6">
        <f t="shared" si="9"/>
        <v>66.239999999999995</v>
      </c>
    </row>
    <row r="71" spans="1:9" x14ac:dyDescent="0.25">
      <c r="A71" s="39" t="s">
        <v>715</v>
      </c>
      <c r="B71" s="11">
        <v>1</v>
      </c>
      <c r="C71" s="11">
        <f t="shared" si="10"/>
        <v>641</v>
      </c>
      <c r="D71" s="11">
        <v>591</v>
      </c>
      <c r="E71" s="11">
        <v>50</v>
      </c>
      <c r="F71" s="6">
        <v>562.79999999999995</v>
      </c>
      <c r="G71" s="6">
        <f t="shared" si="1"/>
        <v>3.3499999999999996</v>
      </c>
      <c r="H71" s="6">
        <f t="shared" si="11"/>
        <v>335</v>
      </c>
      <c r="I71" s="6">
        <f t="shared" si="9"/>
        <v>414.03</v>
      </c>
    </row>
    <row r="73" spans="1:9" x14ac:dyDescent="0.25">
      <c r="A73" s="495" t="s">
        <v>773</v>
      </c>
      <c r="B73" s="495"/>
    </row>
  </sheetData>
  <mergeCells count="13">
    <mergeCell ref="A73:B73"/>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I27"/>
  <sheetViews>
    <sheetView zoomScale="80" zoomScaleNormal="80" workbookViewId="0">
      <selection activeCell="H1" sqref="H1:I1"/>
    </sheetView>
  </sheetViews>
  <sheetFormatPr defaultColWidth="9.140625" defaultRowHeight="16.5" x14ac:dyDescent="0.25"/>
  <cols>
    <col min="1" max="1" width="66.140625" style="205" customWidth="1"/>
    <col min="2" max="2" width="12.28515625" style="205" customWidth="1"/>
    <col min="3" max="3" width="11.42578125" style="205" customWidth="1"/>
    <col min="4" max="4" width="12.5703125" style="209" customWidth="1"/>
    <col min="5" max="5" width="17.85546875" style="209" customWidth="1"/>
    <col min="6" max="6" width="13.5703125" style="205" customWidth="1"/>
    <col min="7" max="7" width="15.85546875" style="205" customWidth="1"/>
    <col min="8" max="8" width="17.7109375" style="205" customWidth="1"/>
    <col min="9" max="9" width="15.28515625" style="205" customWidth="1"/>
    <col min="10" max="16384" width="9.140625" style="205"/>
  </cols>
  <sheetData>
    <row r="1" spans="1:9" x14ac:dyDescent="0.25">
      <c r="H1" s="401" t="s">
        <v>812</v>
      </c>
      <c r="I1" s="401"/>
    </row>
    <row r="2" spans="1:9" s="208" customFormat="1" ht="39.75" customHeight="1" x14ac:dyDescent="0.25">
      <c r="A2" s="402" t="s">
        <v>427</v>
      </c>
      <c r="B2" s="402"/>
      <c r="C2" s="402"/>
      <c r="D2" s="402"/>
      <c r="E2" s="402"/>
      <c r="F2" s="402"/>
      <c r="G2" s="402"/>
      <c r="H2" s="402"/>
      <c r="I2" s="402"/>
    </row>
    <row r="4" spans="1:9" x14ac:dyDescent="0.25">
      <c r="A4" s="205" t="s">
        <v>717</v>
      </c>
    </row>
    <row r="5" spans="1:9" x14ac:dyDescent="0.25">
      <c r="A5" s="205" t="s">
        <v>718</v>
      </c>
    </row>
    <row r="6" spans="1:9" ht="15.75" customHeight="1" x14ac:dyDescent="0.25">
      <c r="E6" s="314"/>
      <c r="H6" s="268"/>
      <c r="I6" s="266"/>
    </row>
    <row r="7" spans="1:9" ht="31.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719</v>
      </c>
      <c r="E8" s="431" t="s">
        <v>8</v>
      </c>
      <c r="F8" s="431"/>
      <c r="G8" s="431"/>
      <c r="H8" s="433"/>
      <c r="I8" s="434"/>
    </row>
    <row r="9" spans="1:9" ht="45.7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x14ac:dyDescent="0.25">
      <c r="A11" s="211" t="s">
        <v>0</v>
      </c>
      <c r="B11" s="319">
        <f>B12+B15</f>
        <v>11</v>
      </c>
      <c r="C11" s="319"/>
      <c r="D11" s="319"/>
      <c r="E11" s="319">
        <f>E12+E15</f>
        <v>151</v>
      </c>
      <c r="F11" s="320"/>
      <c r="G11" s="320"/>
      <c r="H11" s="320">
        <f>H12+H15</f>
        <v>1503.7599999999998</v>
      </c>
      <c r="I11" s="320">
        <f>I12+I15</f>
        <v>1858.5100000000002</v>
      </c>
    </row>
    <row r="12" spans="1:9" s="208" customFormat="1" x14ac:dyDescent="0.25">
      <c r="A12" s="318" t="s">
        <v>13</v>
      </c>
      <c r="B12" s="321">
        <f>B13</f>
        <v>1</v>
      </c>
      <c r="C12" s="321"/>
      <c r="D12" s="321"/>
      <c r="E12" s="321">
        <f t="shared" ref="E12:I12" si="0">E13</f>
        <v>10</v>
      </c>
      <c r="F12" s="329"/>
      <c r="G12" s="329"/>
      <c r="H12" s="329">
        <f t="shared" si="0"/>
        <v>115</v>
      </c>
      <c r="I12" s="329">
        <f t="shared" si="0"/>
        <v>142.13</v>
      </c>
    </row>
    <row r="13" spans="1:9" ht="36" customHeight="1" x14ac:dyDescent="0.25">
      <c r="A13" s="242" t="s">
        <v>431</v>
      </c>
      <c r="B13" s="322">
        <f>SUM(B14:B14)</f>
        <v>1</v>
      </c>
      <c r="C13" s="322"/>
      <c r="D13" s="323"/>
      <c r="E13" s="323">
        <f>SUM(E14:E14)</f>
        <v>10</v>
      </c>
      <c r="F13" s="324"/>
      <c r="G13" s="324"/>
      <c r="H13" s="324">
        <f>SUM(H14:H14)</f>
        <v>115</v>
      </c>
      <c r="I13" s="324">
        <f>SUM(I14:I14)</f>
        <v>142.13</v>
      </c>
    </row>
    <row r="14" spans="1:9" ht="18" customHeight="1" x14ac:dyDescent="0.25">
      <c r="A14" s="304" t="s">
        <v>23</v>
      </c>
      <c r="B14" s="277">
        <v>1</v>
      </c>
      <c r="C14" s="277">
        <f>D14+E14</f>
        <v>178</v>
      </c>
      <c r="D14" s="325">
        <v>168</v>
      </c>
      <c r="E14" s="280">
        <v>10</v>
      </c>
      <c r="F14" s="281">
        <v>966</v>
      </c>
      <c r="G14" s="330">
        <f>ROUND(F14/168,2)</f>
        <v>5.75</v>
      </c>
      <c r="H14" s="326">
        <f>ROUND(E14*G14,3)*2</f>
        <v>115</v>
      </c>
      <c r="I14" s="326">
        <f t="shared" ref="I14" si="1">ROUND(H14*1.2359,2)</f>
        <v>142.13</v>
      </c>
    </row>
    <row r="15" spans="1:9" x14ac:dyDescent="0.25">
      <c r="A15" s="318" t="s">
        <v>11</v>
      </c>
      <c r="B15" s="327">
        <f>B16+B25</f>
        <v>10</v>
      </c>
      <c r="C15" s="327"/>
      <c r="D15" s="327"/>
      <c r="E15" s="327">
        <f t="shared" ref="E15:I15" si="2">E16+E25</f>
        <v>141</v>
      </c>
      <c r="F15" s="331"/>
      <c r="G15" s="331"/>
      <c r="H15" s="331">
        <f t="shared" si="2"/>
        <v>1388.7599999999998</v>
      </c>
      <c r="I15" s="331">
        <f t="shared" si="2"/>
        <v>1716.38</v>
      </c>
    </row>
    <row r="16" spans="1:9" ht="33" x14ac:dyDescent="0.25">
      <c r="A16" s="242" t="s">
        <v>432</v>
      </c>
      <c r="B16" s="322">
        <f>SUM(B17:B24)</f>
        <v>8</v>
      </c>
      <c r="C16" s="322"/>
      <c r="D16" s="323"/>
      <c r="E16" s="323">
        <f>SUM(E17:E24)</f>
        <v>117</v>
      </c>
      <c r="F16" s="324"/>
      <c r="G16" s="324"/>
      <c r="H16" s="324">
        <f>SUM(H17:H24)</f>
        <v>1202.7599999999998</v>
      </c>
      <c r="I16" s="324">
        <f>SUM(I17:I24)</f>
        <v>1486.5000000000002</v>
      </c>
    </row>
    <row r="17" spans="1:9" x14ac:dyDescent="0.25">
      <c r="A17" s="304" t="s">
        <v>14</v>
      </c>
      <c r="B17" s="277">
        <v>1</v>
      </c>
      <c r="C17" s="277">
        <f>D17+E17</f>
        <v>166</v>
      </c>
      <c r="D17" s="315">
        <v>147</v>
      </c>
      <c r="E17" s="277">
        <v>19</v>
      </c>
      <c r="F17" s="281">
        <v>756</v>
      </c>
      <c r="G17" s="326">
        <f>ROUND(F17/147.08,3)</f>
        <v>5.14</v>
      </c>
      <c r="H17" s="326">
        <f>ROUND(E17*G17,3)*2</f>
        <v>195.32</v>
      </c>
      <c r="I17" s="326">
        <f t="shared" ref="I17" si="3">ROUND(H17*1.2359,2)</f>
        <v>241.4</v>
      </c>
    </row>
    <row r="18" spans="1:9" x14ac:dyDescent="0.25">
      <c r="A18" s="304" t="s">
        <v>10</v>
      </c>
      <c r="B18" s="277">
        <v>1</v>
      </c>
      <c r="C18" s="277">
        <f>D18+E18</f>
        <v>159</v>
      </c>
      <c r="D18" s="315">
        <v>147</v>
      </c>
      <c r="E18" s="277">
        <v>12</v>
      </c>
      <c r="F18" s="281">
        <v>756</v>
      </c>
      <c r="G18" s="326">
        <f t="shared" ref="G18:G27" si="4">ROUND(F18/147.08,3)</f>
        <v>5.14</v>
      </c>
      <c r="H18" s="326">
        <f t="shared" ref="H18" si="5">ROUND(E18*G18,3)*2</f>
        <v>123.36</v>
      </c>
      <c r="I18" s="326">
        <f t="shared" ref="I18" si="6">ROUND(H18*1.2359,2)</f>
        <v>152.46</v>
      </c>
    </row>
    <row r="19" spans="1:9" x14ac:dyDescent="0.25">
      <c r="A19" s="304" t="s">
        <v>17</v>
      </c>
      <c r="B19" s="277">
        <v>1</v>
      </c>
      <c r="C19" s="277">
        <f t="shared" ref="C19:C24" si="7">D19+E19</f>
        <v>166</v>
      </c>
      <c r="D19" s="315">
        <v>147</v>
      </c>
      <c r="E19" s="277">
        <v>19</v>
      </c>
      <c r="F19" s="281">
        <v>756</v>
      </c>
      <c r="G19" s="326">
        <f t="shared" si="4"/>
        <v>5.14</v>
      </c>
      <c r="H19" s="326">
        <f t="shared" ref="H19:H24" si="8">ROUND(E19*G19,3)*2</f>
        <v>195.32</v>
      </c>
      <c r="I19" s="326">
        <f t="shared" ref="I19:I24" si="9">ROUND(H19*1.2359,2)</f>
        <v>241.4</v>
      </c>
    </row>
    <row r="20" spans="1:9" x14ac:dyDescent="0.25">
      <c r="A20" s="304" t="s">
        <v>18</v>
      </c>
      <c r="B20" s="277">
        <v>1</v>
      </c>
      <c r="C20" s="277">
        <f t="shared" si="7"/>
        <v>159</v>
      </c>
      <c r="D20" s="315">
        <v>147</v>
      </c>
      <c r="E20" s="277">
        <v>12</v>
      </c>
      <c r="F20" s="281">
        <v>756</v>
      </c>
      <c r="G20" s="326">
        <f t="shared" si="4"/>
        <v>5.14</v>
      </c>
      <c r="H20" s="326">
        <f t="shared" si="8"/>
        <v>123.36</v>
      </c>
      <c r="I20" s="326">
        <f t="shared" si="9"/>
        <v>152.46</v>
      </c>
    </row>
    <row r="21" spans="1:9" x14ac:dyDescent="0.25">
      <c r="A21" s="304" t="s">
        <v>19</v>
      </c>
      <c r="B21" s="277">
        <v>1</v>
      </c>
      <c r="C21" s="277">
        <f t="shared" si="7"/>
        <v>159</v>
      </c>
      <c r="D21" s="315">
        <v>147</v>
      </c>
      <c r="E21" s="277">
        <v>12</v>
      </c>
      <c r="F21" s="281">
        <v>756</v>
      </c>
      <c r="G21" s="326">
        <f t="shared" si="4"/>
        <v>5.14</v>
      </c>
      <c r="H21" s="326">
        <f t="shared" si="8"/>
        <v>123.36</v>
      </c>
      <c r="I21" s="326">
        <f t="shared" si="9"/>
        <v>152.46</v>
      </c>
    </row>
    <row r="22" spans="1:9" x14ac:dyDescent="0.25">
      <c r="A22" s="304" t="s">
        <v>20</v>
      </c>
      <c r="B22" s="277">
        <v>1</v>
      </c>
      <c r="C22" s="277">
        <f t="shared" si="7"/>
        <v>166</v>
      </c>
      <c r="D22" s="315">
        <v>147</v>
      </c>
      <c r="E22" s="277">
        <v>19</v>
      </c>
      <c r="F22" s="281">
        <v>756</v>
      </c>
      <c r="G22" s="326">
        <f t="shared" si="4"/>
        <v>5.14</v>
      </c>
      <c r="H22" s="326">
        <f t="shared" si="8"/>
        <v>195.32</v>
      </c>
      <c r="I22" s="326">
        <f t="shared" si="9"/>
        <v>241.4</v>
      </c>
    </row>
    <row r="23" spans="1:9" x14ac:dyDescent="0.25">
      <c r="A23" s="304" t="s">
        <v>21</v>
      </c>
      <c r="B23" s="277">
        <v>1</v>
      </c>
      <c r="C23" s="277">
        <f t="shared" si="7"/>
        <v>159</v>
      </c>
      <c r="D23" s="315">
        <v>147</v>
      </c>
      <c r="E23" s="277">
        <v>12</v>
      </c>
      <c r="F23" s="281">
        <v>756</v>
      </c>
      <c r="G23" s="326">
        <f t="shared" si="4"/>
        <v>5.14</v>
      </c>
      <c r="H23" s="326">
        <f t="shared" si="8"/>
        <v>123.36</v>
      </c>
      <c r="I23" s="326">
        <f t="shared" si="9"/>
        <v>152.46</v>
      </c>
    </row>
    <row r="24" spans="1:9" x14ac:dyDescent="0.25">
      <c r="A24" s="304" t="s">
        <v>22</v>
      </c>
      <c r="B24" s="277">
        <v>1</v>
      </c>
      <c r="C24" s="277">
        <f t="shared" si="7"/>
        <v>159</v>
      </c>
      <c r="D24" s="315">
        <v>147</v>
      </c>
      <c r="E24" s="277">
        <v>12</v>
      </c>
      <c r="F24" s="281">
        <v>756</v>
      </c>
      <c r="G24" s="326">
        <f t="shared" si="4"/>
        <v>5.14</v>
      </c>
      <c r="H24" s="326">
        <f t="shared" si="8"/>
        <v>123.36</v>
      </c>
      <c r="I24" s="326">
        <f t="shared" si="9"/>
        <v>152.46</v>
      </c>
    </row>
    <row r="25" spans="1:9" ht="33" x14ac:dyDescent="0.25">
      <c r="A25" s="242" t="s">
        <v>431</v>
      </c>
      <c r="B25" s="322">
        <f>SUM(B26:B30)</f>
        <v>2</v>
      </c>
      <c r="C25" s="322"/>
      <c r="D25" s="323"/>
      <c r="E25" s="323">
        <f>SUM(E26:E30)</f>
        <v>24</v>
      </c>
      <c r="F25" s="324"/>
      <c r="G25" s="326"/>
      <c r="H25" s="328">
        <f>SUM(H26:H30)</f>
        <v>186</v>
      </c>
      <c r="I25" s="328">
        <f>SUM(I26:I30)</f>
        <v>229.88</v>
      </c>
    </row>
    <row r="26" spans="1:9" x14ac:dyDescent="0.25">
      <c r="A26" s="304" t="s">
        <v>15</v>
      </c>
      <c r="B26" s="277">
        <v>1</v>
      </c>
      <c r="C26" s="277">
        <f>D26+E26</f>
        <v>159</v>
      </c>
      <c r="D26" s="325">
        <v>147</v>
      </c>
      <c r="E26" s="280">
        <v>12</v>
      </c>
      <c r="F26" s="281">
        <v>570</v>
      </c>
      <c r="G26" s="326">
        <f t="shared" si="4"/>
        <v>3.875</v>
      </c>
      <c r="H26" s="326">
        <f t="shared" ref="H26" si="10">ROUND(E26*G26,3)*2</f>
        <v>93</v>
      </c>
      <c r="I26" s="326">
        <f t="shared" ref="I26:I27" si="11">ROUND(H26*1.2359,2)</f>
        <v>114.94</v>
      </c>
    </row>
    <row r="27" spans="1:9" x14ac:dyDescent="0.25">
      <c r="A27" s="304" t="s">
        <v>16</v>
      </c>
      <c r="B27" s="277">
        <v>1</v>
      </c>
      <c r="C27" s="277">
        <f>D27+E27</f>
        <v>159</v>
      </c>
      <c r="D27" s="277">
        <v>147</v>
      </c>
      <c r="E27" s="277">
        <v>12</v>
      </c>
      <c r="F27" s="281">
        <v>570</v>
      </c>
      <c r="G27" s="326">
        <f t="shared" si="4"/>
        <v>3.875</v>
      </c>
      <c r="H27" s="326">
        <f>ROUND(E27*G27,3)*2</f>
        <v>93</v>
      </c>
      <c r="I27" s="326">
        <f t="shared" si="11"/>
        <v>114.94</v>
      </c>
    </row>
  </sheetData>
  <mergeCells count="12">
    <mergeCell ref="H7:H9"/>
    <mergeCell ref="A2:I2"/>
    <mergeCell ref="H1:I1"/>
    <mergeCell ref="B7:B9"/>
    <mergeCell ref="C7:E7"/>
    <mergeCell ref="I7:I9"/>
    <mergeCell ref="C8:C9"/>
    <mergeCell ref="D8:D9"/>
    <mergeCell ref="E8:E9"/>
    <mergeCell ref="A7:A9"/>
    <mergeCell ref="F7:F9"/>
    <mergeCell ref="G7:G9"/>
  </mergeCells>
  <phoneticPr fontId="13" type="noConversion"/>
  <pageMargins left="0.31496062992125984" right="0.31496062992125984" top="0.55118110236220474" bottom="0.35433070866141736" header="0.31496062992125984" footer="0.31496062992125984"/>
  <pageSetup paperSize="9" scale="60"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88D3A-EA8D-4B53-A632-57E3FF57B631}">
  <sheetPr>
    <tabColor theme="5" tint="0.59999389629810485"/>
  </sheetPr>
  <dimension ref="A1:I62"/>
  <sheetViews>
    <sheetView zoomScale="80" zoomScaleNormal="80" workbookViewId="0">
      <selection activeCell="J6" sqref="J6"/>
    </sheetView>
  </sheetViews>
  <sheetFormatPr defaultColWidth="9.140625" defaultRowHeight="16.5" x14ac:dyDescent="0.25"/>
  <cols>
    <col min="1" max="1" width="69.28515625" style="205" customWidth="1"/>
    <col min="2" max="2" width="12.28515625" style="205" customWidth="1"/>
    <col min="3" max="3" width="11.42578125" style="205" customWidth="1"/>
    <col min="4" max="4" width="12.5703125" style="209" customWidth="1"/>
    <col min="5" max="5" width="15.85546875" style="209" customWidth="1"/>
    <col min="6" max="6" width="13.5703125" style="205" customWidth="1"/>
    <col min="7" max="7" width="15.5703125" style="205" customWidth="1"/>
    <col min="8" max="8" width="16.85546875" style="205" customWidth="1"/>
    <col min="9" max="9" width="17.5703125" style="205" customWidth="1"/>
    <col min="10" max="16384" width="9.140625" style="205"/>
  </cols>
  <sheetData>
    <row r="1" spans="1:9" x14ac:dyDescent="0.25">
      <c r="H1" s="401" t="s">
        <v>813</v>
      </c>
      <c r="I1" s="401"/>
    </row>
    <row r="2" spans="1:9" s="208" customFormat="1" ht="39.75" customHeight="1" x14ac:dyDescent="0.25">
      <c r="A2" s="402" t="s">
        <v>427</v>
      </c>
      <c r="B2" s="402"/>
      <c r="C2" s="402"/>
      <c r="D2" s="402"/>
      <c r="E2" s="402"/>
      <c r="F2" s="402"/>
      <c r="G2" s="402"/>
      <c r="H2" s="402"/>
      <c r="I2" s="402"/>
    </row>
    <row r="4" spans="1:9" x14ac:dyDescent="0.25">
      <c r="A4" s="205" t="s">
        <v>717</v>
      </c>
    </row>
    <row r="5" spans="1:9" x14ac:dyDescent="0.25">
      <c r="A5" s="205" t="s">
        <v>690</v>
      </c>
    </row>
    <row r="6" spans="1:9" ht="15.75" customHeight="1" x14ac:dyDescent="0.25">
      <c r="E6" s="314"/>
      <c r="H6" s="210"/>
    </row>
    <row r="7" spans="1:9" ht="30.75" customHeight="1" x14ac:dyDescent="0.25">
      <c r="A7" s="432"/>
      <c r="B7" s="432" t="s">
        <v>3</v>
      </c>
      <c r="C7" s="431" t="s">
        <v>4</v>
      </c>
      <c r="D7" s="431"/>
      <c r="E7" s="431"/>
      <c r="F7" s="431" t="s">
        <v>2</v>
      </c>
      <c r="G7" s="431" t="s">
        <v>438</v>
      </c>
      <c r="H7" s="433" t="s">
        <v>5</v>
      </c>
      <c r="I7" s="434" t="s">
        <v>1</v>
      </c>
    </row>
    <row r="8" spans="1:9" ht="24" customHeight="1" x14ac:dyDescent="0.25">
      <c r="A8" s="432"/>
      <c r="B8" s="432"/>
      <c r="C8" s="429" t="s">
        <v>143</v>
      </c>
      <c r="D8" s="429" t="s">
        <v>437</v>
      </c>
      <c r="E8" s="431" t="s">
        <v>8</v>
      </c>
      <c r="F8" s="431"/>
      <c r="G8" s="431"/>
      <c r="H8" s="433"/>
      <c r="I8" s="434"/>
    </row>
    <row r="9" spans="1:9" ht="45.7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x14ac:dyDescent="0.25">
      <c r="A11" s="211" t="s">
        <v>0</v>
      </c>
      <c r="B11" s="319">
        <f>B12+B51</f>
        <v>43</v>
      </c>
      <c r="C11" s="319"/>
      <c r="D11" s="319"/>
      <c r="E11" s="319">
        <f>E12+E51</f>
        <v>580.5</v>
      </c>
      <c r="F11" s="320"/>
      <c r="G11" s="320"/>
      <c r="H11" s="320">
        <f>H12+H51</f>
        <v>7148.8080000000009</v>
      </c>
      <c r="I11" s="320">
        <f>I12+I51</f>
        <v>8828.2199999999993</v>
      </c>
    </row>
    <row r="12" spans="1:9" s="208" customFormat="1" x14ac:dyDescent="0.25">
      <c r="A12" s="318" t="s">
        <v>13</v>
      </c>
      <c r="B12" s="321">
        <f>B13+B33+B49</f>
        <v>35</v>
      </c>
      <c r="C12" s="321"/>
      <c r="D12" s="321"/>
      <c r="E12" s="321">
        <f t="shared" ref="E12:I12" si="0">E13+E33+E49</f>
        <v>507</v>
      </c>
      <c r="F12" s="329"/>
      <c r="G12" s="329"/>
      <c r="H12" s="329">
        <f t="shared" si="0"/>
        <v>6620.9260000000013</v>
      </c>
      <c r="I12" s="329">
        <f t="shared" si="0"/>
        <v>8175.7899999999991</v>
      </c>
    </row>
    <row r="13" spans="1:9" s="208" customFormat="1" ht="33" x14ac:dyDescent="0.25">
      <c r="A13" s="242" t="s">
        <v>433</v>
      </c>
      <c r="B13" s="322">
        <f>SUM(B14:B32)</f>
        <v>19</v>
      </c>
      <c r="C13" s="322"/>
      <c r="D13" s="322"/>
      <c r="E13" s="322">
        <f t="shared" ref="E13" si="1">SUM(E14:E32)</f>
        <v>295</v>
      </c>
      <c r="F13" s="324"/>
      <c r="G13" s="324"/>
      <c r="H13" s="324">
        <f>SUM(H14:H32)</f>
        <v>4427.1980000000012</v>
      </c>
      <c r="I13" s="324">
        <f t="shared" ref="I13" si="2">SUM(I14:I32)</f>
        <v>5471.5299999999988</v>
      </c>
    </row>
    <row r="14" spans="1:9" s="208" customFormat="1" x14ac:dyDescent="0.25">
      <c r="A14" s="304" t="s">
        <v>157</v>
      </c>
      <c r="B14" s="277">
        <v>1</v>
      </c>
      <c r="C14" s="277">
        <f>D14+E14</f>
        <v>152</v>
      </c>
      <c r="D14" s="280">
        <v>140</v>
      </c>
      <c r="E14" s="280">
        <v>12</v>
      </c>
      <c r="F14" s="281">
        <v>1086</v>
      </c>
      <c r="G14" s="326">
        <f>ROUND(F14/147.08,3)</f>
        <v>7.3840000000000003</v>
      </c>
      <c r="H14" s="326">
        <f>ROUND(E14*G14,3)*2</f>
        <v>177.21600000000001</v>
      </c>
      <c r="I14" s="326">
        <f>ROUND(H14*1.2359,2)</f>
        <v>219.02</v>
      </c>
    </row>
    <row r="15" spans="1:9" s="208" customFormat="1" x14ac:dyDescent="0.25">
      <c r="A15" s="304" t="s">
        <v>158</v>
      </c>
      <c r="B15" s="277">
        <v>1</v>
      </c>
      <c r="C15" s="277">
        <f t="shared" ref="C15:C32" si="3">D15+E15</f>
        <v>152</v>
      </c>
      <c r="D15" s="280">
        <v>140</v>
      </c>
      <c r="E15" s="280">
        <v>12</v>
      </c>
      <c r="F15" s="281">
        <v>1086</v>
      </c>
      <c r="G15" s="326">
        <f t="shared" ref="G15:G32" si="4">ROUND(F15/147.08,3)</f>
        <v>7.3840000000000003</v>
      </c>
      <c r="H15" s="326">
        <f t="shared" ref="H15:H32" si="5">ROUND(E15*G15,3)*2</f>
        <v>177.21600000000001</v>
      </c>
      <c r="I15" s="326">
        <f t="shared" ref="I15:I32" si="6">ROUND(H15*1.2359,2)</f>
        <v>219.02</v>
      </c>
    </row>
    <row r="16" spans="1:9" s="208" customFormat="1" x14ac:dyDescent="0.25">
      <c r="A16" s="304" t="s">
        <v>159</v>
      </c>
      <c r="B16" s="277">
        <v>1</v>
      </c>
      <c r="C16" s="277">
        <f t="shared" si="3"/>
        <v>151</v>
      </c>
      <c r="D16" s="280">
        <v>140</v>
      </c>
      <c r="E16" s="280">
        <v>11</v>
      </c>
      <c r="F16" s="281">
        <v>1086</v>
      </c>
      <c r="G16" s="326">
        <f t="shared" si="4"/>
        <v>7.3840000000000003</v>
      </c>
      <c r="H16" s="326">
        <f t="shared" si="5"/>
        <v>162.44800000000001</v>
      </c>
      <c r="I16" s="326">
        <f t="shared" si="6"/>
        <v>200.77</v>
      </c>
    </row>
    <row r="17" spans="1:9" s="208" customFormat="1" x14ac:dyDescent="0.25">
      <c r="A17" s="304" t="s">
        <v>160</v>
      </c>
      <c r="B17" s="277">
        <v>1</v>
      </c>
      <c r="C17" s="277">
        <f t="shared" si="3"/>
        <v>147</v>
      </c>
      <c r="D17" s="280">
        <v>140</v>
      </c>
      <c r="E17" s="280">
        <v>7</v>
      </c>
      <c r="F17" s="281">
        <v>1103</v>
      </c>
      <c r="G17" s="326">
        <f t="shared" si="4"/>
        <v>7.4989999999999997</v>
      </c>
      <c r="H17" s="326">
        <f t="shared" si="5"/>
        <v>104.986</v>
      </c>
      <c r="I17" s="326">
        <f t="shared" si="6"/>
        <v>129.75</v>
      </c>
    </row>
    <row r="18" spans="1:9" s="208" customFormat="1" x14ac:dyDescent="0.25">
      <c r="A18" s="304" t="s">
        <v>161</v>
      </c>
      <c r="B18" s="277">
        <v>1</v>
      </c>
      <c r="C18" s="277">
        <f t="shared" si="3"/>
        <v>164</v>
      </c>
      <c r="D18" s="280">
        <v>140</v>
      </c>
      <c r="E18" s="280">
        <v>24</v>
      </c>
      <c r="F18" s="281">
        <v>1103</v>
      </c>
      <c r="G18" s="326">
        <f t="shared" si="4"/>
        <v>7.4989999999999997</v>
      </c>
      <c r="H18" s="326">
        <f t="shared" si="5"/>
        <v>359.952</v>
      </c>
      <c r="I18" s="326">
        <f t="shared" si="6"/>
        <v>444.86</v>
      </c>
    </row>
    <row r="19" spans="1:9" s="208" customFormat="1" x14ac:dyDescent="0.25">
      <c r="A19" s="304" t="s">
        <v>162</v>
      </c>
      <c r="B19" s="277">
        <v>1</v>
      </c>
      <c r="C19" s="277">
        <f t="shared" si="3"/>
        <v>144</v>
      </c>
      <c r="D19" s="280">
        <v>140</v>
      </c>
      <c r="E19" s="280">
        <v>4</v>
      </c>
      <c r="F19" s="281">
        <v>1103</v>
      </c>
      <c r="G19" s="326">
        <f t="shared" si="4"/>
        <v>7.4989999999999997</v>
      </c>
      <c r="H19" s="326">
        <f t="shared" si="5"/>
        <v>59.991999999999997</v>
      </c>
      <c r="I19" s="326">
        <f t="shared" si="6"/>
        <v>74.14</v>
      </c>
    </row>
    <row r="20" spans="1:9" s="208" customFormat="1" x14ac:dyDescent="0.25">
      <c r="A20" s="304" t="s">
        <v>163</v>
      </c>
      <c r="B20" s="277">
        <v>1</v>
      </c>
      <c r="C20" s="277">
        <f t="shared" si="3"/>
        <v>145</v>
      </c>
      <c r="D20" s="280">
        <v>140</v>
      </c>
      <c r="E20" s="280">
        <v>5</v>
      </c>
      <c r="F20" s="281">
        <v>1153</v>
      </c>
      <c r="G20" s="326">
        <f t="shared" si="4"/>
        <v>7.8390000000000004</v>
      </c>
      <c r="H20" s="326">
        <f t="shared" si="5"/>
        <v>78.39</v>
      </c>
      <c r="I20" s="326">
        <f t="shared" si="6"/>
        <v>96.88</v>
      </c>
    </row>
    <row r="21" spans="1:9" s="208" customFormat="1" x14ac:dyDescent="0.25">
      <c r="A21" s="304" t="s">
        <v>164</v>
      </c>
      <c r="B21" s="277">
        <v>1</v>
      </c>
      <c r="C21" s="277">
        <f t="shared" si="3"/>
        <v>164</v>
      </c>
      <c r="D21" s="280">
        <v>140</v>
      </c>
      <c r="E21" s="280">
        <v>24</v>
      </c>
      <c r="F21" s="281">
        <v>1086</v>
      </c>
      <c r="G21" s="326">
        <f t="shared" si="4"/>
        <v>7.3840000000000003</v>
      </c>
      <c r="H21" s="326">
        <f t="shared" si="5"/>
        <v>354.43200000000002</v>
      </c>
      <c r="I21" s="326">
        <f t="shared" si="6"/>
        <v>438.04</v>
      </c>
    </row>
    <row r="22" spans="1:9" s="208" customFormat="1" x14ac:dyDescent="0.25">
      <c r="A22" s="304" t="s">
        <v>165</v>
      </c>
      <c r="B22" s="277">
        <v>1</v>
      </c>
      <c r="C22" s="277">
        <f t="shared" si="3"/>
        <v>152</v>
      </c>
      <c r="D22" s="280">
        <v>140</v>
      </c>
      <c r="E22" s="280">
        <v>12</v>
      </c>
      <c r="F22" s="281">
        <v>1086</v>
      </c>
      <c r="G22" s="326">
        <f t="shared" si="4"/>
        <v>7.3840000000000003</v>
      </c>
      <c r="H22" s="326">
        <f t="shared" si="5"/>
        <v>177.21600000000001</v>
      </c>
      <c r="I22" s="326">
        <f t="shared" si="6"/>
        <v>219.02</v>
      </c>
    </row>
    <row r="23" spans="1:9" s="208" customFormat="1" x14ac:dyDescent="0.25">
      <c r="A23" s="304" t="s">
        <v>166</v>
      </c>
      <c r="B23" s="277">
        <v>1</v>
      </c>
      <c r="C23" s="277">
        <f t="shared" si="3"/>
        <v>164</v>
      </c>
      <c r="D23" s="280">
        <v>140</v>
      </c>
      <c r="E23" s="280">
        <v>24</v>
      </c>
      <c r="F23" s="281">
        <v>1086</v>
      </c>
      <c r="G23" s="326">
        <f t="shared" si="4"/>
        <v>7.3840000000000003</v>
      </c>
      <c r="H23" s="326">
        <f t="shared" si="5"/>
        <v>354.43200000000002</v>
      </c>
      <c r="I23" s="326">
        <f t="shared" si="6"/>
        <v>438.04</v>
      </c>
    </row>
    <row r="24" spans="1:9" s="208" customFormat="1" x14ac:dyDescent="0.25">
      <c r="A24" s="304" t="s">
        <v>167</v>
      </c>
      <c r="B24" s="277">
        <v>1</v>
      </c>
      <c r="C24" s="277">
        <f t="shared" si="3"/>
        <v>152</v>
      </c>
      <c r="D24" s="280">
        <v>140</v>
      </c>
      <c r="E24" s="280">
        <v>12</v>
      </c>
      <c r="F24" s="281">
        <v>1086</v>
      </c>
      <c r="G24" s="326">
        <f t="shared" si="4"/>
        <v>7.3840000000000003</v>
      </c>
      <c r="H24" s="326">
        <f t="shared" si="5"/>
        <v>177.21600000000001</v>
      </c>
      <c r="I24" s="326">
        <f t="shared" si="6"/>
        <v>219.02</v>
      </c>
    </row>
    <row r="25" spans="1:9" s="208" customFormat="1" x14ac:dyDescent="0.25">
      <c r="A25" s="304" t="s">
        <v>168</v>
      </c>
      <c r="B25" s="277">
        <v>1</v>
      </c>
      <c r="C25" s="277">
        <f t="shared" si="3"/>
        <v>152</v>
      </c>
      <c r="D25" s="280">
        <v>140</v>
      </c>
      <c r="E25" s="280">
        <v>12</v>
      </c>
      <c r="F25" s="281">
        <v>1103</v>
      </c>
      <c r="G25" s="326">
        <f t="shared" si="4"/>
        <v>7.4989999999999997</v>
      </c>
      <c r="H25" s="326">
        <f t="shared" si="5"/>
        <v>179.976</v>
      </c>
      <c r="I25" s="326">
        <f t="shared" si="6"/>
        <v>222.43</v>
      </c>
    </row>
    <row r="26" spans="1:9" s="208" customFormat="1" x14ac:dyDescent="0.25">
      <c r="A26" s="304" t="s">
        <v>169</v>
      </c>
      <c r="B26" s="277">
        <v>1</v>
      </c>
      <c r="C26" s="277">
        <f t="shared" si="3"/>
        <v>164</v>
      </c>
      <c r="D26" s="280">
        <v>140</v>
      </c>
      <c r="E26" s="280">
        <v>24</v>
      </c>
      <c r="F26" s="281">
        <v>1103</v>
      </c>
      <c r="G26" s="326">
        <f t="shared" si="4"/>
        <v>7.4989999999999997</v>
      </c>
      <c r="H26" s="326">
        <f t="shared" si="5"/>
        <v>359.952</v>
      </c>
      <c r="I26" s="326">
        <f t="shared" si="6"/>
        <v>444.86</v>
      </c>
    </row>
    <row r="27" spans="1:9" s="208" customFormat="1" x14ac:dyDescent="0.25">
      <c r="A27" s="304" t="s">
        <v>170</v>
      </c>
      <c r="B27" s="277">
        <v>1</v>
      </c>
      <c r="C27" s="277">
        <f t="shared" si="3"/>
        <v>176</v>
      </c>
      <c r="D27" s="280">
        <v>140</v>
      </c>
      <c r="E27" s="280">
        <v>36</v>
      </c>
      <c r="F27" s="281">
        <v>1086</v>
      </c>
      <c r="G27" s="326">
        <f t="shared" si="4"/>
        <v>7.3840000000000003</v>
      </c>
      <c r="H27" s="326">
        <f t="shared" si="5"/>
        <v>531.64800000000002</v>
      </c>
      <c r="I27" s="326">
        <f t="shared" si="6"/>
        <v>657.06</v>
      </c>
    </row>
    <row r="28" spans="1:9" s="208" customFormat="1" x14ac:dyDescent="0.25">
      <c r="A28" s="304" t="s">
        <v>171</v>
      </c>
      <c r="B28" s="277">
        <v>1</v>
      </c>
      <c r="C28" s="277">
        <f t="shared" si="3"/>
        <v>164</v>
      </c>
      <c r="D28" s="280">
        <v>140</v>
      </c>
      <c r="E28" s="280">
        <v>24</v>
      </c>
      <c r="F28" s="281">
        <v>1103</v>
      </c>
      <c r="G28" s="326">
        <f t="shared" si="4"/>
        <v>7.4989999999999997</v>
      </c>
      <c r="H28" s="326">
        <f t="shared" si="5"/>
        <v>359.952</v>
      </c>
      <c r="I28" s="326">
        <f t="shared" si="6"/>
        <v>444.86</v>
      </c>
    </row>
    <row r="29" spans="1:9" s="208" customFormat="1" x14ac:dyDescent="0.25">
      <c r="A29" s="304" t="s">
        <v>172</v>
      </c>
      <c r="B29" s="277">
        <v>1</v>
      </c>
      <c r="C29" s="277">
        <f t="shared" si="3"/>
        <v>164</v>
      </c>
      <c r="D29" s="280">
        <v>140</v>
      </c>
      <c r="E29" s="280">
        <v>24</v>
      </c>
      <c r="F29" s="281">
        <v>1103</v>
      </c>
      <c r="G29" s="326">
        <f t="shared" si="4"/>
        <v>7.4989999999999997</v>
      </c>
      <c r="H29" s="326">
        <f t="shared" si="5"/>
        <v>359.952</v>
      </c>
      <c r="I29" s="326">
        <f t="shared" si="6"/>
        <v>444.86</v>
      </c>
    </row>
    <row r="30" spans="1:9" s="208" customFormat="1" x14ac:dyDescent="0.25">
      <c r="A30" s="304" t="s">
        <v>173</v>
      </c>
      <c r="B30" s="277">
        <v>1</v>
      </c>
      <c r="C30" s="277">
        <f t="shared" si="3"/>
        <v>152</v>
      </c>
      <c r="D30" s="280">
        <v>140</v>
      </c>
      <c r="E30" s="280">
        <v>12</v>
      </c>
      <c r="F30" s="281">
        <v>1235</v>
      </c>
      <c r="G30" s="326">
        <f t="shared" si="4"/>
        <v>8.3970000000000002</v>
      </c>
      <c r="H30" s="326">
        <f t="shared" si="5"/>
        <v>201.52799999999999</v>
      </c>
      <c r="I30" s="326">
        <f t="shared" si="6"/>
        <v>249.07</v>
      </c>
    </row>
    <row r="31" spans="1:9" s="208" customFormat="1" x14ac:dyDescent="0.25">
      <c r="A31" s="304" t="s">
        <v>174</v>
      </c>
      <c r="B31" s="277">
        <v>1</v>
      </c>
      <c r="C31" s="277">
        <f t="shared" si="3"/>
        <v>145</v>
      </c>
      <c r="D31" s="280">
        <v>140</v>
      </c>
      <c r="E31" s="280">
        <v>5</v>
      </c>
      <c r="F31" s="281">
        <v>1153</v>
      </c>
      <c r="G31" s="326">
        <f t="shared" si="4"/>
        <v>7.8390000000000004</v>
      </c>
      <c r="H31" s="326">
        <f t="shared" si="5"/>
        <v>78.39</v>
      </c>
      <c r="I31" s="326">
        <f t="shared" si="6"/>
        <v>96.88</v>
      </c>
    </row>
    <row r="32" spans="1:9" x14ac:dyDescent="0.25">
      <c r="A32" s="304" t="s">
        <v>115</v>
      </c>
      <c r="B32" s="277">
        <v>1</v>
      </c>
      <c r="C32" s="277">
        <f t="shared" si="3"/>
        <v>151</v>
      </c>
      <c r="D32" s="280">
        <v>140</v>
      </c>
      <c r="E32" s="280">
        <v>11</v>
      </c>
      <c r="F32" s="281">
        <v>1152</v>
      </c>
      <c r="G32" s="326">
        <f t="shared" si="4"/>
        <v>7.8319999999999999</v>
      </c>
      <c r="H32" s="326">
        <f t="shared" si="5"/>
        <v>172.304</v>
      </c>
      <c r="I32" s="326">
        <f t="shared" si="6"/>
        <v>212.95</v>
      </c>
    </row>
    <row r="33" spans="1:9" s="208" customFormat="1" ht="33" x14ac:dyDescent="0.25">
      <c r="A33" s="317" t="s">
        <v>720</v>
      </c>
      <c r="B33" s="322">
        <f>SUM(B34:B48)</f>
        <v>15</v>
      </c>
      <c r="C33" s="322"/>
      <c r="D33" s="322"/>
      <c r="E33" s="322">
        <f t="shared" ref="E33" si="7">SUM(E34:E48)</f>
        <v>204</v>
      </c>
      <c r="F33" s="324"/>
      <c r="G33" s="324"/>
      <c r="H33" s="324">
        <f t="shared" ref="H33:I33" si="8">SUM(H34:H48)</f>
        <v>2097.1199999999994</v>
      </c>
      <c r="I33" s="324">
        <f t="shared" si="8"/>
        <v>2584.86</v>
      </c>
    </row>
    <row r="34" spans="1:9" s="208" customFormat="1" x14ac:dyDescent="0.25">
      <c r="A34" s="304" t="s">
        <v>175</v>
      </c>
      <c r="B34" s="277">
        <v>1</v>
      </c>
      <c r="C34" s="277">
        <f t="shared" ref="C34:C48" si="9">D34+E34</f>
        <v>152</v>
      </c>
      <c r="D34" s="280">
        <v>140</v>
      </c>
      <c r="E34" s="280">
        <v>12</v>
      </c>
      <c r="F34" s="281">
        <v>756</v>
      </c>
      <c r="G34" s="326">
        <f t="shared" ref="G34:G48" si="10">ROUND(F34/147.08,3)</f>
        <v>5.14</v>
      </c>
      <c r="H34" s="326">
        <f>ROUND(E34*G34,3)*2</f>
        <v>123.36</v>
      </c>
      <c r="I34" s="326">
        <f>ROUND(H34*1.2359,2)</f>
        <v>152.46</v>
      </c>
    </row>
    <row r="35" spans="1:9" s="208" customFormat="1" x14ac:dyDescent="0.25">
      <c r="A35" s="304" t="s">
        <v>176</v>
      </c>
      <c r="B35" s="277">
        <v>1</v>
      </c>
      <c r="C35" s="277">
        <f t="shared" si="9"/>
        <v>152</v>
      </c>
      <c r="D35" s="280">
        <v>140</v>
      </c>
      <c r="E35" s="280">
        <v>12</v>
      </c>
      <c r="F35" s="281">
        <v>756</v>
      </c>
      <c r="G35" s="326">
        <f t="shared" si="10"/>
        <v>5.14</v>
      </c>
      <c r="H35" s="326">
        <f t="shared" ref="H35:H48" si="11">ROUND(E35*G35,3)*2</f>
        <v>123.36</v>
      </c>
      <c r="I35" s="326">
        <f t="shared" ref="I35:I48" si="12">ROUND(H35*1.2359,2)</f>
        <v>152.46</v>
      </c>
    </row>
    <row r="36" spans="1:9" s="208" customFormat="1" x14ac:dyDescent="0.25">
      <c r="A36" s="304" t="s">
        <v>177</v>
      </c>
      <c r="B36" s="277">
        <v>1</v>
      </c>
      <c r="C36" s="277">
        <f t="shared" si="9"/>
        <v>152</v>
      </c>
      <c r="D36" s="280">
        <v>140</v>
      </c>
      <c r="E36" s="280">
        <v>12</v>
      </c>
      <c r="F36" s="281">
        <v>756</v>
      </c>
      <c r="G36" s="326">
        <f t="shared" si="10"/>
        <v>5.14</v>
      </c>
      <c r="H36" s="326">
        <f t="shared" si="11"/>
        <v>123.36</v>
      </c>
      <c r="I36" s="326">
        <f t="shared" si="12"/>
        <v>152.46</v>
      </c>
    </row>
    <row r="37" spans="1:9" s="208" customFormat="1" x14ac:dyDescent="0.25">
      <c r="A37" s="304" t="s">
        <v>178</v>
      </c>
      <c r="B37" s="277">
        <v>1</v>
      </c>
      <c r="C37" s="277">
        <f t="shared" si="9"/>
        <v>164</v>
      </c>
      <c r="D37" s="280">
        <v>140</v>
      </c>
      <c r="E37" s="280">
        <v>24</v>
      </c>
      <c r="F37" s="281">
        <v>756</v>
      </c>
      <c r="G37" s="326">
        <f t="shared" si="10"/>
        <v>5.14</v>
      </c>
      <c r="H37" s="326">
        <f t="shared" si="11"/>
        <v>246.72</v>
      </c>
      <c r="I37" s="332">
        <f>ROUND(H37*1.2077,2)</f>
        <v>297.95999999999998</v>
      </c>
    </row>
    <row r="38" spans="1:9" s="208" customFormat="1" x14ac:dyDescent="0.25">
      <c r="A38" s="304" t="s">
        <v>179</v>
      </c>
      <c r="B38" s="277">
        <v>1</v>
      </c>
      <c r="C38" s="277">
        <f t="shared" si="9"/>
        <v>152</v>
      </c>
      <c r="D38" s="280">
        <v>140</v>
      </c>
      <c r="E38" s="280">
        <v>12</v>
      </c>
      <c r="F38" s="281">
        <v>756</v>
      </c>
      <c r="G38" s="326">
        <f t="shared" si="10"/>
        <v>5.14</v>
      </c>
      <c r="H38" s="326">
        <f t="shared" si="11"/>
        <v>123.36</v>
      </c>
      <c r="I38" s="326">
        <f t="shared" si="12"/>
        <v>152.46</v>
      </c>
    </row>
    <row r="39" spans="1:9" s="208" customFormat="1" x14ac:dyDescent="0.25">
      <c r="A39" s="304" t="s">
        <v>180</v>
      </c>
      <c r="B39" s="277">
        <v>1</v>
      </c>
      <c r="C39" s="277">
        <f t="shared" si="9"/>
        <v>164</v>
      </c>
      <c r="D39" s="280">
        <v>140</v>
      </c>
      <c r="E39" s="280">
        <v>24</v>
      </c>
      <c r="F39" s="281">
        <v>756</v>
      </c>
      <c r="G39" s="326">
        <f t="shared" si="10"/>
        <v>5.14</v>
      </c>
      <c r="H39" s="326">
        <f t="shared" si="11"/>
        <v>246.72</v>
      </c>
      <c r="I39" s="326">
        <f t="shared" si="12"/>
        <v>304.92</v>
      </c>
    </row>
    <row r="40" spans="1:9" s="208" customFormat="1" x14ac:dyDescent="0.25">
      <c r="A40" s="304" t="s">
        <v>181</v>
      </c>
      <c r="B40" s="277">
        <v>1</v>
      </c>
      <c r="C40" s="277">
        <f t="shared" si="9"/>
        <v>152</v>
      </c>
      <c r="D40" s="280">
        <v>140</v>
      </c>
      <c r="E40" s="280">
        <v>12</v>
      </c>
      <c r="F40" s="281">
        <v>756</v>
      </c>
      <c r="G40" s="326">
        <f t="shared" si="10"/>
        <v>5.14</v>
      </c>
      <c r="H40" s="326">
        <f t="shared" si="11"/>
        <v>123.36</v>
      </c>
      <c r="I40" s="326">
        <f t="shared" si="12"/>
        <v>152.46</v>
      </c>
    </row>
    <row r="41" spans="1:9" s="208" customFormat="1" x14ac:dyDescent="0.25">
      <c r="A41" s="304" t="s">
        <v>182</v>
      </c>
      <c r="B41" s="277">
        <v>1</v>
      </c>
      <c r="C41" s="277">
        <f t="shared" si="9"/>
        <v>152</v>
      </c>
      <c r="D41" s="280">
        <v>140</v>
      </c>
      <c r="E41" s="280">
        <v>12</v>
      </c>
      <c r="F41" s="281">
        <v>756</v>
      </c>
      <c r="G41" s="326">
        <f t="shared" si="10"/>
        <v>5.14</v>
      </c>
      <c r="H41" s="326">
        <f t="shared" si="11"/>
        <v>123.36</v>
      </c>
      <c r="I41" s="326">
        <f t="shared" si="12"/>
        <v>152.46</v>
      </c>
    </row>
    <row r="42" spans="1:9" s="208" customFormat="1" x14ac:dyDescent="0.25">
      <c r="A42" s="304" t="s">
        <v>183</v>
      </c>
      <c r="B42" s="277">
        <v>1</v>
      </c>
      <c r="C42" s="277">
        <f t="shared" si="9"/>
        <v>152</v>
      </c>
      <c r="D42" s="280">
        <v>140</v>
      </c>
      <c r="E42" s="280">
        <v>12</v>
      </c>
      <c r="F42" s="281">
        <v>756</v>
      </c>
      <c r="G42" s="326">
        <f t="shared" si="10"/>
        <v>5.14</v>
      </c>
      <c r="H42" s="326">
        <f t="shared" si="11"/>
        <v>123.36</v>
      </c>
      <c r="I42" s="326">
        <f t="shared" si="12"/>
        <v>152.46</v>
      </c>
    </row>
    <row r="43" spans="1:9" s="208" customFormat="1" x14ac:dyDescent="0.25">
      <c r="A43" s="304" t="s">
        <v>184</v>
      </c>
      <c r="B43" s="277">
        <v>1</v>
      </c>
      <c r="C43" s="277">
        <f t="shared" si="9"/>
        <v>152</v>
      </c>
      <c r="D43" s="280">
        <v>140</v>
      </c>
      <c r="E43" s="280">
        <v>12</v>
      </c>
      <c r="F43" s="281">
        <v>756</v>
      </c>
      <c r="G43" s="326">
        <f t="shared" si="10"/>
        <v>5.14</v>
      </c>
      <c r="H43" s="326">
        <f t="shared" si="11"/>
        <v>123.36</v>
      </c>
      <c r="I43" s="326">
        <f t="shared" si="12"/>
        <v>152.46</v>
      </c>
    </row>
    <row r="44" spans="1:9" s="208" customFormat="1" x14ac:dyDescent="0.25">
      <c r="A44" s="304" t="s">
        <v>185</v>
      </c>
      <c r="B44" s="277">
        <v>1</v>
      </c>
      <c r="C44" s="277">
        <f t="shared" si="9"/>
        <v>152</v>
      </c>
      <c r="D44" s="280">
        <v>140</v>
      </c>
      <c r="E44" s="280">
        <v>12</v>
      </c>
      <c r="F44" s="281">
        <v>756</v>
      </c>
      <c r="G44" s="326">
        <f t="shared" si="10"/>
        <v>5.14</v>
      </c>
      <c r="H44" s="326">
        <f t="shared" si="11"/>
        <v>123.36</v>
      </c>
      <c r="I44" s="326">
        <f t="shared" si="12"/>
        <v>152.46</v>
      </c>
    </row>
    <row r="45" spans="1:9" s="208" customFormat="1" x14ac:dyDescent="0.25">
      <c r="A45" s="304" t="s">
        <v>186</v>
      </c>
      <c r="B45" s="277">
        <v>1</v>
      </c>
      <c r="C45" s="277">
        <f t="shared" si="9"/>
        <v>152</v>
      </c>
      <c r="D45" s="280">
        <v>140</v>
      </c>
      <c r="E45" s="280">
        <v>12</v>
      </c>
      <c r="F45" s="281">
        <v>756</v>
      </c>
      <c r="G45" s="326">
        <f t="shared" si="10"/>
        <v>5.14</v>
      </c>
      <c r="H45" s="326">
        <f t="shared" si="11"/>
        <v>123.36</v>
      </c>
      <c r="I45" s="326">
        <f t="shared" si="12"/>
        <v>152.46</v>
      </c>
    </row>
    <row r="46" spans="1:9" s="208" customFormat="1" x14ac:dyDescent="0.25">
      <c r="A46" s="304" t="s">
        <v>187</v>
      </c>
      <c r="B46" s="277">
        <v>1</v>
      </c>
      <c r="C46" s="277">
        <f t="shared" si="9"/>
        <v>152</v>
      </c>
      <c r="D46" s="280">
        <v>140</v>
      </c>
      <c r="E46" s="280">
        <v>12</v>
      </c>
      <c r="F46" s="281">
        <v>756</v>
      </c>
      <c r="G46" s="326">
        <f t="shared" si="10"/>
        <v>5.14</v>
      </c>
      <c r="H46" s="326">
        <f t="shared" si="11"/>
        <v>123.36</v>
      </c>
      <c r="I46" s="326">
        <f t="shared" si="12"/>
        <v>152.46</v>
      </c>
    </row>
    <row r="47" spans="1:9" s="208" customFormat="1" x14ac:dyDescent="0.25">
      <c r="A47" s="304" t="s">
        <v>188</v>
      </c>
      <c r="B47" s="277">
        <v>1</v>
      </c>
      <c r="C47" s="277">
        <f t="shared" si="9"/>
        <v>152</v>
      </c>
      <c r="D47" s="280">
        <v>140</v>
      </c>
      <c r="E47" s="280">
        <v>12</v>
      </c>
      <c r="F47" s="281">
        <v>756</v>
      </c>
      <c r="G47" s="326">
        <f t="shared" si="10"/>
        <v>5.14</v>
      </c>
      <c r="H47" s="326">
        <f t="shared" si="11"/>
        <v>123.36</v>
      </c>
      <c r="I47" s="326">
        <f t="shared" si="12"/>
        <v>152.46</v>
      </c>
    </row>
    <row r="48" spans="1:9" s="208" customFormat="1" x14ac:dyDescent="0.25">
      <c r="A48" s="304" t="s">
        <v>189</v>
      </c>
      <c r="B48" s="277">
        <v>1</v>
      </c>
      <c r="C48" s="277">
        <f t="shared" si="9"/>
        <v>152</v>
      </c>
      <c r="D48" s="280">
        <v>140</v>
      </c>
      <c r="E48" s="280">
        <v>12</v>
      </c>
      <c r="F48" s="281">
        <v>756</v>
      </c>
      <c r="G48" s="326">
        <f t="shared" si="10"/>
        <v>5.14</v>
      </c>
      <c r="H48" s="326">
        <f t="shared" si="11"/>
        <v>123.36</v>
      </c>
      <c r="I48" s="326">
        <f t="shared" si="12"/>
        <v>152.46</v>
      </c>
    </row>
    <row r="49" spans="1:9" ht="36" customHeight="1" x14ac:dyDescent="0.25">
      <c r="A49" s="242" t="s">
        <v>431</v>
      </c>
      <c r="B49" s="322">
        <f>SUM(B50:B50)</f>
        <v>1</v>
      </c>
      <c r="C49" s="322"/>
      <c r="D49" s="323"/>
      <c r="E49" s="323">
        <f>SUM(E50:E50)</f>
        <v>8</v>
      </c>
      <c r="F49" s="324"/>
      <c r="G49" s="324"/>
      <c r="H49" s="324">
        <f>SUM(H50:H50)</f>
        <v>96.608000000000004</v>
      </c>
      <c r="I49" s="324">
        <f>SUM(I50:I50)</f>
        <v>119.4</v>
      </c>
    </row>
    <row r="50" spans="1:9" ht="18" customHeight="1" x14ac:dyDescent="0.25">
      <c r="A50" s="304" t="s">
        <v>23</v>
      </c>
      <c r="B50" s="277">
        <v>1</v>
      </c>
      <c r="C50" s="277">
        <f>D50+E50</f>
        <v>168</v>
      </c>
      <c r="D50" s="325">
        <v>160</v>
      </c>
      <c r="E50" s="280">
        <v>8</v>
      </c>
      <c r="F50" s="281">
        <v>966</v>
      </c>
      <c r="G50" s="330">
        <f>ROUND(F50/160,3)</f>
        <v>6.0380000000000003</v>
      </c>
      <c r="H50" s="326">
        <f>ROUND(E50*G50,3)*2</f>
        <v>96.608000000000004</v>
      </c>
      <c r="I50" s="326">
        <f>ROUND(H50*1.2359,2)</f>
        <v>119.4</v>
      </c>
    </row>
    <row r="51" spans="1:9" x14ac:dyDescent="0.25">
      <c r="A51" s="318" t="s">
        <v>11</v>
      </c>
      <c r="B51" s="333">
        <f>B52</f>
        <v>8</v>
      </c>
      <c r="C51" s="333"/>
      <c r="D51" s="333"/>
      <c r="E51" s="333">
        <f t="shared" ref="E51:I51" si="13">E52</f>
        <v>73.5</v>
      </c>
      <c r="F51" s="334"/>
      <c r="G51" s="334"/>
      <c r="H51" s="334">
        <f t="shared" si="13"/>
        <v>527.88199999999995</v>
      </c>
      <c r="I51" s="334">
        <f t="shared" si="13"/>
        <v>652.43000000000006</v>
      </c>
    </row>
    <row r="52" spans="1:9" s="223" customFormat="1" ht="33" x14ac:dyDescent="0.25">
      <c r="A52" s="242" t="s">
        <v>431</v>
      </c>
      <c r="B52" s="322">
        <f>SUM(B53:B60)</f>
        <v>8</v>
      </c>
      <c r="C52" s="322"/>
      <c r="D52" s="322"/>
      <c r="E52" s="322">
        <f t="shared" ref="E52:I52" si="14">SUM(E53:E60)</f>
        <v>73.5</v>
      </c>
      <c r="F52" s="324"/>
      <c r="G52" s="324"/>
      <c r="H52" s="324">
        <f t="shared" si="14"/>
        <v>527.88199999999995</v>
      </c>
      <c r="I52" s="324">
        <f t="shared" si="14"/>
        <v>652.43000000000006</v>
      </c>
    </row>
    <row r="53" spans="1:9" s="223" customFormat="1" x14ac:dyDescent="0.25">
      <c r="A53" s="304" t="s">
        <v>190</v>
      </c>
      <c r="B53" s="277">
        <v>1</v>
      </c>
      <c r="C53" s="277">
        <f>D53+E53</f>
        <v>176</v>
      </c>
      <c r="D53" s="325">
        <v>160</v>
      </c>
      <c r="E53" s="280">
        <v>16</v>
      </c>
      <c r="F53" s="281">
        <v>659</v>
      </c>
      <c r="G53" s="326">
        <f>ROUND(F53/160,3)</f>
        <v>4.1189999999999998</v>
      </c>
      <c r="H53" s="326">
        <f>ROUND(E53*G53,2)*2</f>
        <v>131.80000000000001</v>
      </c>
      <c r="I53" s="326">
        <f t="shared" ref="I53:I60" si="15">ROUND(H53*1.2359,2)</f>
        <v>162.88999999999999</v>
      </c>
    </row>
    <row r="54" spans="1:9" s="223" customFormat="1" x14ac:dyDescent="0.25">
      <c r="A54" s="304" t="s">
        <v>191</v>
      </c>
      <c r="B54" s="277">
        <v>1</v>
      </c>
      <c r="C54" s="277">
        <f>D54+E54</f>
        <v>184</v>
      </c>
      <c r="D54" s="277">
        <v>160</v>
      </c>
      <c r="E54" s="277">
        <v>24</v>
      </c>
      <c r="F54" s="281">
        <v>540</v>
      </c>
      <c r="G54" s="326">
        <f>ROUND(F54/160,3)</f>
        <v>3.375</v>
      </c>
      <c r="H54" s="326">
        <f>ROUND(E54*G54,3)*2</f>
        <v>162</v>
      </c>
      <c r="I54" s="326">
        <f t="shared" si="15"/>
        <v>200.22</v>
      </c>
    </row>
    <row r="55" spans="1:9" s="223" customFormat="1" x14ac:dyDescent="0.25">
      <c r="A55" s="304" t="s">
        <v>192</v>
      </c>
      <c r="B55" s="277">
        <v>1</v>
      </c>
      <c r="C55" s="277">
        <f t="shared" ref="C55:C60" si="16">D55+E55</f>
        <v>168</v>
      </c>
      <c r="D55" s="325">
        <v>160</v>
      </c>
      <c r="E55" s="280">
        <v>8</v>
      </c>
      <c r="F55" s="281">
        <v>540</v>
      </c>
      <c r="G55" s="326">
        <f t="shared" ref="G55:G60" si="17">ROUND(F55/160,3)</f>
        <v>3.375</v>
      </c>
      <c r="H55" s="326">
        <f t="shared" ref="H55:H60" si="18">ROUND(E55*G55,3)*2</f>
        <v>54</v>
      </c>
      <c r="I55" s="326">
        <f t="shared" si="15"/>
        <v>66.739999999999995</v>
      </c>
    </row>
    <row r="56" spans="1:9" s="223" customFormat="1" x14ac:dyDescent="0.25">
      <c r="A56" s="304" t="s">
        <v>193</v>
      </c>
      <c r="B56" s="277">
        <v>1</v>
      </c>
      <c r="C56" s="277">
        <f t="shared" si="16"/>
        <v>165</v>
      </c>
      <c r="D56" s="325">
        <v>160</v>
      </c>
      <c r="E56" s="280">
        <v>5</v>
      </c>
      <c r="F56" s="281">
        <v>565</v>
      </c>
      <c r="G56" s="326">
        <f t="shared" si="17"/>
        <v>3.5310000000000001</v>
      </c>
      <c r="H56" s="326">
        <f t="shared" si="18"/>
        <v>35.31</v>
      </c>
      <c r="I56" s="326">
        <f t="shared" si="15"/>
        <v>43.64</v>
      </c>
    </row>
    <row r="57" spans="1:9" s="223" customFormat="1" x14ac:dyDescent="0.25">
      <c r="A57" s="304" t="s">
        <v>194</v>
      </c>
      <c r="B57" s="277">
        <v>1</v>
      </c>
      <c r="C57" s="277">
        <f t="shared" si="16"/>
        <v>167</v>
      </c>
      <c r="D57" s="325">
        <v>160</v>
      </c>
      <c r="E57" s="280">
        <v>7</v>
      </c>
      <c r="F57" s="281">
        <v>565</v>
      </c>
      <c r="G57" s="326">
        <f t="shared" si="17"/>
        <v>3.5310000000000001</v>
      </c>
      <c r="H57" s="326">
        <f t="shared" si="18"/>
        <v>49.433999999999997</v>
      </c>
      <c r="I57" s="326">
        <f t="shared" si="15"/>
        <v>61.1</v>
      </c>
    </row>
    <row r="58" spans="1:9" s="223" customFormat="1" x14ac:dyDescent="0.25">
      <c r="A58" s="304" t="s">
        <v>195</v>
      </c>
      <c r="B58" s="277">
        <v>1</v>
      </c>
      <c r="C58" s="277">
        <f t="shared" si="16"/>
        <v>167</v>
      </c>
      <c r="D58" s="325">
        <v>160</v>
      </c>
      <c r="E58" s="280">
        <v>7</v>
      </c>
      <c r="F58" s="281">
        <v>565</v>
      </c>
      <c r="G58" s="326">
        <f t="shared" si="17"/>
        <v>3.5310000000000001</v>
      </c>
      <c r="H58" s="326">
        <f t="shared" si="18"/>
        <v>49.433999999999997</v>
      </c>
      <c r="I58" s="326">
        <f t="shared" si="15"/>
        <v>61.1</v>
      </c>
    </row>
    <row r="59" spans="1:9" s="223" customFormat="1" x14ac:dyDescent="0.25">
      <c r="A59" s="304" t="s">
        <v>196</v>
      </c>
      <c r="B59" s="277">
        <v>1</v>
      </c>
      <c r="C59" s="277">
        <f t="shared" si="16"/>
        <v>164.5</v>
      </c>
      <c r="D59" s="325">
        <v>160</v>
      </c>
      <c r="E59" s="280">
        <v>4.5</v>
      </c>
      <c r="F59" s="281">
        <v>565</v>
      </c>
      <c r="G59" s="326">
        <f t="shared" si="17"/>
        <v>3.5310000000000001</v>
      </c>
      <c r="H59" s="326">
        <f t="shared" si="18"/>
        <v>31.78</v>
      </c>
      <c r="I59" s="326">
        <f t="shared" si="15"/>
        <v>39.28</v>
      </c>
    </row>
    <row r="60" spans="1:9" s="223" customFormat="1" x14ac:dyDescent="0.25">
      <c r="A60" s="304" t="s">
        <v>197</v>
      </c>
      <c r="B60" s="277">
        <v>1</v>
      </c>
      <c r="C60" s="277">
        <f t="shared" si="16"/>
        <v>162</v>
      </c>
      <c r="D60" s="325">
        <v>160</v>
      </c>
      <c r="E60" s="280">
        <v>2</v>
      </c>
      <c r="F60" s="281">
        <v>565</v>
      </c>
      <c r="G60" s="326">
        <f t="shared" si="17"/>
        <v>3.5310000000000001</v>
      </c>
      <c r="H60" s="326">
        <f t="shared" si="18"/>
        <v>14.124000000000001</v>
      </c>
      <c r="I60" s="326">
        <f t="shared" si="15"/>
        <v>17.46</v>
      </c>
    </row>
    <row r="61" spans="1:9" x14ac:dyDescent="0.25">
      <c r="F61" s="316"/>
      <c r="G61" s="316"/>
    </row>
    <row r="62" spans="1:9" x14ac:dyDescent="0.25">
      <c r="A62" s="495" t="s">
        <v>773</v>
      </c>
      <c r="B62" s="495"/>
    </row>
  </sheetData>
  <mergeCells count="13">
    <mergeCell ref="A62:B6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0"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D9E2E-8B28-413E-AA87-9496617F90AD}">
  <sheetPr>
    <tabColor theme="5" tint="0.59999389629810485"/>
  </sheetPr>
  <dimension ref="A1:J91"/>
  <sheetViews>
    <sheetView zoomScale="80" zoomScaleNormal="80" workbookViewId="0">
      <selection activeCell="H1" sqref="H1:I1"/>
    </sheetView>
  </sheetViews>
  <sheetFormatPr defaultColWidth="9.140625" defaultRowHeight="16.5" x14ac:dyDescent="0.25"/>
  <cols>
    <col min="1" max="1" width="71" style="2" customWidth="1"/>
    <col min="2" max="2" width="11.7109375" style="2" customWidth="1"/>
    <col min="3" max="3" width="11.42578125" style="2" customWidth="1"/>
    <col min="4" max="4" width="12.5703125" style="19" customWidth="1"/>
    <col min="5" max="5" width="15.85546875" style="19" customWidth="1"/>
    <col min="6" max="6" width="13.5703125" style="2" customWidth="1"/>
    <col min="7" max="7" width="15.28515625" style="2" customWidth="1"/>
    <col min="8" max="8" width="17.5703125" style="2" customWidth="1"/>
    <col min="9" max="9" width="15.28515625" style="2" customWidth="1"/>
    <col min="10" max="16384" width="9.140625" style="2"/>
  </cols>
  <sheetData>
    <row r="1" spans="1:10" x14ac:dyDescent="0.25">
      <c r="H1" s="428" t="s">
        <v>814</v>
      </c>
      <c r="I1" s="428"/>
    </row>
    <row r="2" spans="1:10" s="1" customFormat="1" ht="39.75" customHeight="1" x14ac:dyDescent="0.25">
      <c r="A2" s="359" t="s">
        <v>427</v>
      </c>
      <c r="B2" s="359"/>
      <c r="C2" s="359"/>
      <c r="D2" s="359"/>
      <c r="E2" s="359"/>
      <c r="F2" s="359"/>
      <c r="G2" s="359"/>
      <c r="H2" s="359"/>
      <c r="I2" s="359"/>
    </row>
    <row r="4" spans="1:10" x14ac:dyDescent="0.25">
      <c r="A4" s="2" t="s">
        <v>717</v>
      </c>
    </row>
    <row r="5" spans="1:10" x14ac:dyDescent="0.25">
      <c r="A5" s="2" t="s">
        <v>692</v>
      </c>
    </row>
    <row r="6" spans="1:10" ht="15.75" customHeight="1" x14ac:dyDescent="0.25">
      <c r="E6" s="20"/>
      <c r="H6" s="8"/>
    </row>
    <row r="7" spans="1:10" ht="24.75" customHeight="1" x14ac:dyDescent="0.25">
      <c r="A7" s="366"/>
      <c r="B7" s="366" t="s">
        <v>3</v>
      </c>
      <c r="C7" s="367" t="s">
        <v>4</v>
      </c>
      <c r="D7" s="367"/>
      <c r="E7" s="367"/>
      <c r="F7" s="367" t="s">
        <v>2</v>
      </c>
      <c r="G7" s="367" t="s">
        <v>438</v>
      </c>
      <c r="H7" s="368" t="s">
        <v>5</v>
      </c>
      <c r="I7" s="369" t="s">
        <v>1</v>
      </c>
    </row>
    <row r="8" spans="1:10" ht="24" customHeight="1" x14ac:dyDescent="0.25">
      <c r="A8" s="366"/>
      <c r="B8" s="366"/>
      <c r="C8" s="426" t="s">
        <v>143</v>
      </c>
      <c r="D8" s="426" t="s">
        <v>437</v>
      </c>
      <c r="E8" s="367" t="s">
        <v>8</v>
      </c>
      <c r="F8" s="367"/>
      <c r="G8" s="367"/>
      <c r="H8" s="368"/>
      <c r="I8" s="369"/>
    </row>
    <row r="9" spans="1:10" ht="54.75" customHeight="1" x14ac:dyDescent="0.25">
      <c r="A9" s="366"/>
      <c r="B9" s="366"/>
      <c r="C9" s="427"/>
      <c r="D9" s="427"/>
      <c r="E9" s="367"/>
      <c r="F9" s="367"/>
      <c r="G9" s="367"/>
      <c r="H9" s="368"/>
      <c r="I9" s="369"/>
    </row>
    <row r="10" spans="1:10" x14ac:dyDescent="0.25">
      <c r="A10" s="258">
        <v>1</v>
      </c>
      <c r="B10" s="258">
        <v>2</v>
      </c>
      <c r="C10" s="258" t="s">
        <v>81</v>
      </c>
      <c r="D10" s="258">
        <v>4</v>
      </c>
      <c r="E10" s="258">
        <v>5</v>
      </c>
      <c r="F10" s="258">
        <v>6</v>
      </c>
      <c r="G10" s="258">
        <v>7</v>
      </c>
      <c r="H10" s="258">
        <v>8</v>
      </c>
      <c r="I10" s="258" t="s">
        <v>144</v>
      </c>
    </row>
    <row r="11" spans="1:10" x14ac:dyDescent="0.25">
      <c r="A11" s="3" t="s">
        <v>0</v>
      </c>
      <c r="B11" s="76">
        <f>B12+B68</f>
        <v>70</v>
      </c>
      <c r="C11" s="76"/>
      <c r="D11" s="76"/>
      <c r="E11" s="76">
        <f>E12+E68</f>
        <v>1086</v>
      </c>
      <c r="F11" s="77"/>
      <c r="G11" s="77"/>
      <c r="H11" s="77">
        <f>H12+H68</f>
        <v>12041.448</v>
      </c>
      <c r="I11" s="77">
        <f>I12+I68</f>
        <v>14872.380000000001</v>
      </c>
    </row>
    <row r="12" spans="1:10" s="1" customFormat="1" x14ac:dyDescent="0.25">
      <c r="A12" s="335" t="s">
        <v>13</v>
      </c>
      <c r="B12" s="336">
        <f>B13+B37+B64</f>
        <v>52</v>
      </c>
      <c r="C12" s="336"/>
      <c r="D12" s="336"/>
      <c r="E12" s="336">
        <f t="shared" ref="E12:I12" si="0">E13+E37+E64</f>
        <v>741</v>
      </c>
      <c r="F12" s="344"/>
      <c r="G12" s="344"/>
      <c r="H12" s="344">
        <f t="shared" si="0"/>
        <v>8865.2200000000012</v>
      </c>
      <c r="I12" s="344">
        <f t="shared" si="0"/>
        <v>10949.590000000002</v>
      </c>
      <c r="J12" s="15"/>
    </row>
    <row r="13" spans="1:10" s="1" customFormat="1" ht="33" x14ac:dyDescent="0.25">
      <c r="A13" s="14" t="s">
        <v>433</v>
      </c>
      <c r="B13" s="337">
        <f>SUM(B14:B36)</f>
        <v>23</v>
      </c>
      <c r="C13" s="337"/>
      <c r="D13" s="337"/>
      <c r="E13" s="337">
        <f>SUM(E14:E36)</f>
        <v>281</v>
      </c>
      <c r="F13" s="338"/>
      <c r="G13" s="338"/>
      <c r="H13" s="338">
        <f>SUM(H14:H36)</f>
        <v>4193.619999999999</v>
      </c>
      <c r="I13" s="338">
        <f>SUM(I14:I36)</f>
        <v>5182.9400000000005</v>
      </c>
    </row>
    <row r="14" spans="1:10" s="1" customFormat="1" x14ac:dyDescent="0.25">
      <c r="A14" s="23" t="s">
        <v>316</v>
      </c>
      <c r="B14" s="80">
        <v>1</v>
      </c>
      <c r="C14" s="80">
        <f>D14+E14</f>
        <v>173</v>
      </c>
      <c r="D14" s="46">
        <v>161</v>
      </c>
      <c r="E14" s="46">
        <v>12</v>
      </c>
      <c r="F14" s="12">
        <v>1032</v>
      </c>
      <c r="G14" s="339">
        <f>ROUND(F14/147.08,3)</f>
        <v>7.0170000000000003</v>
      </c>
      <c r="H14" s="339">
        <f>ROUND(E14*G14,2)*2</f>
        <v>168.4</v>
      </c>
      <c r="I14" s="339">
        <f>ROUND(H14*1.2359,2)</f>
        <v>208.13</v>
      </c>
    </row>
    <row r="15" spans="1:10" s="1" customFormat="1" x14ac:dyDescent="0.25">
      <c r="A15" s="23" t="s">
        <v>317</v>
      </c>
      <c r="B15" s="80">
        <v>1</v>
      </c>
      <c r="C15" s="80">
        <f t="shared" ref="C15:C36" si="1">D15+E15</f>
        <v>173</v>
      </c>
      <c r="D15" s="46">
        <v>161</v>
      </c>
      <c r="E15" s="46">
        <v>12</v>
      </c>
      <c r="F15" s="12">
        <v>1032</v>
      </c>
      <c r="G15" s="339">
        <f t="shared" ref="G15:G36" si="2">ROUND(F15/147.08,3)</f>
        <v>7.0170000000000003</v>
      </c>
      <c r="H15" s="339">
        <f t="shared" ref="H15:H36" si="3">ROUND(E15*G15,2)*2</f>
        <v>168.4</v>
      </c>
      <c r="I15" s="339">
        <f t="shared" ref="I15:I36" si="4">ROUND(H15*1.2359,2)</f>
        <v>208.13</v>
      </c>
    </row>
    <row r="16" spans="1:10" s="1" customFormat="1" x14ac:dyDescent="0.25">
      <c r="A16" s="23" t="s">
        <v>318</v>
      </c>
      <c r="B16" s="80">
        <v>1</v>
      </c>
      <c r="C16" s="80">
        <f t="shared" si="1"/>
        <v>185</v>
      </c>
      <c r="D16" s="46">
        <v>161</v>
      </c>
      <c r="E16" s="46">
        <v>24</v>
      </c>
      <c r="F16" s="12">
        <v>1086</v>
      </c>
      <c r="G16" s="339">
        <f t="shared" si="2"/>
        <v>7.3840000000000003</v>
      </c>
      <c r="H16" s="339">
        <f t="shared" si="3"/>
        <v>354.44</v>
      </c>
      <c r="I16" s="339">
        <f t="shared" si="4"/>
        <v>438.05</v>
      </c>
    </row>
    <row r="17" spans="1:9" s="1" customFormat="1" x14ac:dyDescent="0.25">
      <c r="A17" s="23" t="s">
        <v>319</v>
      </c>
      <c r="B17" s="80">
        <v>1</v>
      </c>
      <c r="C17" s="80">
        <f t="shared" si="1"/>
        <v>173</v>
      </c>
      <c r="D17" s="46">
        <v>161</v>
      </c>
      <c r="E17" s="46">
        <v>12</v>
      </c>
      <c r="F17" s="12">
        <v>1086</v>
      </c>
      <c r="G17" s="339">
        <f t="shared" si="2"/>
        <v>7.3840000000000003</v>
      </c>
      <c r="H17" s="339">
        <f t="shared" si="3"/>
        <v>177.22</v>
      </c>
      <c r="I17" s="339">
        <f t="shared" si="4"/>
        <v>219.03</v>
      </c>
    </row>
    <row r="18" spans="1:9" s="1" customFormat="1" x14ac:dyDescent="0.25">
      <c r="A18" s="23" t="s">
        <v>320</v>
      </c>
      <c r="B18" s="80">
        <v>1</v>
      </c>
      <c r="C18" s="80">
        <f t="shared" si="1"/>
        <v>173</v>
      </c>
      <c r="D18" s="46">
        <v>161</v>
      </c>
      <c r="E18" s="46">
        <v>12</v>
      </c>
      <c r="F18" s="12">
        <v>1086</v>
      </c>
      <c r="G18" s="339">
        <f t="shared" si="2"/>
        <v>7.3840000000000003</v>
      </c>
      <c r="H18" s="339">
        <f t="shared" si="3"/>
        <v>177.22</v>
      </c>
      <c r="I18" s="339">
        <f t="shared" si="4"/>
        <v>219.03</v>
      </c>
    </row>
    <row r="19" spans="1:9" s="1" customFormat="1" x14ac:dyDescent="0.25">
      <c r="A19" s="23" t="s">
        <v>321</v>
      </c>
      <c r="B19" s="80">
        <v>1</v>
      </c>
      <c r="C19" s="80">
        <f t="shared" si="1"/>
        <v>173</v>
      </c>
      <c r="D19" s="46">
        <v>161</v>
      </c>
      <c r="E19" s="46">
        <v>12</v>
      </c>
      <c r="F19" s="12">
        <v>1086</v>
      </c>
      <c r="G19" s="339">
        <f t="shared" si="2"/>
        <v>7.3840000000000003</v>
      </c>
      <c r="H19" s="339">
        <f t="shared" si="3"/>
        <v>177.22</v>
      </c>
      <c r="I19" s="339">
        <f t="shared" si="4"/>
        <v>219.03</v>
      </c>
    </row>
    <row r="20" spans="1:9" s="1" customFormat="1" x14ac:dyDescent="0.25">
      <c r="A20" s="23" t="s">
        <v>322</v>
      </c>
      <c r="B20" s="80">
        <v>1</v>
      </c>
      <c r="C20" s="80">
        <f t="shared" si="1"/>
        <v>173</v>
      </c>
      <c r="D20" s="46">
        <v>161</v>
      </c>
      <c r="E20" s="46">
        <v>12</v>
      </c>
      <c r="F20" s="12">
        <v>1086</v>
      </c>
      <c r="G20" s="339">
        <f t="shared" si="2"/>
        <v>7.3840000000000003</v>
      </c>
      <c r="H20" s="339">
        <f t="shared" si="3"/>
        <v>177.22</v>
      </c>
      <c r="I20" s="339">
        <f t="shared" si="4"/>
        <v>219.03</v>
      </c>
    </row>
    <row r="21" spans="1:9" s="1" customFormat="1" x14ac:dyDescent="0.25">
      <c r="A21" s="23" t="s">
        <v>323</v>
      </c>
      <c r="B21" s="80">
        <v>1</v>
      </c>
      <c r="C21" s="80">
        <f t="shared" si="1"/>
        <v>173</v>
      </c>
      <c r="D21" s="46">
        <v>161</v>
      </c>
      <c r="E21" s="46">
        <v>12</v>
      </c>
      <c r="F21" s="12">
        <v>1103</v>
      </c>
      <c r="G21" s="339">
        <f t="shared" si="2"/>
        <v>7.4989999999999997</v>
      </c>
      <c r="H21" s="339">
        <f t="shared" si="3"/>
        <v>179.98</v>
      </c>
      <c r="I21" s="339">
        <f t="shared" si="4"/>
        <v>222.44</v>
      </c>
    </row>
    <row r="22" spans="1:9" s="1" customFormat="1" x14ac:dyDescent="0.25">
      <c r="A22" s="23" t="s">
        <v>324</v>
      </c>
      <c r="B22" s="80">
        <v>1</v>
      </c>
      <c r="C22" s="80">
        <f t="shared" si="1"/>
        <v>173</v>
      </c>
      <c r="D22" s="46">
        <v>161</v>
      </c>
      <c r="E22" s="46">
        <v>12</v>
      </c>
      <c r="F22" s="12">
        <v>1103</v>
      </c>
      <c r="G22" s="339">
        <f t="shared" si="2"/>
        <v>7.4989999999999997</v>
      </c>
      <c r="H22" s="339">
        <f t="shared" si="3"/>
        <v>179.98</v>
      </c>
      <c r="I22" s="339">
        <f t="shared" si="4"/>
        <v>222.44</v>
      </c>
    </row>
    <row r="23" spans="1:9" s="1" customFormat="1" x14ac:dyDescent="0.25">
      <c r="A23" s="23" t="s">
        <v>325</v>
      </c>
      <c r="B23" s="80">
        <v>1</v>
      </c>
      <c r="C23" s="80">
        <f t="shared" si="1"/>
        <v>173</v>
      </c>
      <c r="D23" s="46">
        <v>161</v>
      </c>
      <c r="E23" s="46">
        <v>12</v>
      </c>
      <c r="F23" s="12">
        <v>1086</v>
      </c>
      <c r="G23" s="339">
        <f t="shared" si="2"/>
        <v>7.3840000000000003</v>
      </c>
      <c r="H23" s="339">
        <f t="shared" si="3"/>
        <v>177.22</v>
      </c>
      <c r="I23" s="339">
        <f t="shared" si="4"/>
        <v>219.03</v>
      </c>
    </row>
    <row r="24" spans="1:9" s="1" customFormat="1" x14ac:dyDescent="0.25">
      <c r="A24" s="23" t="s">
        <v>326</v>
      </c>
      <c r="B24" s="80">
        <v>1</v>
      </c>
      <c r="C24" s="80">
        <f t="shared" si="1"/>
        <v>173</v>
      </c>
      <c r="D24" s="46">
        <v>161</v>
      </c>
      <c r="E24" s="46">
        <v>12</v>
      </c>
      <c r="F24" s="12">
        <v>1103</v>
      </c>
      <c r="G24" s="339">
        <f t="shared" si="2"/>
        <v>7.4989999999999997</v>
      </c>
      <c r="H24" s="339">
        <f t="shared" si="3"/>
        <v>179.98</v>
      </c>
      <c r="I24" s="339">
        <f t="shared" si="4"/>
        <v>222.44</v>
      </c>
    </row>
    <row r="25" spans="1:9" s="1" customFormat="1" x14ac:dyDescent="0.25">
      <c r="A25" s="23" t="s">
        <v>327</v>
      </c>
      <c r="B25" s="80">
        <v>1</v>
      </c>
      <c r="C25" s="80">
        <f t="shared" si="1"/>
        <v>173</v>
      </c>
      <c r="D25" s="46">
        <v>161</v>
      </c>
      <c r="E25" s="46">
        <v>12</v>
      </c>
      <c r="F25" s="12">
        <v>1086</v>
      </c>
      <c r="G25" s="339">
        <f t="shared" si="2"/>
        <v>7.3840000000000003</v>
      </c>
      <c r="H25" s="339">
        <f t="shared" si="3"/>
        <v>177.22</v>
      </c>
      <c r="I25" s="339">
        <f t="shared" si="4"/>
        <v>219.03</v>
      </c>
    </row>
    <row r="26" spans="1:9" s="1" customFormat="1" x14ac:dyDescent="0.25">
      <c r="A26" s="23" t="s">
        <v>328</v>
      </c>
      <c r="B26" s="80">
        <v>1</v>
      </c>
      <c r="C26" s="80">
        <f t="shared" si="1"/>
        <v>173</v>
      </c>
      <c r="D26" s="46">
        <v>161</v>
      </c>
      <c r="E26" s="46">
        <v>12</v>
      </c>
      <c r="F26" s="12">
        <v>1103</v>
      </c>
      <c r="G26" s="339">
        <f t="shared" si="2"/>
        <v>7.4989999999999997</v>
      </c>
      <c r="H26" s="339">
        <f t="shared" si="3"/>
        <v>179.98</v>
      </c>
      <c r="I26" s="339">
        <f t="shared" si="4"/>
        <v>222.44</v>
      </c>
    </row>
    <row r="27" spans="1:9" s="1" customFormat="1" x14ac:dyDescent="0.25">
      <c r="A27" s="23" t="s">
        <v>329</v>
      </c>
      <c r="B27" s="80">
        <v>1</v>
      </c>
      <c r="C27" s="80">
        <f t="shared" si="1"/>
        <v>173</v>
      </c>
      <c r="D27" s="46">
        <v>161</v>
      </c>
      <c r="E27" s="46">
        <v>12</v>
      </c>
      <c r="F27" s="12">
        <v>1103</v>
      </c>
      <c r="G27" s="339">
        <f t="shared" si="2"/>
        <v>7.4989999999999997</v>
      </c>
      <c r="H27" s="339">
        <f t="shared" si="3"/>
        <v>179.98</v>
      </c>
      <c r="I27" s="339">
        <f t="shared" si="4"/>
        <v>222.44</v>
      </c>
    </row>
    <row r="28" spans="1:9" s="1" customFormat="1" x14ac:dyDescent="0.25">
      <c r="A28" s="23" t="s">
        <v>330</v>
      </c>
      <c r="B28" s="80">
        <v>1</v>
      </c>
      <c r="C28" s="80">
        <f t="shared" si="1"/>
        <v>169</v>
      </c>
      <c r="D28" s="46">
        <v>161</v>
      </c>
      <c r="E28" s="46">
        <v>8</v>
      </c>
      <c r="F28" s="12">
        <v>1103</v>
      </c>
      <c r="G28" s="339">
        <f t="shared" si="2"/>
        <v>7.4989999999999997</v>
      </c>
      <c r="H28" s="339">
        <f t="shared" si="3"/>
        <v>119.98</v>
      </c>
      <c r="I28" s="339">
        <f t="shared" si="4"/>
        <v>148.28</v>
      </c>
    </row>
    <row r="29" spans="1:9" s="1" customFormat="1" x14ac:dyDescent="0.25">
      <c r="A29" s="23" t="s">
        <v>331</v>
      </c>
      <c r="B29" s="80">
        <v>1</v>
      </c>
      <c r="C29" s="80">
        <f t="shared" si="1"/>
        <v>173</v>
      </c>
      <c r="D29" s="46">
        <v>161</v>
      </c>
      <c r="E29" s="46">
        <v>12</v>
      </c>
      <c r="F29" s="12">
        <v>1086</v>
      </c>
      <c r="G29" s="339">
        <f t="shared" si="2"/>
        <v>7.3840000000000003</v>
      </c>
      <c r="H29" s="339">
        <f t="shared" si="3"/>
        <v>177.22</v>
      </c>
      <c r="I29" s="339">
        <f t="shared" si="4"/>
        <v>219.03</v>
      </c>
    </row>
    <row r="30" spans="1:9" s="1" customFormat="1" x14ac:dyDescent="0.25">
      <c r="A30" s="23" t="s">
        <v>332</v>
      </c>
      <c r="B30" s="80">
        <v>1</v>
      </c>
      <c r="C30" s="80">
        <f t="shared" si="1"/>
        <v>173</v>
      </c>
      <c r="D30" s="46">
        <v>161</v>
      </c>
      <c r="E30" s="46">
        <v>12</v>
      </c>
      <c r="F30" s="12">
        <v>1086</v>
      </c>
      <c r="G30" s="339">
        <f t="shared" si="2"/>
        <v>7.3840000000000003</v>
      </c>
      <c r="H30" s="339">
        <f t="shared" si="3"/>
        <v>177.22</v>
      </c>
      <c r="I30" s="339">
        <f t="shared" si="4"/>
        <v>219.03</v>
      </c>
    </row>
    <row r="31" spans="1:9" s="1" customFormat="1" x14ac:dyDescent="0.25">
      <c r="A31" s="23" t="s">
        <v>333</v>
      </c>
      <c r="B31" s="80">
        <v>1</v>
      </c>
      <c r="C31" s="80">
        <f t="shared" si="1"/>
        <v>172</v>
      </c>
      <c r="D31" s="46">
        <v>161</v>
      </c>
      <c r="E31" s="46">
        <v>11</v>
      </c>
      <c r="F31" s="12">
        <v>1086</v>
      </c>
      <c r="G31" s="339">
        <f t="shared" si="2"/>
        <v>7.3840000000000003</v>
      </c>
      <c r="H31" s="339">
        <f t="shared" si="3"/>
        <v>162.44</v>
      </c>
      <c r="I31" s="339">
        <f t="shared" si="4"/>
        <v>200.76</v>
      </c>
    </row>
    <row r="32" spans="1:9" s="1" customFormat="1" x14ac:dyDescent="0.25">
      <c r="A32" s="23" t="s">
        <v>334</v>
      </c>
      <c r="B32" s="80">
        <v>1</v>
      </c>
      <c r="C32" s="80">
        <f t="shared" si="1"/>
        <v>173</v>
      </c>
      <c r="D32" s="46">
        <v>161</v>
      </c>
      <c r="E32" s="46">
        <v>12</v>
      </c>
      <c r="F32" s="12">
        <v>1257</v>
      </c>
      <c r="G32" s="339">
        <f t="shared" si="2"/>
        <v>8.5459999999999994</v>
      </c>
      <c r="H32" s="339">
        <f t="shared" si="3"/>
        <v>205.1</v>
      </c>
      <c r="I32" s="339">
        <f t="shared" si="4"/>
        <v>253.48</v>
      </c>
    </row>
    <row r="33" spans="1:9" s="1" customFormat="1" x14ac:dyDescent="0.25">
      <c r="A33" s="23" t="s">
        <v>335</v>
      </c>
      <c r="B33" s="80">
        <v>1</v>
      </c>
      <c r="C33" s="80">
        <f t="shared" si="1"/>
        <v>185</v>
      </c>
      <c r="D33" s="46">
        <v>161</v>
      </c>
      <c r="E33" s="46">
        <v>24</v>
      </c>
      <c r="F33" s="12">
        <v>1086</v>
      </c>
      <c r="G33" s="339">
        <f t="shared" si="2"/>
        <v>7.3840000000000003</v>
      </c>
      <c r="H33" s="339">
        <f t="shared" si="3"/>
        <v>354.44</v>
      </c>
      <c r="I33" s="339">
        <f t="shared" si="4"/>
        <v>438.05</v>
      </c>
    </row>
    <row r="34" spans="1:9" s="1" customFormat="1" x14ac:dyDescent="0.25">
      <c r="A34" s="23" t="s">
        <v>336</v>
      </c>
      <c r="B34" s="80">
        <v>1</v>
      </c>
      <c r="C34" s="80">
        <f t="shared" si="1"/>
        <v>166</v>
      </c>
      <c r="D34" s="46">
        <v>161</v>
      </c>
      <c r="E34" s="46">
        <v>5</v>
      </c>
      <c r="F34" s="12">
        <v>1086</v>
      </c>
      <c r="G34" s="339">
        <f t="shared" si="2"/>
        <v>7.3840000000000003</v>
      </c>
      <c r="H34" s="339">
        <f t="shared" si="3"/>
        <v>73.84</v>
      </c>
      <c r="I34" s="339">
        <f t="shared" si="4"/>
        <v>91.26</v>
      </c>
    </row>
    <row r="35" spans="1:9" s="1" customFormat="1" x14ac:dyDescent="0.25">
      <c r="A35" s="23" t="s">
        <v>337</v>
      </c>
      <c r="B35" s="80">
        <v>1</v>
      </c>
      <c r="C35" s="80">
        <f t="shared" si="1"/>
        <v>173</v>
      </c>
      <c r="D35" s="46">
        <v>161</v>
      </c>
      <c r="E35" s="46">
        <v>12</v>
      </c>
      <c r="F35" s="12">
        <v>1103</v>
      </c>
      <c r="G35" s="339">
        <f t="shared" si="2"/>
        <v>7.4989999999999997</v>
      </c>
      <c r="H35" s="339">
        <f t="shared" si="3"/>
        <v>179.98</v>
      </c>
      <c r="I35" s="339">
        <f t="shared" si="4"/>
        <v>222.44</v>
      </c>
    </row>
    <row r="36" spans="1:9" s="1" customFormat="1" x14ac:dyDescent="0.25">
      <c r="A36" s="23" t="s">
        <v>338</v>
      </c>
      <c r="B36" s="80">
        <v>1</v>
      </c>
      <c r="C36" s="80">
        <f t="shared" si="1"/>
        <v>166</v>
      </c>
      <c r="D36" s="46">
        <v>161</v>
      </c>
      <c r="E36" s="46">
        <v>5</v>
      </c>
      <c r="F36" s="12">
        <v>1308</v>
      </c>
      <c r="G36" s="339">
        <f t="shared" si="2"/>
        <v>8.8930000000000007</v>
      </c>
      <c r="H36" s="339">
        <f t="shared" si="3"/>
        <v>88.94</v>
      </c>
      <c r="I36" s="339">
        <f t="shared" si="4"/>
        <v>109.92</v>
      </c>
    </row>
    <row r="37" spans="1:9" s="1" customFormat="1" ht="33" x14ac:dyDescent="0.25">
      <c r="A37" s="24" t="s">
        <v>432</v>
      </c>
      <c r="B37" s="337">
        <f>SUM(B38:B63)</f>
        <v>26</v>
      </c>
      <c r="C37" s="337"/>
      <c r="D37" s="337"/>
      <c r="E37" s="337">
        <f>SUM(E38:E63)</f>
        <v>420</v>
      </c>
      <c r="F37" s="338"/>
      <c r="G37" s="338"/>
      <c r="H37" s="338">
        <f>SUM(H38:H63)</f>
        <v>4317.6000000000013</v>
      </c>
      <c r="I37" s="338">
        <f>SUM(I38:I63)</f>
        <v>5329.14</v>
      </c>
    </row>
    <row r="38" spans="1:9" s="1" customFormat="1" x14ac:dyDescent="0.25">
      <c r="A38" s="23" t="s">
        <v>175</v>
      </c>
      <c r="B38" s="80">
        <v>1</v>
      </c>
      <c r="C38" s="80">
        <f t="shared" ref="C38:C63" si="5">D38+E38</f>
        <v>185</v>
      </c>
      <c r="D38" s="46">
        <v>161</v>
      </c>
      <c r="E38" s="46">
        <v>24</v>
      </c>
      <c r="F38" s="12">
        <v>756</v>
      </c>
      <c r="G38" s="339">
        <f t="shared" ref="G38:G63" si="6">ROUND(F38/147.08,3)</f>
        <v>5.14</v>
      </c>
      <c r="H38" s="339">
        <f>ROUND(E38*G38,2)*2</f>
        <v>246.72</v>
      </c>
      <c r="I38" s="339">
        <f>ROUND(H38*1.2359,2)</f>
        <v>304.92</v>
      </c>
    </row>
    <row r="39" spans="1:9" s="1" customFormat="1" x14ac:dyDescent="0.25">
      <c r="A39" s="23" t="s">
        <v>339</v>
      </c>
      <c r="B39" s="80">
        <v>1</v>
      </c>
      <c r="C39" s="80">
        <f t="shared" si="5"/>
        <v>173</v>
      </c>
      <c r="D39" s="46">
        <v>161</v>
      </c>
      <c r="E39" s="46">
        <v>12</v>
      </c>
      <c r="F39" s="12">
        <v>756</v>
      </c>
      <c r="G39" s="339">
        <f t="shared" si="6"/>
        <v>5.14</v>
      </c>
      <c r="H39" s="339">
        <f t="shared" ref="H39:H63" si="7">ROUND(E39*G39,2)*2</f>
        <v>123.36</v>
      </c>
      <c r="I39" s="339">
        <f t="shared" ref="I39:I63" si="8">ROUND(H39*1.2359,2)</f>
        <v>152.46</v>
      </c>
    </row>
    <row r="40" spans="1:9" s="1" customFormat="1" x14ac:dyDescent="0.25">
      <c r="A40" s="23" t="s">
        <v>340</v>
      </c>
      <c r="B40" s="80">
        <v>1</v>
      </c>
      <c r="C40" s="80">
        <f t="shared" si="5"/>
        <v>173</v>
      </c>
      <c r="D40" s="46">
        <v>161</v>
      </c>
      <c r="E40" s="46">
        <v>12</v>
      </c>
      <c r="F40" s="12">
        <v>756</v>
      </c>
      <c r="G40" s="339">
        <f t="shared" si="6"/>
        <v>5.14</v>
      </c>
      <c r="H40" s="339">
        <f t="shared" si="7"/>
        <v>123.36</v>
      </c>
      <c r="I40" s="339">
        <f t="shared" si="8"/>
        <v>152.46</v>
      </c>
    </row>
    <row r="41" spans="1:9" s="1" customFormat="1" x14ac:dyDescent="0.25">
      <c r="A41" s="23" t="s">
        <v>341</v>
      </c>
      <c r="B41" s="80">
        <v>1</v>
      </c>
      <c r="C41" s="80">
        <f t="shared" si="5"/>
        <v>197</v>
      </c>
      <c r="D41" s="46">
        <v>161</v>
      </c>
      <c r="E41" s="46">
        <v>36</v>
      </c>
      <c r="F41" s="12">
        <v>756</v>
      </c>
      <c r="G41" s="339">
        <f t="shared" si="6"/>
        <v>5.14</v>
      </c>
      <c r="H41" s="339">
        <f t="shared" si="7"/>
        <v>370.08</v>
      </c>
      <c r="I41" s="339">
        <f t="shared" si="8"/>
        <v>457.38</v>
      </c>
    </row>
    <row r="42" spans="1:9" s="1" customFormat="1" x14ac:dyDescent="0.25">
      <c r="A42" s="23" t="s">
        <v>342</v>
      </c>
      <c r="B42" s="80">
        <v>1</v>
      </c>
      <c r="C42" s="80">
        <f t="shared" si="5"/>
        <v>173</v>
      </c>
      <c r="D42" s="46">
        <v>161</v>
      </c>
      <c r="E42" s="46">
        <v>12</v>
      </c>
      <c r="F42" s="12">
        <v>756</v>
      </c>
      <c r="G42" s="339">
        <f t="shared" si="6"/>
        <v>5.14</v>
      </c>
      <c r="H42" s="339">
        <f t="shared" si="7"/>
        <v>123.36</v>
      </c>
      <c r="I42" s="339">
        <f t="shared" si="8"/>
        <v>152.46</v>
      </c>
    </row>
    <row r="43" spans="1:9" s="1" customFormat="1" x14ac:dyDescent="0.25">
      <c r="A43" s="23" t="s">
        <v>343</v>
      </c>
      <c r="B43" s="80">
        <v>1</v>
      </c>
      <c r="C43" s="80">
        <f t="shared" si="5"/>
        <v>197</v>
      </c>
      <c r="D43" s="46">
        <v>161</v>
      </c>
      <c r="E43" s="46">
        <v>36</v>
      </c>
      <c r="F43" s="12">
        <v>756</v>
      </c>
      <c r="G43" s="339">
        <f t="shared" si="6"/>
        <v>5.14</v>
      </c>
      <c r="H43" s="339">
        <f t="shared" si="7"/>
        <v>370.08</v>
      </c>
      <c r="I43" s="339">
        <f t="shared" si="8"/>
        <v>457.38</v>
      </c>
    </row>
    <row r="44" spans="1:9" s="1" customFormat="1" x14ac:dyDescent="0.25">
      <c r="A44" s="23" t="s">
        <v>344</v>
      </c>
      <c r="B44" s="80">
        <v>1</v>
      </c>
      <c r="C44" s="80">
        <f t="shared" si="5"/>
        <v>173</v>
      </c>
      <c r="D44" s="46">
        <v>161</v>
      </c>
      <c r="E44" s="46">
        <v>12</v>
      </c>
      <c r="F44" s="12">
        <v>756</v>
      </c>
      <c r="G44" s="339">
        <f t="shared" si="6"/>
        <v>5.14</v>
      </c>
      <c r="H44" s="339">
        <f t="shared" si="7"/>
        <v>123.36</v>
      </c>
      <c r="I44" s="339">
        <f t="shared" si="8"/>
        <v>152.46</v>
      </c>
    </row>
    <row r="45" spans="1:9" s="1" customFormat="1" x14ac:dyDescent="0.25">
      <c r="A45" s="23" t="s">
        <v>345</v>
      </c>
      <c r="B45" s="80">
        <v>1</v>
      </c>
      <c r="C45" s="80">
        <f t="shared" si="5"/>
        <v>185</v>
      </c>
      <c r="D45" s="46">
        <v>161</v>
      </c>
      <c r="E45" s="46">
        <v>24</v>
      </c>
      <c r="F45" s="12">
        <v>756</v>
      </c>
      <c r="G45" s="339">
        <f t="shared" si="6"/>
        <v>5.14</v>
      </c>
      <c r="H45" s="339">
        <f t="shared" si="7"/>
        <v>246.72</v>
      </c>
      <c r="I45" s="339">
        <f t="shared" si="8"/>
        <v>304.92</v>
      </c>
    </row>
    <row r="46" spans="1:9" s="1" customFormat="1" x14ac:dyDescent="0.25">
      <c r="A46" s="23" t="s">
        <v>346</v>
      </c>
      <c r="B46" s="80">
        <v>1</v>
      </c>
      <c r="C46" s="80">
        <f t="shared" si="5"/>
        <v>185</v>
      </c>
      <c r="D46" s="46">
        <v>161</v>
      </c>
      <c r="E46" s="46">
        <v>24</v>
      </c>
      <c r="F46" s="12">
        <v>756</v>
      </c>
      <c r="G46" s="339">
        <f t="shared" si="6"/>
        <v>5.14</v>
      </c>
      <c r="H46" s="339">
        <f t="shared" si="7"/>
        <v>246.72</v>
      </c>
      <c r="I46" s="339">
        <f t="shared" si="8"/>
        <v>304.92</v>
      </c>
    </row>
    <row r="47" spans="1:9" s="1" customFormat="1" x14ac:dyDescent="0.25">
      <c r="A47" s="23" t="s">
        <v>347</v>
      </c>
      <c r="B47" s="80">
        <v>1</v>
      </c>
      <c r="C47" s="80">
        <f t="shared" si="5"/>
        <v>185</v>
      </c>
      <c r="D47" s="46">
        <v>161</v>
      </c>
      <c r="E47" s="46">
        <v>24</v>
      </c>
      <c r="F47" s="12">
        <v>756</v>
      </c>
      <c r="G47" s="339">
        <f t="shared" si="6"/>
        <v>5.14</v>
      </c>
      <c r="H47" s="339">
        <f t="shared" si="7"/>
        <v>246.72</v>
      </c>
      <c r="I47" s="340">
        <f>ROUND(H47*1.2077,2)</f>
        <v>297.95999999999998</v>
      </c>
    </row>
    <row r="48" spans="1:9" s="1" customFormat="1" x14ac:dyDescent="0.25">
      <c r="A48" s="23" t="s">
        <v>348</v>
      </c>
      <c r="B48" s="80">
        <v>1</v>
      </c>
      <c r="C48" s="80">
        <f t="shared" si="5"/>
        <v>185</v>
      </c>
      <c r="D48" s="46">
        <v>161</v>
      </c>
      <c r="E48" s="46">
        <v>24</v>
      </c>
      <c r="F48" s="12">
        <v>756</v>
      </c>
      <c r="G48" s="339">
        <f t="shared" si="6"/>
        <v>5.14</v>
      </c>
      <c r="H48" s="339">
        <f t="shared" si="7"/>
        <v>246.72</v>
      </c>
      <c r="I48" s="339">
        <f t="shared" si="8"/>
        <v>304.92</v>
      </c>
    </row>
    <row r="49" spans="1:9" s="1" customFormat="1" x14ac:dyDescent="0.25">
      <c r="A49" s="23" t="s">
        <v>349</v>
      </c>
      <c r="B49" s="80">
        <v>1</v>
      </c>
      <c r="C49" s="80">
        <f t="shared" si="5"/>
        <v>173</v>
      </c>
      <c r="D49" s="46">
        <v>161</v>
      </c>
      <c r="E49" s="46">
        <v>12</v>
      </c>
      <c r="F49" s="12">
        <v>756</v>
      </c>
      <c r="G49" s="339">
        <f t="shared" si="6"/>
        <v>5.14</v>
      </c>
      <c r="H49" s="339">
        <f t="shared" si="7"/>
        <v>123.36</v>
      </c>
      <c r="I49" s="339">
        <f t="shared" si="8"/>
        <v>152.46</v>
      </c>
    </row>
    <row r="50" spans="1:9" s="1" customFormat="1" x14ac:dyDescent="0.25">
      <c r="A50" s="23" t="s">
        <v>350</v>
      </c>
      <c r="B50" s="80">
        <v>1</v>
      </c>
      <c r="C50" s="80">
        <f t="shared" si="5"/>
        <v>173</v>
      </c>
      <c r="D50" s="46">
        <v>161</v>
      </c>
      <c r="E50" s="46">
        <v>12</v>
      </c>
      <c r="F50" s="12">
        <v>756</v>
      </c>
      <c r="G50" s="339">
        <f t="shared" si="6"/>
        <v>5.14</v>
      </c>
      <c r="H50" s="339">
        <f t="shared" si="7"/>
        <v>123.36</v>
      </c>
      <c r="I50" s="339">
        <f t="shared" si="8"/>
        <v>152.46</v>
      </c>
    </row>
    <row r="51" spans="1:9" s="1" customFormat="1" x14ac:dyDescent="0.25">
      <c r="A51" s="23" t="s">
        <v>351</v>
      </c>
      <c r="B51" s="80">
        <v>1</v>
      </c>
      <c r="C51" s="80">
        <f t="shared" si="5"/>
        <v>173</v>
      </c>
      <c r="D51" s="46">
        <v>161</v>
      </c>
      <c r="E51" s="46">
        <v>12</v>
      </c>
      <c r="F51" s="12">
        <v>756</v>
      </c>
      <c r="G51" s="339">
        <f t="shared" si="6"/>
        <v>5.14</v>
      </c>
      <c r="H51" s="339">
        <f t="shared" si="7"/>
        <v>123.36</v>
      </c>
      <c r="I51" s="339">
        <f t="shared" si="8"/>
        <v>152.46</v>
      </c>
    </row>
    <row r="52" spans="1:9" s="1" customFormat="1" x14ac:dyDescent="0.25">
      <c r="A52" s="23" t="s">
        <v>352</v>
      </c>
      <c r="B52" s="80">
        <v>1</v>
      </c>
      <c r="C52" s="80">
        <f t="shared" si="5"/>
        <v>173</v>
      </c>
      <c r="D52" s="46">
        <v>161</v>
      </c>
      <c r="E52" s="46">
        <v>12</v>
      </c>
      <c r="F52" s="12">
        <v>756</v>
      </c>
      <c r="G52" s="339">
        <f t="shared" si="6"/>
        <v>5.14</v>
      </c>
      <c r="H52" s="339">
        <f t="shared" si="7"/>
        <v>123.36</v>
      </c>
      <c r="I52" s="339">
        <f t="shared" si="8"/>
        <v>152.46</v>
      </c>
    </row>
    <row r="53" spans="1:9" s="1" customFormat="1" x14ac:dyDescent="0.25">
      <c r="A53" s="23" t="s">
        <v>353</v>
      </c>
      <c r="B53" s="80">
        <v>1</v>
      </c>
      <c r="C53" s="80">
        <f t="shared" si="5"/>
        <v>173</v>
      </c>
      <c r="D53" s="46">
        <v>161</v>
      </c>
      <c r="E53" s="46">
        <v>12</v>
      </c>
      <c r="F53" s="12">
        <v>756</v>
      </c>
      <c r="G53" s="339">
        <f t="shared" si="6"/>
        <v>5.14</v>
      </c>
      <c r="H53" s="339">
        <f t="shared" si="7"/>
        <v>123.36</v>
      </c>
      <c r="I53" s="339">
        <f t="shared" si="8"/>
        <v>152.46</v>
      </c>
    </row>
    <row r="54" spans="1:9" s="1" customFormat="1" x14ac:dyDescent="0.25">
      <c r="A54" s="23" t="s">
        <v>354</v>
      </c>
      <c r="B54" s="80">
        <v>1</v>
      </c>
      <c r="C54" s="80">
        <f t="shared" si="5"/>
        <v>173</v>
      </c>
      <c r="D54" s="46">
        <v>161</v>
      </c>
      <c r="E54" s="46">
        <v>12</v>
      </c>
      <c r="F54" s="12">
        <v>756</v>
      </c>
      <c r="G54" s="339">
        <f t="shared" si="6"/>
        <v>5.14</v>
      </c>
      <c r="H54" s="339">
        <f t="shared" si="7"/>
        <v>123.36</v>
      </c>
      <c r="I54" s="339">
        <f t="shared" si="8"/>
        <v>152.46</v>
      </c>
    </row>
    <row r="55" spans="1:9" s="1" customFormat="1" x14ac:dyDescent="0.25">
      <c r="A55" s="23" t="s">
        <v>355</v>
      </c>
      <c r="B55" s="80">
        <v>1</v>
      </c>
      <c r="C55" s="80">
        <f t="shared" si="5"/>
        <v>173</v>
      </c>
      <c r="D55" s="46">
        <v>161</v>
      </c>
      <c r="E55" s="46">
        <v>12</v>
      </c>
      <c r="F55" s="12">
        <v>756</v>
      </c>
      <c r="G55" s="339">
        <f t="shared" si="6"/>
        <v>5.14</v>
      </c>
      <c r="H55" s="339">
        <f t="shared" si="7"/>
        <v>123.36</v>
      </c>
      <c r="I55" s="339">
        <f t="shared" si="8"/>
        <v>152.46</v>
      </c>
    </row>
    <row r="56" spans="1:9" s="1" customFormat="1" x14ac:dyDescent="0.25">
      <c r="A56" s="23" t="s">
        <v>356</v>
      </c>
      <c r="B56" s="80">
        <v>1</v>
      </c>
      <c r="C56" s="80">
        <f t="shared" si="5"/>
        <v>173</v>
      </c>
      <c r="D56" s="46">
        <v>161</v>
      </c>
      <c r="E56" s="46">
        <v>12</v>
      </c>
      <c r="F56" s="12">
        <v>756</v>
      </c>
      <c r="G56" s="339">
        <f t="shared" si="6"/>
        <v>5.14</v>
      </c>
      <c r="H56" s="339">
        <f t="shared" si="7"/>
        <v>123.36</v>
      </c>
      <c r="I56" s="339">
        <f t="shared" si="8"/>
        <v>152.46</v>
      </c>
    </row>
    <row r="57" spans="1:9" s="1" customFormat="1" x14ac:dyDescent="0.25">
      <c r="A57" s="23" t="s">
        <v>357</v>
      </c>
      <c r="B57" s="80">
        <v>1</v>
      </c>
      <c r="C57" s="80">
        <f t="shared" si="5"/>
        <v>173</v>
      </c>
      <c r="D57" s="46">
        <v>161</v>
      </c>
      <c r="E57" s="46">
        <v>12</v>
      </c>
      <c r="F57" s="12">
        <v>756</v>
      </c>
      <c r="G57" s="339">
        <f t="shared" si="6"/>
        <v>5.14</v>
      </c>
      <c r="H57" s="339">
        <f t="shared" si="7"/>
        <v>123.36</v>
      </c>
      <c r="I57" s="339">
        <f t="shared" si="8"/>
        <v>152.46</v>
      </c>
    </row>
    <row r="58" spans="1:9" s="1" customFormat="1" x14ac:dyDescent="0.25">
      <c r="A58" s="23" t="s">
        <v>358</v>
      </c>
      <c r="B58" s="80">
        <v>1</v>
      </c>
      <c r="C58" s="80">
        <f t="shared" si="5"/>
        <v>173</v>
      </c>
      <c r="D58" s="46">
        <v>161</v>
      </c>
      <c r="E58" s="46">
        <v>12</v>
      </c>
      <c r="F58" s="12">
        <v>756</v>
      </c>
      <c r="G58" s="339">
        <f t="shared" si="6"/>
        <v>5.14</v>
      </c>
      <c r="H58" s="339">
        <f t="shared" si="7"/>
        <v>123.36</v>
      </c>
      <c r="I58" s="339">
        <f t="shared" si="8"/>
        <v>152.46</v>
      </c>
    </row>
    <row r="59" spans="1:9" s="1" customFormat="1" x14ac:dyDescent="0.25">
      <c r="A59" s="23" t="s">
        <v>359</v>
      </c>
      <c r="B59" s="80">
        <v>1</v>
      </c>
      <c r="C59" s="80">
        <f t="shared" si="5"/>
        <v>173</v>
      </c>
      <c r="D59" s="46">
        <v>161</v>
      </c>
      <c r="E59" s="46">
        <v>12</v>
      </c>
      <c r="F59" s="12">
        <v>756</v>
      </c>
      <c r="G59" s="339">
        <f t="shared" si="6"/>
        <v>5.14</v>
      </c>
      <c r="H59" s="339">
        <f t="shared" si="7"/>
        <v>123.36</v>
      </c>
      <c r="I59" s="339">
        <f t="shared" si="8"/>
        <v>152.46</v>
      </c>
    </row>
    <row r="60" spans="1:9" s="1" customFormat="1" x14ac:dyDescent="0.25">
      <c r="A60" s="23" t="s">
        <v>360</v>
      </c>
      <c r="B60" s="80">
        <v>1</v>
      </c>
      <c r="C60" s="80">
        <f t="shared" si="5"/>
        <v>173</v>
      </c>
      <c r="D60" s="46">
        <v>161</v>
      </c>
      <c r="E60" s="46">
        <v>12</v>
      </c>
      <c r="F60" s="12">
        <v>756</v>
      </c>
      <c r="G60" s="339">
        <f t="shared" si="6"/>
        <v>5.14</v>
      </c>
      <c r="H60" s="339">
        <f t="shared" si="7"/>
        <v>123.36</v>
      </c>
      <c r="I60" s="339">
        <f t="shared" si="8"/>
        <v>152.46</v>
      </c>
    </row>
    <row r="61" spans="1:9" s="1" customFormat="1" x14ac:dyDescent="0.25">
      <c r="A61" s="23" t="s">
        <v>361</v>
      </c>
      <c r="B61" s="80">
        <v>1</v>
      </c>
      <c r="C61" s="80">
        <f t="shared" si="5"/>
        <v>173</v>
      </c>
      <c r="D61" s="46">
        <v>161</v>
      </c>
      <c r="E61" s="46">
        <v>12</v>
      </c>
      <c r="F61" s="12">
        <v>756</v>
      </c>
      <c r="G61" s="339">
        <f t="shared" si="6"/>
        <v>5.14</v>
      </c>
      <c r="H61" s="339">
        <f t="shared" si="7"/>
        <v>123.36</v>
      </c>
      <c r="I61" s="339">
        <f t="shared" si="8"/>
        <v>152.46</v>
      </c>
    </row>
    <row r="62" spans="1:9" s="1" customFormat="1" x14ac:dyDescent="0.25">
      <c r="A62" s="23" t="s">
        <v>362</v>
      </c>
      <c r="B62" s="80">
        <v>1</v>
      </c>
      <c r="C62" s="80">
        <f t="shared" si="5"/>
        <v>173</v>
      </c>
      <c r="D62" s="46">
        <v>161</v>
      </c>
      <c r="E62" s="46">
        <v>12</v>
      </c>
      <c r="F62" s="12">
        <v>756</v>
      </c>
      <c r="G62" s="339">
        <f t="shared" si="6"/>
        <v>5.14</v>
      </c>
      <c r="H62" s="339">
        <f t="shared" si="7"/>
        <v>123.36</v>
      </c>
      <c r="I62" s="339">
        <f t="shared" si="8"/>
        <v>152.46</v>
      </c>
    </row>
    <row r="63" spans="1:9" s="1" customFormat="1" x14ac:dyDescent="0.25">
      <c r="A63" s="23" t="s">
        <v>363</v>
      </c>
      <c r="B63" s="80">
        <v>1</v>
      </c>
      <c r="C63" s="80">
        <f t="shared" si="5"/>
        <v>173</v>
      </c>
      <c r="D63" s="46">
        <v>161</v>
      </c>
      <c r="E63" s="46">
        <v>12</v>
      </c>
      <c r="F63" s="12">
        <v>756</v>
      </c>
      <c r="G63" s="339">
        <f t="shared" si="6"/>
        <v>5.14</v>
      </c>
      <c r="H63" s="339">
        <f t="shared" si="7"/>
        <v>123.36</v>
      </c>
      <c r="I63" s="339">
        <f t="shared" si="8"/>
        <v>152.46</v>
      </c>
    </row>
    <row r="64" spans="1:9" ht="33" x14ac:dyDescent="0.25">
      <c r="A64" s="14" t="s">
        <v>431</v>
      </c>
      <c r="B64" s="337">
        <f>SUM(B65:B67)</f>
        <v>3</v>
      </c>
      <c r="C64" s="337"/>
      <c r="D64" s="337"/>
      <c r="E64" s="337">
        <f t="shared" ref="E64" si="9">SUM(E65:E67)</f>
        <v>40</v>
      </c>
      <c r="F64" s="338"/>
      <c r="G64" s="338"/>
      <c r="H64" s="338">
        <f t="shared" ref="H64:I64" si="10">SUM(H65:H67)</f>
        <v>354</v>
      </c>
      <c r="I64" s="338">
        <f t="shared" si="10"/>
        <v>437.51</v>
      </c>
    </row>
    <row r="65" spans="1:9" x14ac:dyDescent="0.25">
      <c r="A65" s="39" t="s">
        <v>364</v>
      </c>
      <c r="B65" s="80">
        <v>1</v>
      </c>
      <c r="C65" s="80">
        <f t="shared" ref="C65:C66" si="11">D65+E65</f>
        <v>173</v>
      </c>
      <c r="D65" s="46">
        <v>161</v>
      </c>
      <c r="E65" s="46">
        <v>12</v>
      </c>
      <c r="F65" s="12">
        <v>570</v>
      </c>
      <c r="G65" s="339">
        <f t="shared" ref="G65:G66" si="12">ROUND(F65/147.08,3)</f>
        <v>3.875</v>
      </c>
      <c r="H65" s="339">
        <f t="shared" ref="H65:H66" si="13">ROUND(E65*G65,3)*2</f>
        <v>93</v>
      </c>
      <c r="I65" s="339">
        <f t="shared" ref="I65:I67" si="14">ROUND(H65*1.2359,2)</f>
        <v>114.94</v>
      </c>
    </row>
    <row r="66" spans="1:9" x14ac:dyDescent="0.25">
      <c r="A66" s="39" t="s">
        <v>365</v>
      </c>
      <c r="B66" s="80">
        <v>1</v>
      </c>
      <c r="C66" s="80">
        <f t="shared" si="11"/>
        <v>173</v>
      </c>
      <c r="D66" s="46">
        <v>161</v>
      </c>
      <c r="E66" s="46">
        <v>12</v>
      </c>
      <c r="F66" s="12">
        <v>570</v>
      </c>
      <c r="G66" s="339">
        <f t="shared" si="12"/>
        <v>3.875</v>
      </c>
      <c r="H66" s="339">
        <f t="shared" si="13"/>
        <v>93</v>
      </c>
      <c r="I66" s="339">
        <f t="shared" si="14"/>
        <v>114.94</v>
      </c>
    </row>
    <row r="67" spans="1:9" x14ac:dyDescent="0.25">
      <c r="A67" s="23" t="s">
        <v>23</v>
      </c>
      <c r="B67" s="80">
        <v>1</v>
      </c>
      <c r="C67" s="80">
        <f>D67+E67</f>
        <v>200</v>
      </c>
      <c r="D67" s="46">
        <v>184</v>
      </c>
      <c r="E67" s="46">
        <v>16</v>
      </c>
      <c r="F67" s="12">
        <v>966</v>
      </c>
      <c r="G67" s="345">
        <f>ROUND(F67/184,3)</f>
        <v>5.25</v>
      </c>
      <c r="H67" s="339">
        <f>ROUND(E67*G67,3)*2</f>
        <v>168</v>
      </c>
      <c r="I67" s="339">
        <f t="shared" si="14"/>
        <v>207.63</v>
      </c>
    </row>
    <row r="68" spans="1:9" x14ac:dyDescent="0.25">
      <c r="A68" s="335" t="s">
        <v>11</v>
      </c>
      <c r="B68" s="341">
        <f>B69+B73+B82</f>
        <v>18</v>
      </c>
      <c r="C68" s="341"/>
      <c r="D68" s="341"/>
      <c r="E68" s="341">
        <f>E69+E73+E82</f>
        <v>345</v>
      </c>
      <c r="F68" s="342"/>
      <c r="G68" s="342"/>
      <c r="H68" s="342">
        <f>H69+H73+H82</f>
        <v>3176.2280000000001</v>
      </c>
      <c r="I68" s="342">
        <f>I69+I73+I82</f>
        <v>3922.79</v>
      </c>
    </row>
    <row r="69" spans="1:9" ht="33" x14ac:dyDescent="0.25">
      <c r="A69" s="14" t="s">
        <v>433</v>
      </c>
      <c r="B69" s="337">
        <f>SUM(B70:B72)</f>
        <v>3</v>
      </c>
      <c r="C69" s="337"/>
      <c r="D69" s="337"/>
      <c r="E69" s="337">
        <f>SUM(E70:E72)</f>
        <v>47</v>
      </c>
      <c r="F69" s="338"/>
      <c r="G69" s="338"/>
      <c r="H69" s="343">
        <f>SUM(H70:H72)</f>
        <v>697.54600000000005</v>
      </c>
      <c r="I69" s="343">
        <f>SUM(I70:I72)</f>
        <v>862.10000000000014</v>
      </c>
    </row>
    <row r="70" spans="1:9" x14ac:dyDescent="0.25">
      <c r="A70" s="23" t="s">
        <v>303</v>
      </c>
      <c r="B70" s="80">
        <v>1</v>
      </c>
      <c r="C70" s="80">
        <f>D70+E70</f>
        <v>182</v>
      </c>
      <c r="D70" s="17">
        <v>161</v>
      </c>
      <c r="E70" s="80">
        <v>21</v>
      </c>
      <c r="F70" s="12">
        <v>1086</v>
      </c>
      <c r="G70" s="339">
        <f>ROUND(F70/147.08,3)</f>
        <v>7.3840000000000003</v>
      </c>
      <c r="H70" s="339">
        <f>ROUND(E70*G70,3)*2</f>
        <v>310.12799999999999</v>
      </c>
      <c r="I70" s="339">
        <f t="shared" ref="I70:I72" si="15">ROUND(H70*1.2359,2)</f>
        <v>383.29</v>
      </c>
    </row>
    <row r="71" spans="1:9" x14ac:dyDescent="0.25">
      <c r="A71" s="23" t="s">
        <v>304</v>
      </c>
      <c r="B71" s="80">
        <v>1</v>
      </c>
      <c r="C71" s="80">
        <f>D71+E71</f>
        <v>172</v>
      </c>
      <c r="D71" s="17">
        <v>161</v>
      </c>
      <c r="E71" s="80">
        <v>11</v>
      </c>
      <c r="F71" s="12">
        <v>1086</v>
      </c>
      <c r="G71" s="339">
        <f>ROUND(F71/147.08,3)</f>
        <v>7.3840000000000003</v>
      </c>
      <c r="H71" s="339">
        <f>ROUND(E71*G71,3)*2</f>
        <v>162.44800000000001</v>
      </c>
      <c r="I71" s="339">
        <f t="shared" si="15"/>
        <v>200.77</v>
      </c>
    </row>
    <row r="72" spans="1:9" x14ac:dyDescent="0.25">
      <c r="A72" s="23" t="s">
        <v>366</v>
      </c>
      <c r="B72" s="80">
        <v>1</v>
      </c>
      <c r="C72" s="80">
        <f>D72+E72</f>
        <v>176</v>
      </c>
      <c r="D72" s="17">
        <v>161</v>
      </c>
      <c r="E72" s="80">
        <v>15</v>
      </c>
      <c r="F72" s="12">
        <v>1103</v>
      </c>
      <c r="G72" s="339">
        <f>ROUND(F72/147.08,3)</f>
        <v>7.4989999999999997</v>
      </c>
      <c r="H72" s="339">
        <f>ROUND(E72*G72,3)*2</f>
        <v>224.97</v>
      </c>
      <c r="I72" s="339">
        <f t="shared" si="15"/>
        <v>278.04000000000002</v>
      </c>
    </row>
    <row r="73" spans="1:9" s="18" customFormat="1" ht="33" x14ac:dyDescent="0.25">
      <c r="A73" s="14" t="s">
        <v>432</v>
      </c>
      <c r="B73" s="337">
        <f>SUM(B74:B81)</f>
        <v>8</v>
      </c>
      <c r="C73" s="337"/>
      <c r="D73" s="337"/>
      <c r="E73" s="337">
        <f>SUM(E74:E81)</f>
        <v>129</v>
      </c>
      <c r="F73" s="338"/>
      <c r="G73" s="338"/>
      <c r="H73" s="343">
        <f>SUM(H74:H81)</f>
        <v>1326.12</v>
      </c>
      <c r="I73" s="343">
        <f>SUM(I74:I81)</f>
        <v>1638.96</v>
      </c>
    </row>
    <row r="74" spans="1:9" s="18" customFormat="1" x14ac:dyDescent="0.25">
      <c r="A74" s="39" t="s">
        <v>305</v>
      </c>
      <c r="B74" s="80">
        <v>1</v>
      </c>
      <c r="C74" s="80">
        <f>D74+E74</f>
        <v>167</v>
      </c>
      <c r="D74" s="17">
        <v>161</v>
      </c>
      <c r="E74" s="80">
        <v>6</v>
      </c>
      <c r="F74" s="12">
        <v>756</v>
      </c>
      <c r="G74" s="339">
        <f>ROUND(F74/147.08,3)</f>
        <v>5.14</v>
      </c>
      <c r="H74" s="339">
        <f>ROUND(E74*G74,3)*2</f>
        <v>61.68</v>
      </c>
      <c r="I74" s="339">
        <f t="shared" ref="I74:I81" si="16">ROUND(H74*1.2359,2)</f>
        <v>76.23</v>
      </c>
    </row>
    <row r="75" spans="1:9" s="18" customFormat="1" x14ac:dyDescent="0.25">
      <c r="A75" s="39" t="s">
        <v>306</v>
      </c>
      <c r="B75" s="80">
        <v>1</v>
      </c>
      <c r="C75" s="80">
        <f>D75+E75</f>
        <v>167</v>
      </c>
      <c r="D75" s="17">
        <v>161</v>
      </c>
      <c r="E75" s="80">
        <v>6</v>
      </c>
      <c r="F75" s="12">
        <v>756</v>
      </c>
      <c r="G75" s="339">
        <f>ROUND(F75/147.08,3)</f>
        <v>5.14</v>
      </c>
      <c r="H75" s="339">
        <f>ROUND(E75*G75,3)*2</f>
        <v>61.68</v>
      </c>
      <c r="I75" s="339">
        <f t="shared" si="16"/>
        <v>76.23</v>
      </c>
    </row>
    <row r="76" spans="1:9" s="18" customFormat="1" x14ac:dyDescent="0.25">
      <c r="A76" s="39" t="s">
        <v>307</v>
      </c>
      <c r="B76" s="80">
        <v>1</v>
      </c>
      <c r="C76" s="80">
        <f>D76+E76</f>
        <v>171</v>
      </c>
      <c r="D76" s="17">
        <v>161</v>
      </c>
      <c r="E76" s="80">
        <v>10</v>
      </c>
      <c r="F76" s="12">
        <v>756</v>
      </c>
      <c r="G76" s="339">
        <f>ROUND(F76/147.08,3)</f>
        <v>5.14</v>
      </c>
      <c r="H76" s="339">
        <f>ROUND(E76*G76,3)*2</f>
        <v>102.8</v>
      </c>
      <c r="I76" s="339">
        <f t="shared" si="16"/>
        <v>127.05</v>
      </c>
    </row>
    <row r="77" spans="1:9" s="18" customFormat="1" x14ac:dyDescent="0.25">
      <c r="A77" s="39" t="s">
        <v>308</v>
      </c>
      <c r="B77" s="80">
        <v>1</v>
      </c>
      <c r="C77" s="80">
        <f>D77+E77</f>
        <v>178</v>
      </c>
      <c r="D77" s="17">
        <v>161</v>
      </c>
      <c r="E77" s="80">
        <v>17</v>
      </c>
      <c r="F77" s="12">
        <v>756</v>
      </c>
      <c r="G77" s="339">
        <f>ROUND(F77/147.08,3)</f>
        <v>5.14</v>
      </c>
      <c r="H77" s="339">
        <f>ROUND(E77*G77,3)*2</f>
        <v>174.76</v>
      </c>
      <c r="I77" s="339">
        <f t="shared" si="16"/>
        <v>215.99</v>
      </c>
    </row>
    <row r="78" spans="1:9" s="18" customFormat="1" x14ac:dyDescent="0.25">
      <c r="A78" s="39" t="s">
        <v>309</v>
      </c>
      <c r="B78" s="80">
        <v>1</v>
      </c>
      <c r="C78" s="80">
        <f>D78+E78</f>
        <v>185</v>
      </c>
      <c r="D78" s="17">
        <v>161</v>
      </c>
      <c r="E78" s="80">
        <v>24</v>
      </c>
      <c r="F78" s="12">
        <v>756</v>
      </c>
      <c r="G78" s="339">
        <f>ROUND(F78/147.08,3)</f>
        <v>5.14</v>
      </c>
      <c r="H78" s="339">
        <f>ROUND(E78*G78,3)*2</f>
        <v>246.72</v>
      </c>
      <c r="I78" s="339">
        <f t="shared" si="16"/>
        <v>304.92</v>
      </c>
    </row>
    <row r="79" spans="1:9" s="18" customFormat="1" x14ac:dyDescent="0.25">
      <c r="A79" s="39" t="s">
        <v>310</v>
      </c>
      <c r="B79" s="80">
        <v>1</v>
      </c>
      <c r="C79" s="80">
        <f t="shared" ref="C79:C81" si="17">D79+E79</f>
        <v>185</v>
      </c>
      <c r="D79" s="17">
        <v>161</v>
      </c>
      <c r="E79" s="80">
        <v>24</v>
      </c>
      <c r="F79" s="12">
        <v>756</v>
      </c>
      <c r="G79" s="339">
        <f t="shared" ref="G79:G81" si="18">ROUND(F79/147.08,3)</f>
        <v>5.14</v>
      </c>
      <c r="H79" s="339">
        <f t="shared" ref="H79:H81" si="19">ROUND(E79*G79,3)*2</f>
        <v>246.72</v>
      </c>
      <c r="I79" s="339">
        <f t="shared" si="16"/>
        <v>304.92</v>
      </c>
    </row>
    <row r="80" spans="1:9" s="18" customFormat="1" x14ac:dyDescent="0.25">
      <c r="A80" s="39" t="s">
        <v>311</v>
      </c>
      <c r="B80" s="80">
        <v>1</v>
      </c>
      <c r="C80" s="80">
        <f t="shared" si="17"/>
        <v>166</v>
      </c>
      <c r="D80" s="17">
        <v>161</v>
      </c>
      <c r="E80" s="80">
        <v>5</v>
      </c>
      <c r="F80" s="12">
        <v>756</v>
      </c>
      <c r="G80" s="339">
        <f t="shared" si="18"/>
        <v>5.14</v>
      </c>
      <c r="H80" s="339">
        <f t="shared" si="19"/>
        <v>51.4</v>
      </c>
      <c r="I80" s="339">
        <f t="shared" si="16"/>
        <v>63.53</v>
      </c>
    </row>
    <row r="81" spans="1:9" s="18" customFormat="1" x14ac:dyDescent="0.25">
      <c r="A81" s="39" t="s">
        <v>367</v>
      </c>
      <c r="B81" s="80">
        <v>1</v>
      </c>
      <c r="C81" s="80">
        <f t="shared" si="17"/>
        <v>198</v>
      </c>
      <c r="D81" s="17">
        <v>161</v>
      </c>
      <c r="E81" s="80">
        <v>37</v>
      </c>
      <c r="F81" s="12">
        <v>756</v>
      </c>
      <c r="G81" s="339">
        <f t="shared" si="18"/>
        <v>5.14</v>
      </c>
      <c r="H81" s="339">
        <f t="shared" si="19"/>
        <v>380.36</v>
      </c>
      <c r="I81" s="339">
        <f t="shared" si="16"/>
        <v>470.09</v>
      </c>
    </row>
    <row r="82" spans="1:9" s="18" customFormat="1" ht="33" x14ac:dyDescent="0.25">
      <c r="A82" s="24" t="s">
        <v>431</v>
      </c>
      <c r="B82" s="337">
        <f>SUM(B83:B89)</f>
        <v>7</v>
      </c>
      <c r="C82" s="337"/>
      <c r="D82" s="337"/>
      <c r="E82" s="337">
        <f>SUM(E83:E89)</f>
        <v>169</v>
      </c>
      <c r="F82" s="338"/>
      <c r="G82" s="338"/>
      <c r="H82" s="343">
        <f>SUM(H83:H89)</f>
        <v>1152.5620000000001</v>
      </c>
      <c r="I82" s="343">
        <f>SUM(I83:I89)</f>
        <v>1421.7299999999998</v>
      </c>
    </row>
    <row r="83" spans="1:9" s="18" customFormat="1" x14ac:dyDescent="0.25">
      <c r="A83" s="45" t="s">
        <v>190</v>
      </c>
      <c r="B83" s="80">
        <v>1</v>
      </c>
      <c r="C83" s="80">
        <f>D83+E83</f>
        <v>200</v>
      </c>
      <c r="D83" s="17">
        <v>184</v>
      </c>
      <c r="E83" s="80">
        <v>16</v>
      </c>
      <c r="F83" s="12">
        <v>659</v>
      </c>
      <c r="G83" s="339">
        <f>ROUND(F83/184,3)</f>
        <v>3.5819999999999999</v>
      </c>
      <c r="H83" s="339">
        <f>ROUND(E83*G83,2)*2</f>
        <v>114.62</v>
      </c>
      <c r="I83" s="339">
        <f t="shared" ref="I83:I86" si="20">ROUND(H83*1.2359,2)</f>
        <v>141.66</v>
      </c>
    </row>
    <row r="84" spans="1:9" s="18" customFormat="1" x14ac:dyDescent="0.25">
      <c r="A84" s="45" t="s">
        <v>191</v>
      </c>
      <c r="B84" s="80">
        <v>1</v>
      </c>
      <c r="C84" s="80">
        <f>D84+E84</f>
        <v>216</v>
      </c>
      <c r="D84" s="80">
        <v>184</v>
      </c>
      <c r="E84" s="80">
        <v>32</v>
      </c>
      <c r="F84" s="12">
        <v>540</v>
      </c>
      <c r="G84" s="339">
        <f>ROUND(F84/184,3)</f>
        <v>2.9350000000000001</v>
      </c>
      <c r="H84" s="339">
        <f>ROUND(E84*G84,3)*2</f>
        <v>187.84</v>
      </c>
      <c r="I84" s="339">
        <f t="shared" si="20"/>
        <v>232.15</v>
      </c>
    </row>
    <row r="85" spans="1:9" s="18" customFormat="1" x14ac:dyDescent="0.25">
      <c r="A85" s="45" t="s">
        <v>192</v>
      </c>
      <c r="B85" s="80">
        <v>1</v>
      </c>
      <c r="C85" s="80">
        <f t="shared" ref="C85:C89" si="21">D85+E85</f>
        <v>216</v>
      </c>
      <c r="D85" s="17">
        <v>184</v>
      </c>
      <c r="E85" s="80">
        <v>32</v>
      </c>
      <c r="F85" s="12">
        <v>540</v>
      </c>
      <c r="G85" s="339">
        <f>ROUND(F85/184,3)</f>
        <v>2.9350000000000001</v>
      </c>
      <c r="H85" s="339">
        <f t="shared" ref="H85:H89" si="22">ROUND(E85*G85,3)*2</f>
        <v>187.84</v>
      </c>
      <c r="I85" s="339">
        <f t="shared" si="20"/>
        <v>232.15</v>
      </c>
    </row>
    <row r="86" spans="1:9" s="18" customFormat="1" x14ac:dyDescent="0.25">
      <c r="A86" s="45" t="s">
        <v>312</v>
      </c>
      <c r="B86" s="80">
        <v>1</v>
      </c>
      <c r="C86" s="80">
        <f t="shared" si="21"/>
        <v>184</v>
      </c>
      <c r="D86" s="17">
        <v>161</v>
      </c>
      <c r="E86" s="80">
        <v>23</v>
      </c>
      <c r="F86" s="12">
        <v>570</v>
      </c>
      <c r="G86" s="339">
        <f t="shared" ref="G86" si="23">ROUND(F86/147.08,3)</f>
        <v>3.875</v>
      </c>
      <c r="H86" s="339">
        <f t="shared" si="22"/>
        <v>178.25</v>
      </c>
      <c r="I86" s="339">
        <f t="shared" si="20"/>
        <v>220.3</v>
      </c>
    </row>
    <row r="87" spans="1:9" s="18" customFormat="1" x14ac:dyDescent="0.25">
      <c r="A87" s="45" t="s">
        <v>368</v>
      </c>
      <c r="B87" s="80">
        <v>1</v>
      </c>
      <c r="C87" s="80">
        <f t="shared" si="21"/>
        <v>200</v>
      </c>
      <c r="D87" s="17">
        <v>184</v>
      </c>
      <c r="E87" s="80">
        <v>16</v>
      </c>
      <c r="F87" s="12">
        <v>555</v>
      </c>
      <c r="G87" s="339">
        <f>ROUND(F87/184,3)</f>
        <v>3.016</v>
      </c>
      <c r="H87" s="339">
        <f t="shared" si="22"/>
        <v>96.512</v>
      </c>
      <c r="I87" s="340">
        <f>ROUND(H87*1.2077,2)</f>
        <v>116.56</v>
      </c>
    </row>
    <row r="88" spans="1:9" s="18" customFormat="1" x14ac:dyDescent="0.25">
      <c r="A88" s="45" t="s">
        <v>313</v>
      </c>
      <c r="B88" s="80">
        <v>1</v>
      </c>
      <c r="C88" s="80">
        <f t="shared" si="21"/>
        <v>188</v>
      </c>
      <c r="D88" s="17">
        <v>161</v>
      </c>
      <c r="E88" s="80">
        <v>27</v>
      </c>
      <c r="F88" s="12">
        <v>570</v>
      </c>
      <c r="G88" s="339">
        <f>ROUND(F88/147.08,3)</f>
        <v>3.875</v>
      </c>
      <c r="H88" s="339">
        <f t="shared" si="22"/>
        <v>209.25</v>
      </c>
      <c r="I88" s="339">
        <f t="shared" ref="I88:I89" si="24">ROUND(H88*1.2359,2)</f>
        <v>258.61</v>
      </c>
    </row>
    <row r="89" spans="1:9" s="18" customFormat="1" x14ac:dyDescent="0.25">
      <c r="A89" s="45" t="s">
        <v>314</v>
      </c>
      <c r="B89" s="80">
        <v>1</v>
      </c>
      <c r="C89" s="80">
        <f t="shared" si="21"/>
        <v>184</v>
      </c>
      <c r="D89" s="17">
        <v>161</v>
      </c>
      <c r="E89" s="80">
        <v>23</v>
      </c>
      <c r="F89" s="12">
        <v>570</v>
      </c>
      <c r="G89" s="339">
        <f>ROUND(F89/147.08,3)</f>
        <v>3.875</v>
      </c>
      <c r="H89" s="339">
        <f t="shared" si="22"/>
        <v>178.25</v>
      </c>
      <c r="I89" s="339">
        <f t="shared" si="24"/>
        <v>220.3</v>
      </c>
    </row>
    <row r="91" spans="1:9" x14ac:dyDescent="0.25">
      <c r="A91" s="495" t="s">
        <v>773</v>
      </c>
      <c r="B91" s="495"/>
    </row>
  </sheetData>
  <mergeCells count="13">
    <mergeCell ref="A91:B91"/>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DB022-A812-465A-ACE4-00FAF0465598}">
  <sheetPr>
    <tabColor theme="5" tint="0.59999389629810485"/>
  </sheetPr>
  <dimension ref="A1:K41"/>
  <sheetViews>
    <sheetView zoomScale="80" zoomScaleNormal="80" workbookViewId="0">
      <selection activeCell="H1" sqref="H1:I1"/>
    </sheetView>
  </sheetViews>
  <sheetFormatPr defaultColWidth="9.140625" defaultRowHeight="16.5" x14ac:dyDescent="0.25"/>
  <cols>
    <col min="1" max="1" width="71" style="2" customWidth="1"/>
    <col min="2" max="2" width="12.28515625" style="2" customWidth="1"/>
    <col min="3" max="3" width="11.42578125" style="2" customWidth="1"/>
    <col min="4" max="4" width="12.5703125" style="19" customWidth="1"/>
    <col min="5" max="5" width="15.85546875" style="19" customWidth="1"/>
    <col min="6" max="6" width="13.5703125" style="2" customWidth="1"/>
    <col min="7" max="7" width="15.28515625" style="2" customWidth="1"/>
    <col min="8" max="8" width="17.5703125" style="2" customWidth="1"/>
    <col min="9" max="9" width="16.85546875" style="2" customWidth="1"/>
    <col min="10" max="10" width="14.42578125" style="2" customWidth="1"/>
    <col min="11" max="16384" width="9.140625" style="2"/>
  </cols>
  <sheetData>
    <row r="1" spans="1:11" x14ac:dyDescent="0.25">
      <c r="H1" s="428" t="s">
        <v>815</v>
      </c>
      <c r="I1" s="428"/>
    </row>
    <row r="2" spans="1:11" s="1" customFormat="1" ht="39.75" customHeight="1" x14ac:dyDescent="0.25">
      <c r="A2" s="359" t="s">
        <v>427</v>
      </c>
      <c r="B2" s="359"/>
      <c r="C2" s="359"/>
      <c r="D2" s="359"/>
      <c r="E2" s="359"/>
      <c r="F2" s="359"/>
      <c r="G2" s="359"/>
      <c r="H2" s="359"/>
      <c r="I2" s="359"/>
    </row>
    <row r="4" spans="1:11" x14ac:dyDescent="0.25">
      <c r="A4" s="2" t="s">
        <v>717</v>
      </c>
    </row>
    <row r="5" spans="1:11" x14ac:dyDescent="0.25">
      <c r="A5" s="2" t="s">
        <v>732</v>
      </c>
    </row>
    <row r="6" spans="1:11" ht="15.75" customHeight="1" x14ac:dyDescent="0.25">
      <c r="E6" s="20"/>
      <c r="H6" s="8"/>
    </row>
    <row r="7" spans="1:11" ht="28.5" customHeight="1" x14ac:dyDescent="0.25">
      <c r="A7" s="366"/>
      <c r="B7" s="366" t="s">
        <v>3</v>
      </c>
      <c r="C7" s="367" t="s">
        <v>4</v>
      </c>
      <c r="D7" s="367"/>
      <c r="E7" s="367"/>
      <c r="F7" s="367" t="s">
        <v>2</v>
      </c>
      <c r="G7" s="367" t="s">
        <v>438</v>
      </c>
      <c r="H7" s="368" t="s">
        <v>5</v>
      </c>
      <c r="I7" s="369" t="s">
        <v>1</v>
      </c>
    </row>
    <row r="8" spans="1:11" ht="24" customHeight="1" x14ac:dyDescent="0.25">
      <c r="A8" s="366"/>
      <c r="B8" s="366"/>
      <c r="C8" s="426" t="s">
        <v>143</v>
      </c>
      <c r="D8" s="426" t="s">
        <v>437</v>
      </c>
      <c r="E8" s="367" t="s">
        <v>8</v>
      </c>
      <c r="F8" s="367"/>
      <c r="G8" s="367"/>
      <c r="H8" s="368"/>
      <c r="I8" s="369"/>
    </row>
    <row r="9" spans="1:11" ht="32.25" customHeight="1" x14ac:dyDescent="0.25">
      <c r="A9" s="366"/>
      <c r="B9" s="366"/>
      <c r="C9" s="427"/>
      <c r="D9" s="427"/>
      <c r="E9" s="367"/>
      <c r="F9" s="367"/>
      <c r="G9" s="367"/>
      <c r="H9" s="368"/>
      <c r="I9" s="369"/>
    </row>
    <row r="10" spans="1:11" x14ac:dyDescent="0.25">
      <c r="A10" s="258">
        <v>1</v>
      </c>
      <c r="B10" s="258">
        <v>2</v>
      </c>
      <c r="C10" s="258" t="s">
        <v>81</v>
      </c>
      <c r="D10" s="258">
        <v>4</v>
      </c>
      <c r="E10" s="258">
        <v>5</v>
      </c>
      <c r="F10" s="258">
        <v>6</v>
      </c>
      <c r="G10" s="258">
        <v>7</v>
      </c>
      <c r="H10" s="258">
        <v>8</v>
      </c>
      <c r="I10" s="258" t="s">
        <v>144</v>
      </c>
    </row>
    <row r="11" spans="1:11" x14ac:dyDescent="0.25">
      <c r="A11" s="3" t="s">
        <v>0</v>
      </c>
      <c r="B11" s="76">
        <f>B12+B27</f>
        <v>20</v>
      </c>
      <c r="C11" s="76"/>
      <c r="D11" s="76"/>
      <c r="E11" s="76">
        <f>E12+E27</f>
        <v>297</v>
      </c>
      <c r="F11" s="77"/>
      <c r="G11" s="77"/>
      <c r="H11" s="77">
        <f>H12+H27</f>
        <v>3451.24</v>
      </c>
      <c r="I11" s="77">
        <f>I12+I27</f>
        <v>4254.6099999999997</v>
      </c>
      <c r="K11" s="9"/>
    </row>
    <row r="12" spans="1:11" s="1" customFormat="1" x14ac:dyDescent="0.25">
      <c r="A12" s="318" t="s">
        <v>13</v>
      </c>
      <c r="B12" s="321">
        <f>B13+B20+B24</f>
        <v>11</v>
      </c>
      <c r="C12" s="321"/>
      <c r="D12" s="321"/>
      <c r="E12" s="321">
        <f t="shared" ref="E12:I12" si="0">E13+E20+E24</f>
        <v>130</v>
      </c>
      <c r="F12" s="329"/>
      <c r="G12" s="329"/>
      <c r="H12" s="329">
        <f t="shared" si="0"/>
        <v>1711.6599999999999</v>
      </c>
      <c r="I12" s="329">
        <f t="shared" si="0"/>
        <v>2115.46</v>
      </c>
      <c r="J12" s="15"/>
    </row>
    <row r="13" spans="1:11" s="1" customFormat="1" ht="33" x14ac:dyDescent="0.25">
      <c r="A13" s="14" t="s">
        <v>433</v>
      </c>
      <c r="B13" s="337">
        <f>SUM(B14:B19)</f>
        <v>6</v>
      </c>
      <c r="C13" s="337"/>
      <c r="D13" s="337"/>
      <c r="E13" s="337">
        <f>SUM(E14:E19)</f>
        <v>72</v>
      </c>
      <c r="F13" s="338"/>
      <c r="G13" s="338"/>
      <c r="H13" s="338">
        <f>SUM(H14:H19)</f>
        <v>1068.8399999999999</v>
      </c>
      <c r="I13" s="338">
        <f>SUM(I14:I19)</f>
        <v>1321</v>
      </c>
    </row>
    <row r="14" spans="1:11" s="1" customFormat="1" x14ac:dyDescent="0.25">
      <c r="A14" s="23" t="s">
        <v>721</v>
      </c>
      <c r="B14" s="80">
        <v>1</v>
      </c>
      <c r="C14" s="80">
        <f>D14+E14</f>
        <v>144</v>
      </c>
      <c r="D14" s="46">
        <v>132</v>
      </c>
      <c r="E14" s="46">
        <v>12</v>
      </c>
      <c r="F14" s="12">
        <v>1086</v>
      </c>
      <c r="G14" s="339">
        <f>ROUND(F14/147.08,3)</f>
        <v>7.3840000000000003</v>
      </c>
      <c r="H14" s="339">
        <f>ROUND(E14*G14,2)*2</f>
        <v>177.22</v>
      </c>
      <c r="I14" s="339">
        <f>ROUND(H14*1.2359,2)</f>
        <v>219.03</v>
      </c>
    </row>
    <row r="15" spans="1:11" s="1" customFormat="1" x14ac:dyDescent="0.25">
      <c r="A15" s="23" t="s">
        <v>722</v>
      </c>
      <c r="B15" s="80">
        <v>1</v>
      </c>
      <c r="C15" s="80">
        <f t="shared" ref="C15:C19" si="1">D15+E15</f>
        <v>144</v>
      </c>
      <c r="D15" s="46">
        <v>132</v>
      </c>
      <c r="E15" s="46">
        <v>12</v>
      </c>
      <c r="F15" s="12">
        <v>1086</v>
      </c>
      <c r="G15" s="339">
        <f t="shared" ref="G15:G19" si="2">ROUND(F15/147.08,3)</f>
        <v>7.3840000000000003</v>
      </c>
      <c r="H15" s="339">
        <f t="shared" ref="H15:H19" si="3">ROUND(E15*G15,2)*2</f>
        <v>177.22</v>
      </c>
      <c r="I15" s="339">
        <f t="shared" ref="I15:I19" si="4">ROUND(H15*1.2359,2)</f>
        <v>219.03</v>
      </c>
    </row>
    <row r="16" spans="1:11" s="1" customFormat="1" x14ac:dyDescent="0.25">
      <c r="A16" s="23" t="s">
        <v>722</v>
      </c>
      <c r="B16" s="80">
        <v>1</v>
      </c>
      <c r="C16" s="80">
        <f t="shared" si="1"/>
        <v>144</v>
      </c>
      <c r="D16" s="46">
        <v>132</v>
      </c>
      <c r="E16" s="46">
        <v>12</v>
      </c>
      <c r="F16" s="12">
        <v>1086</v>
      </c>
      <c r="G16" s="339">
        <f t="shared" si="2"/>
        <v>7.3840000000000003</v>
      </c>
      <c r="H16" s="339">
        <f t="shared" si="3"/>
        <v>177.22</v>
      </c>
      <c r="I16" s="339">
        <f t="shared" si="4"/>
        <v>219.03</v>
      </c>
    </row>
    <row r="17" spans="1:9" s="1" customFormat="1" x14ac:dyDescent="0.25">
      <c r="A17" s="23" t="s">
        <v>723</v>
      </c>
      <c r="B17" s="80">
        <v>1</v>
      </c>
      <c r="C17" s="80">
        <f t="shared" si="1"/>
        <v>144</v>
      </c>
      <c r="D17" s="46">
        <v>132</v>
      </c>
      <c r="E17" s="46">
        <v>12</v>
      </c>
      <c r="F17" s="12">
        <v>1103</v>
      </c>
      <c r="G17" s="339">
        <f t="shared" si="2"/>
        <v>7.4989999999999997</v>
      </c>
      <c r="H17" s="339">
        <f t="shared" si="3"/>
        <v>179.98</v>
      </c>
      <c r="I17" s="339">
        <f t="shared" si="4"/>
        <v>222.44</v>
      </c>
    </row>
    <row r="18" spans="1:9" s="1" customFormat="1" x14ac:dyDescent="0.25">
      <c r="A18" s="23" t="s">
        <v>724</v>
      </c>
      <c r="B18" s="80">
        <v>1</v>
      </c>
      <c r="C18" s="80">
        <f t="shared" si="1"/>
        <v>144</v>
      </c>
      <c r="D18" s="46">
        <v>132</v>
      </c>
      <c r="E18" s="46">
        <v>12</v>
      </c>
      <c r="F18" s="12">
        <v>1086</v>
      </c>
      <c r="G18" s="339">
        <f t="shared" si="2"/>
        <v>7.3840000000000003</v>
      </c>
      <c r="H18" s="339">
        <f t="shared" si="3"/>
        <v>177.22</v>
      </c>
      <c r="I18" s="339">
        <f t="shared" si="4"/>
        <v>219.03</v>
      </c>
    </row>
    <row r="19" spans="1:9" s="1" customFormat="1" x14ac:dyDescent="0.25">
      <c r="A19" s="23" t="s">
        <v>722</v>
      </c>
      <c r="B19" s="80">
        <v>1</v>
      </c>
      <c r="C19" s="80">
        <f t="shared" si="1"/>
        <v>144</v>
      </c>
      <c r="D19" s="46">
        <v>132</v>
      </c>
      <c r="E19" s="46">
        <v>12</v>
      </c>
      <c r="F19" s="12">
        <v>1103</v>
      </c>
      <c r="G19" s="339">
        <f t="shared" si="2"/>
        <v>7.4989999999999997</v>
      </c>
      <c r="H19" s="339">
        <f t="shared" si="3"/>
        <v>179.98</v>
      </c>
      <c r="I19" s="339">
        <f t="shared" si="4"/>
        <v>222.44</v>
      </c>
    </row>
    <row r="20" spans="1:9" s="1" customFormat="1" ht="33" x14ac:dyDescent="0.25">
      <c r="A20" s="24" t="s">
        <v>432</v>
      </c>
      <c r="B20" s="337">
        <f>SUM(B21:B23)</f>
        <v>3</v>
      </c>
      <c r="C20" s="337"/>
      <c r="D20" s="337"/>
      <c r="E20" s="337">
        <f>SUM(E21:E23)</f>
        <v>36</v>
      </c>
      <c r="F20" s="338"/>
      <c r="G20" s="338"/>
      <c r="H20" s="338">
        <f>SUM(H21:H23)</f>
        <v>370.08</v>
      </c>
      <c r="I20" s="338">
        <f>SUM(I21:I23)</f>
        <v>457.38</v>
      </c>
    </row>
    <row r="21" spans="1:9" s="1" customFormat="1" x14ac:dyDescent="0.25">
      <c r="A21" s="23" t="s">
        <v>725</v>
      </c>
      <c r="B21" s="80">
        <v>1</v>
      </c>
      <c r="C21" s="80">
        <f t="shared" ref="C21:C23" si="5">D21+E21</f>
        <v>144</v>
      </c>
      <c r="D21" s="46">
        <v>132</v>
      </c>
      <c r="E21" s="46">
        <v>12</v>
      </c>
      <c r="F21" s="12">
        <v>756</v>
      </c>
      <c r="G21" s="339">
        <f t="shared" ref="G21:G23" si="6">ROUND(F21/147.08,3)</f>
        <v>5.14</v>
      </c>
      <c r="H21" s="339">
        <f>ROUND(E21*G21,2)*2</f>
        <v>123.36</v>
      </c>
      <c r="I21" s="339">
        <f>ROUND(H21*1.2359,2)</f>
        <v>152.46</v>
      </c>
    </row>
    <row r="22" spans="1:9" s="1" customFormat="1" x14ac:dyDescent="0.25">
      <c r="A22" s="23" t="s">
        <v>726</v>
      </c>
      <c r="B22" s="80">
        <v>1</v>
      </c>
      <c r="C22" s="80">
        <f t="shared" si="5"/>
        <v>144</v>
      </c>
      <c r="D22" s="46">
        <v>132</v>
      </c>
      <c r="E22" s="46">
        <v>12</v>
      </c>
      <c r="F22" s="12">
        <v>756</v>
      </c>
      <c r="G22" s="339">
        <f t="shared" si="6"/>
        <v>5.14</v>
      </c>
      <c r="H22" s="339">
        <f t="shared" ref="H22:H23" si="7">ROUND(E22*G22,2)*2</f>
        <v>123.36</v>
      </c>
      <c r="I22" s="339">
        <f t="shared" ref="I22:I23" si="8">ROUND(H22*1.2359,2)</f>
        <v>152.46</v>
      </c>
    </row>
    <row r="23" spans="1:9" s="1" customFormat="1" x14ac:dyDescent="0.25">
      <c r="A23" s="23" t="s">
        <v>727</v>
      </c>
      <c r="B23" s="80">
        <v>1</v>
      </c>
      <c r="C23" s="80">
        <f t="shared" si="5"/>
        <v>144</v>
      </c>
      <c r="D23" s="46">
        <v>132</v>
      </c>
      <c r="E23" s="46">
        <v>12</v>
      </c>
      <c r="F23" s="12">
        <v>756</v>
      </c>
      <c r="G23" s="339">
        <f t="shared" si="6"/>
        <v>5.14</v>
      </c>
      <c r="H23" s="339">
        <f t="shared" si="7"/>
        <v>123.36</v>
      </c>
      <c r="I23" s="339">
        <f t="shared" si="8"/>
        <v>152.46</v>
      </c>
    </row>
    <row r="24" spans="1:9" ht="33" x14ac:dyDescent="0.25">
      <c r="A24" s="14" t="s">
        <v>431</v>
      </c>
      <c r="B24" s="337">
        <f>SUM(B25:B26)</f>
        <v>2</v>
      </c>
      <c r="C24" s="337"/>
      <c r="D24" s="337"/>
      <c r="E24" s="337">
        <f>SUM(E25:E26)</f>
        <v>22</v>
      </c>
      <c r="F24" s="338"/>
      <c r="G24" s="338"/>
      <c r="H24" s="338">
        <f>SUM(H25:H26)</f>
        <v>272.74</v>
      </c>
      <c r="I24" s="338">
        <f>SUM(I25:I26)</f>
        <v>337.08</v>
      </c>
    </row>
    <row r="25" spans="1:9" x14ac:dyDescent="0.25">
      <c r="A25" s="39" t="s">
        <v>23</v>
      </c>
      <c r="B25" s="80">
        <v>1</v>
      </c>
      <c r="C25" s="80">
        <f t="shared" ref="C25:C26" si="9">D25+E25</f>
        <v>171</v>
      </c>
      <c r="D25" s="46">
        <v>167</v>
      </c>
      <c r="E25" s="46">
        <v>4</v>
      </c>
      <c r="F25" s="12">
        <v>801</v>
      </c>
      <c r="G25" s="339">
        <f>ROUND(F25/151,3)</f>
        <v>5.3049999999999997</v>
      </c>
      <c r="H25" s="339">
        <f>ROUND(E25*G25,2)*2</f>
        <v>42.44</v>
      </c>
      <c r="I25" s="339">
        <f t="shared" ref="I25:I26" si="10">ROUND(H25*1.2359,2)</f>
        <v>52.45</v>
      </c>
    </row>
    <row r="26" spans="1:9" x14ac:dyDescent="0.25">
      <c r="A26" s="39" t="s">
        <v>23</v>
      </c>
      <c r="B26" s="80">
        <v>1</v>
      </c>
      <c r="C26" s="80">
        <f t="shared" si="9"/>
        <v>185</v>
      </c>
      <c r="D26" s="46">
        <v>167</v>
      </c>
      <c r="E26" s="46">
        <v>18</v>
      </c>
      <c r="F26" s="12">
        <v>966</v>
      </c>
      <c r="G26" s="339">
        <f>ROUND(F26/151,3)</f>
        <v>6.3970000000000002</v>
      </c>
      <c r="H26" s="339">
        <f>ROUND(E26*G26,2)*2</f>
        <v>230.3</v>
      </c>
      <c r="I26" s="339">
        <f t="shared" si="10"/>
        <v>284.63</v>
      </c>
    </row>
    <row r="27" spans="1:9" x14ac:dyDescent="0.25">
      <c r="A27" s="335" t="s">
        <v>11</v>
      </c>
      <c r="B27" s="341">
        <f>B28+B34</f>
        <v>9</v>
      </c>
      <c r="C27" s="341"/>
      <c r="D27" s="341"/>
      <c r="E27" s="341">
        <f t="shared" ref="E27:I27" si="11">E28+E34</f>
        <v>167</v>
      </c>
      <c r="F27" s="342"/>
      <c r="G27" s="342"/>
      <c r="H27" s="342">
        <f t="shared" si="11"/>
        <v>1739.58</v>
      </c>
      <c r="I27" s="342">
        <f t="shared" si="11"/>
        <v>2139.1499999999996</v>
      </c>
    </row>
    <row r="28" spans="1:9" ht="33" x14ac:dyDescent="0.25">
      <c r="A28" s="346" t="s">
        <v>433</v>
      </c>
      <c r="B28" s="337">
        <f>SUM(B29:B33)</f>
        <v>5</v>
      </c>
      <c r="C28" s="337"/>
      <c r="D28" s="337"/>
      <c r="E28" s="337">
        <f>SUM(E29:E33)</f>
        <v>55</v>
      </c>
      <c r="F28" s="338"/>
      <c r="G28" s="338"/>
      <c r="H28" s="338">
        <f>SUM(H29:H33)</f>
        <v>881.8</v>
      </c>
      <c r="I28" s="338">
        <f>SUM(I29:I33)</f>
        <v>1085.6499999999999</v>
      </c>
    </row>
    <row r="29" spans="1:9" x14ac:dyDescent="0.25">
      <c r="A29" s="23" t="s">
        <v>728</v>
      </c>
      <c r="B29" s="80">
        <v>1</v>
      </c>
      <c r="C29" s="80">
        <f>D29+E29</f>
        <v>146</v>
      </c>
      <c r="D29" s="17">
        <v>132</v>
      </c>
      <c r="E29" s="80">
        <v>14</v>
      </c>
      <c r="F29" s="12">
        <v>1237</v>
      </c>
      <c r="G29" s="339">
        <f>ROUND(F29/147.08,3)</f>
        <v>8.41</v>
      </c>
      <c r="H29" s="339">
        <f>ROUND(E29*G29,2)*2</f>
        <v>235.48</v>
      </c>
      <c r="I29" s="339">
        <f t="shared" ref="I29:I33" si="12">ROUND(H29*1.2359,2)</f>
        <v>291.02999999999997</v>
      </c>
    </row>
    <row r="30" spans="1:9" s="18" customFormat="1" x14ac:dyDescent="0.25">
      <c r="A30" s="23" t="s">
        <v>729</v>
      </c>
      <c r="B30" s="80">
        <v>1</v>
      </c>
      <c r="C30" s="80">
        <f>D30+E30</f>
        <v>146</v>
      </c>
      <c r="D30" s="17">
        <v>132</v>
      </c>
      <c r="E30" s="80">
        <v>14</v>
      </c>
      <c r="F30" s="12">
        <v>1328</v>
      </c>
      <c r="G30" s="339">
        <f>ROUND(F30/147.08,3)</f>
        <v>9.0289999999999999</v>
      </c>
      <c r="H30" s="339">
        <f t="shared" ref="H30:H38" si="13">ROUND(E30*G30,2)*2</f>
        <v>252.82</v>
      </c>
      <c r="I30" s="339">
        <f>ROUND(H30*1.2194,2)</f>
        <v>308.29000000000002</v>
      </c>
    </row>
    <row r="31" spans="1:9" s="18" customFormat="1" x14ac:dyDescent="0.25">
      <c r="A31" s="23" t="s">
        <v>303</v>
      </c>
      <c r="B31" s="80">
        <v>1</v>
      </c>
      <c r="C31" s="80">
        <f>D31+E31</f>
        <v>141</v>
      </c>
      <c r="D31" s="17">
        <v>132</v>
      </c>
      <c r="E31" s="80">
        <v>9</v>
      </c>
      <c r="F31" s="12">
        <v>1032</v>
      </c>
      <c r="G31" s="339">
        <f>ROUND(F31/147.08,3)</f>
        <v>7.0170000000000003</v>
      </c>
      <c r="H31" s="339">
        <f t="shared" si="13"/>
        <v>126.3</v>
      </c>
      <c r="I31" s="339">
        <f t="shared" si="12"/>
        <v>156.09</v>
      </c>
    </row>
    <row r="32" spans="1:9" s="18" customFormat="1" x14ac:dyDescent="0.25">
      <c r="A32" s="23" t="s">
        <v>304</v>
      </c>
      <c r="B32" s="80">
        <v>1</v>
      </c>
      <c r="C32" s="80">
        <f>D32+E32</f>
        <v>144</v>
      </c>
      <c r="D32" s="17">
        <v>132</v>
      </c>
      <c r="E32" s="80">
        <v>12</v>
      </c>
      <c r="F32" s="12">
        <v>1086</v>
      </c>
      <c r="G32" s="339">
        <f>ROUND(F32/147.08,3)</f>
        <v>7.3840000000000003</v>
      </c>
      <c r="H32" s="339">
        <f t="shared" si="13"/>
        <v>177.22</v>
      </c>
      <c r="I32" s="339">
        <f t="shared" si="12"/>
        <v>219.03</v>
      </c>
    </row>
    <row r="33" spans="1:9" s="18" customFormat="1" x14ac:dyDescent="0.25">
      <c r="A33" s="23" t="s">
        <v>366</v>
      </c>
      <c r="B33" s="80">
        <v>1</v>
      </c>
      <c r="C33" s="80">
        <f>D33+E33</f>
        <v>138</v>
      </c>
      <c r="D33" s="17">
        <v>132</v>
      </c>
      <c r="E33" s="80">
        <v>6</v>
      </c>
      <c r="F33" s="12">
        <v>1103</v>
      </c>
      <c r="G33" s="339">
        <f>ROUND(F33/147.08,3)</f>
        <v>7.4989999999999997</v>
      </c>
      <c r="H33" s="339">
        <f t="shared" si="13"/>
        <v>89.98</v>
      </c>
      <c r="I33" s="339">
        <f t="shared" si="12"/>
        <v>111.21</v>
      </c>
    </row>
    <row r="34" spans="1:9" ht="33" x14ac:dyDescent="0.25">
      <c r="A34" s="346" t="s">
        <v>431</v>
      </c>
      <c r="B34" s="337">
        <f>SUM(B35:B38)</f>
        <v>4</v>
      </c>
      <c r="C34" s="337"/>
      <c r="D34" s="337"/>
      <c r="E34" s="337">
        <f>SUM(E35:E38)</f>
        <v>112</v>
      </c>
      <c r="F34" s="12"/>
      <c r="G34" s="338"/>
      <c r="H34" s="338">
        <f>SUM(H35:H38)</f>
        <v>857.78</v>
      </c>
      <c r="I34" s="338">
        <f>SUM(I35:I38)</f>
        <v>1053.5</v>
      </c>
    </row>
    <row r="35" spans="1:9" x14ac:dyDescent="0.25">
      <c r="A35" s="23" t="s">
        <v>190</v>
      </c>
      <c r="B35" s="80">
        <v>1</v>
      </c>
      <c r="C35" s="80">
        <f>D35+E35</f>
        <v>183</v>
      </c>
      <c r="D35" s="80">
        <v>151</v>
      </c>
      <c r="E35" s="80">
        <v>32</v>
      </c>
      <c r="F35" s="12">
        <v>659</v>
      </c>
      <c r="G35" s="339">
        <f>ROUND(F35/151,3)</f>
        <v>4.3639999999999999</v>
      </c>
      <c r="H35" s="339">
        <f t="shared" si="13"/>
        <v>279.3</v>
      </c>
      <c r="I35" s="339">
        <f t="shared" ref="I35:I37" si="14">ROUND(H35*1.2359,2)</f>
        <v>345.19</v>
      </c>
    </row>
    <row r="36" spans="1:9" x14ac:dyDescent="0.25">
      <c r="A36" s="23" t="s">
        <v>191</v>
      </c>
      <c r="B36" s="80">
        <v>1</v>
      </c>
      <c r="C36" s="80">
        <f t="shared" ref="C36:C38" si="15">D36+E36</f>
        <v>175</v>
      </c>
      <c r="D36" s="17">
        <v>151</v>
      </c>
      <c r="E36" s="80">
        <v>24</v>
      </c>
      <c r="F36" s="12">
        <v>540</v>
      </c>
      <c r="G36" s="339">
        <f>ROUND(F36/151,3)</f>
        <v>3.5760000000000001</v>
      </c>
      <c r="H36" s="339">
        <f t="shared" si="13"/>
        <v>171.64</v>
      </c>
      <c r="I36" s="339">
        <f t="shared" si="14"/>
        <v>212.13</v>
      </c>
    </row>
    <row r="37" spans="1:9" x14ac:dyDescent="0.25">
      <c r="A37" s="23" t="s">
        <v>730</v>
      </c>
      <c r="B37" s="80">
        <v>1</v>
      </c>
      <c r="C37" s="80">
        <f t="shared" si="15"/>
        <v>175</v>
      </c>
      <c r="D37" s="17">
        <v>151</v>
      </c>
      <c r="E37" s="80">
        <v>24</v>
      </c>
      <c r="F37" s="12">
        <v>540</v>
      </c>
      <c r="G37" s="339">
        <f>ROUND(F37/151,3)</f>
        <v>3.5760000000000001</v>
      </c>
      <c r="H37" s="339">
        <f t="shared" si="13"/>
        <v>171.64</v>
      </c>
      <c r="I37" s="339">
        <f t="shared" si="14"/>
        <v>212.13</v>
      </c>
    </row>
    <row r="38" spans="1:9" x14ac:dyDescent="0.25">
      <c r="A38" s="23" t="s">
        <v>731</v>
      </c>
      <c r="B38" s="80">
        <v>1</v>
      </c>
      <c r="C38" s="80">
        <f t="shared" si="15"/>
        <v>183</v>
      </c>
      <c r="D38" s="17">
        <v>151</v>
      </c>
      <c r="E38" s="80">
        <v>32</v>
      </c>
      <c r="F38" s="12">
        <v>555</v>
      </c>
      <c r="G38" s="339">
        <f>ROUND(F38/151,3)</f>
        <v>3.6749999999999998</v>
      </c>
      <c r="H38" s="339">
        <f t="shared" si="13"/>
        <v>235.2</v>
      </c>
      <c r="I38" s="339">
        <f>ROUND(H38*1.2077,2)</f>
        <v>284.05</v>
      </c>
    </row>
    <row r="39" spans="1:9" x14ac:dyDescent="0.25">
      <c r="F39" s="9"/>
      <c r="G39" s="9"/>
    </row>
    <row r="40" spans="1:9" x14ac:dyDescent="0.25">
      <c r="F40" s="9"/>
      <c r="G40" s="9"/>
    </row>
    <row r="41" spans="1:9" x14ac:dyDescent="0.25">
      <c r="F41" s="9"/>
      <c r="G41" s="9"/>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FBF1A-8BE4-4100-880F-045EE0EDB6B2}">
  <sheetPr>
    <tabColor theme="5" tint="0.59999389629810485"/>
  </sheetPr>
  <dimension ref="A1:J54"/>
  <sheetViews>
    <sheetView zoomScale="80" zoomScaleNormal="80" workbookViewId="0">
      <selection activeCell="J2" sqref="J2"/>
    </sheetView>
  </sheetViews>
  <sheetFormatPr defaultColWidth="9.140625" defaultRowHeight="16.5" x14ac:dyDescent="0.25"/>
  <cols>
    <col min="1" max="1" width="76" style="205" customWidth="1"/>
    <col min="2" max="2" width="13.5703125" style="205" customWidth="1"/>
    <col min="3" max="3" width="11.42578125" style="205" customWidth="1"/>
    <col min="4" max="4" width="16" style="209" customWidth="1"/>
    <col min="5" max="5" width="18.140625" style="209" customWidth="1"/>
    <col min="6" max="6" width="15.5703125" style="205" customWidth="1"/>
    <col min="7" max="7" width="15.85546875" style="205" customWidth="1"/>
    <col min="8" max="8" width="14.85546875" style="205" customWidth="1"/>
    <col min="9" max="9" width="16.85546875" style="205" customWidth="1"/>
    <col min="10" max="16384" width="9.140625" style="205"/>
  </cols>
  <sheetData>
    <row r="1" spans="1:10" x14ac:dyDescent="0.25">
      <c r="H1" s="401" t="s">
        <v>816</v>
      </c>
      <c r="I1" s="401"/>
    </row>
    <row r="2" spans="1:10" s="208" customFormat="1" ht="39.75" customHeight="1" x14ac:dyDescent="0.25">
      <c r="A2" s="402" t="s">
        <v>427</v>
      </c>
      <c r="B2" s="402"/>
      <c r="C2" s="402"/>
      <c r="D2" s="402"/>
      <c r="E2" s="402"/>
      <c r="F2" s="402"/>
      <c r="G2" s="402"/>
      <c r="H2" s="402"/>
      <c r="I2" s="402"/>
    </row>
    <row r="4" spans="1:10" x14ac:dyDescent="0.25">
      <c r="A4" s="205" t="s">
        <v>717</v>
      </c>
    </row>
    <row r="5" spans="1:10" x14ac:dyDescent="0.25">
      <c r="A5" s="205" t="s">
        <v>740</v>
      </c>
    </row>
    <row r="6" spans="1:10" x14ac:dyDescent="0.25">
      <c r="E6" s="314"/>
      <c r="H6" s="210"/>
    </row>
    <row r="7" spans="1:10" ht="33.75" customHeight="1" x14ac:dyDescent="0.25">
      <c r="A7" s="432"/>
      <c r="B7" s="432" t="s">
        <v>3</v>
      </c>
      <c r="C7" s="431" t="s">
        <v>4</v>
      </c>
      <c r="D7" s="431"/>
      <c r="E7" s="431"/>
      <c r="F7" s="431" t="s">
        <v>2</v>
      </c>
      <c r="G7" s="431" t="s">
        <v>438</v>
      </c>
      <c r="H7" s="433" t="s">
        <v>5</v>
      </c>
      <c r="I7" s="434" t="s">
        <v>1</v>
      </c>
    </row>
    <row r="8" spans="1:10" ht="24" customHeight="1" x14ac:dyDescent="0.25">
      <c r="A8" s="432"/>
      <c r="B8" s="432"/>
      <c r="C8" s="429" t="s">
        <v>143</v>
      </c>
      <c r="D8" s="429" t="s">
        <v>437</v>
      </c>
      <c r="E8" s="431" t="s">
        <v>8</v>
      </c>
      <c r="F8" s="431"/>
      <c r="G8" s="431"/>
      <c r="H8" s="433"/>
      <c r="I8" s="434"/>
    </row>
    <row r="9" spans="1:10" ht="33" customHeight="1" x14ac:dyDescent="0.25">
      <c r="A9" s="432"/>
      <c r="B9" s="432"/>
      <c r="C9" s="430"/>
      <c r="D9" s="430"/>
      <c r="E9" s="431"/>
      <c r="F9" s="431"/>
      <c r="G9" s="431"/>
      <c r="H9" s="433"/>
      <c r="I9" s="434"/>
    </row>
    <row r="10" spans="1:10" x14ac:dyDescent="0.25">
      <c r="A10" s="311">
        <v>1</v>
      </c>
      <c r="B10" s="311">
        <v>2</v>
      </c>
      <c r="C10" s="311" t="s">
        <v>81</v>
      </c>
      <c r="D10" s="311">
        <v>4</v>
      </c>
      <c r="E10" s="311">
        <v>5</v>
      </c>
      <c r="F10" s="311">
        <v>6</v>
      </c>
      <c r="G10" s="311">
        <v>7</v>
      </c>
      <c r="H10" s="311">
        <v>8</v>
      </c>
      <c r="I10" s="311" t="s">
        <v>144</v>
      </c>
    </row>
    <row r="11" spans="1:10" x14ac:dyDescent="0.25">
      <c r="A11" s="211" t="s">
        <v>0</v>
      </c>
      <c r="B11" s="319">
        <f>B12+B42</f>
        <v>11</v>
      </c>
      <c r="C11" s="319"/>
      <c r="D11" s="319"/>
      <c r="E11" s="319">
        <f>E12+E42</f>
        <v>124</v>
      </c>
      <c r="F11" s="494"/>
      <c r="G11" s="494"/>
      <c r="H11" s="320">
        <f>H12+H42</f>
        <v>1023.52</v>
      </c>
      <c r="I11" s="320">
        <f>I12+I42</f>
        <v>1263.46</v>
      </c>
    </row>
    <row r="12" spans="1:10" s="208" customFormat="1" x14ac:dyDescent="0.25">
      <c r="A12" s="318" t="s">
        <v>13</v>
      </c>
      <c r="B12" s="321">
        <f>B37+B40</f>
        <v>3</v>
      </c>
      <c r="C12" s="321"/>
      <c r="D12" s="321"/>
      <c r="E12" s="321">
        <f t="shared" ref="C12:I12" si="0">E37+E40</f>
        <v>32</v>
      </c>
      <c r="F12" s="329"/>
      <c r="G12" s="329"/>
      <c r="H12" s="329">
        <f t="shared" si="0"/>
        <v>339.26</v>
      </c>
      <c r="I12" s="329">
        <f t="shared" si="0"/>
        <v>419.29</v>
      </c>
      <c r="J12" s="459"/>
    </row>
    <row r="13" spans="1:10" ht="24" hidden="1" customHeight="1" x14ac:dyDescent="0.25">
      <c r="A13" s="274"/>
      <c r="B13" s="277"/>
      <c r="C13" s="277"/>
      <c r="D13" s="325"/>
      <c r="E13" s="280"/>
      <c r="F13" s="281"/>
      <c r="G13" s="326"/>
      <c r="H13" s="326"/>
      <c r="I13" s="326"/>
    </row>
    <row r="14" spans="1:10" ht="24" hidden="1" customHeight="1" x14ac:dyDescent="0.25">
      <c r="A14" s="274"/>
      <c r="B14" s="277"/>
      <c r="C14" s="277"/>
      <c r="D14" s="325"/>
      <c r="E14" s="280"/>
      <c r="F14" s="281"/>
      <c r="G14" s="326"/>
      <c r="H14" s="326"/>
      <c r="I14" s="326"/>
    </row>
    <row r="15" spans="1:10" ht="22.15" hidden="1" customHeight="1" x14ac:dyDescent="0.25">
      <c r="A15" s="274"/>
      <c r="B15" s="277"/>
      <c r="C15" s="277"/>
      <c r="D15" s="325"/>
      <c r="E15" s="280"/>
      <c r="F15" s="281"/>
      <c r="G15" s="326"/>
      <c r="H15" s="326"/>
      <c r="I15" s="326"/>
    </row>
    <row r="16" spans="1:10" ht="24" hidden="1" customHeight="1" x14ac:dyDescent="0.25">
      <c r="A16" s="274"/>
      <c r="B16" s="277"/>
      <c r="C16" s="277"/>
      <c r="D16" s="325"/>
      <c r="E16" s="280"/>
      <c r="F16" s="281"/>
      <c r="G16" s="326"/>
      <c r="H16" s="326"/>
      <c r="I16" s="326"/>
    </row>
    <row r="17" spans="1:9" ht="24" hidden="1" customHeight="1" x14ac:dyDescent="0.25">
      <c r="A17" s="274"/>
      <c r="B17" s="277"/>
      <c r="C17" s="277"/>
      <c r="D17" s="325"/>
      <c r="E17" s="280"/>
      <c r="F17" s="281"/>
      <c r="G17" s="326"/>
      <c r="H17" s="326"/>
      <c r="I17" s="326"/>
    </row>
    <row r="18" spans="1:9" ht="23.45" hidden="1" customHeight="1" x14ac:dyDescent="0.25">
      <c r="A18" s="274"/>
      <c r="B18" s="277"/>
      <c r="C18" s="277"/>
      <c r="D18" s="325"/>
      <c r="E18" s="280"/>
      <c r="F18" s="281"/>
      <c r="G18" s="326"/>
      <c r="H18" s="326"/>
      <c r="I18" s="326"/>
    </row>
    <row r="19" spans="1:9" ht="23.45" hidden="1" customHeight="1" x14ac:dyDescent="0.25">
      <c r="A19" s="274"/>
      <c r="B19" s="277"/>
      <c r="C19" s="277"/>
      <c r="D19" s="325"/>
      <c r="E19" s="280"/>
      <c r="F19" s="281"/>
      <c r="G19" s="326"/>
      <c r="H19" s="326"/>
      <c r="I19" s="326"/>
    </row>
    <row r="20" spans="1:9" ht="23.45" hidden="1" customHeight="1" x14ac:dyDescent="0.25">
      <c r="A20" s="274"/>
      <c r="B20" s="277"/>
      <c r="C20" s="277"/>
      <c r="D20" s="325"/>
      <c r="E20" s="280"/>
      <c r="F20" s="281"/>
      <c r="G20" s="326"/>
      <c r="H20" s="326"/>
      <c r="I20" s="326"/>
    </row>
    <row r="21" spans="1:9" ht="23.45" hidden="1" customHeight="1" x14ac:dyDescent="0.25">
      <c r="A21" s="274"/>
      <c r="B21" s="277"/>
      <c r="C21" s="277"/>
      <c r="D21" s="325"/>
      <c r="E21" s="280"/>
      <c r="F21" s="281"/>
      <c r="G21" s="326"/>
      <c r="H21" s="326"/>
      <c r="I21" s="326"/>
    </row>
    <row r="22" spans="1:9" ht="23.45" hidden="1" customHeight="1" x14ac:dyDescent="0.25">
      <c r="A22" s="491"/>
      <c r="B22" s="277"/>
      <c r="C22" s="277"/>
      <c r="D22" s="325"/>
      <c r="E22" s="280"/>
      <c r="F22" s="281"/>
      <c r="G22" s="326"/>
      <c r="H22" s="326"/>
      <c r="I22" s="326"/>
    </row>
    <row r="23" spans="1:9" ht="23.45" hidden="1" customHeight="1" x14ac:dyDescent="0.25">
      <c r="A23" s="491"/>
      <c r="B23" s="277"/>
      <c r="C23" s="277"/>
      <c r="D23" s="325"/>
      <c r="E23" s="280"/>
      <c r="F23" s="281"/>
      <c r="G23" s="326"/>
      <c r="H23" s="326"/>
      <c r="I23" s="326"/>
    </row>
    <row r="24" spans="1:9" ht="23.45" hidden="1" customHeight="1" x14ac:dyDescent="0.25">
      <c r="A24" s="491"/>
      <c r="B24" s="277"/>
      <c r="C24" s="277"/>
      <c r="D24" s="325"/>
      <c r="E24" s="280"/>
      <c r="F24" s="281"/>
      <c r="G24" s="326"/>
      <c r="H24" s="326"/>
      <c r="I24" s="326"/>
    </row>
    <row r="25" spans="1:9" ht="23.45" hidden="1" customHeight="1" x14ac:dyDescent="0.25">
      <c r="A25" s="491"/>
      <c r="B25" s="277"/>
      <c r="C25" s="277"/>
      <c r="D25" s="325"/>
      <c r="E25" s="280"/>
      <c r="F25" s="281"/>
      <c r="G25" s="326"/>
      <c r="H25" s="326"/>
      <c r="I25" s="326"/>
    </row>
    <row r="26" spans="1:9" ht="23.45" hidden="1" customHeight="1" x14ac:dyDescent="0.25">
      <c r="A26" s="491"/>
      <c r="B26" s="277"/>
      <c r="C26" s="277"/>
      <c r="D26" s="325"/>
      <c r="E26" s="280"/>
      <c r="F26" s="281"/>
      <c r="G26" s="326"/>
      <c r="H26" s="326"/>
      <c r="I26" s="326"/>
    </row>
    <row r="27" spans="1:9" ht="23.45" hidden="1" customHeight="1" x14ac:dyDescent="0.25">
      <c r="A27" s="491"/>
      <c r="B27" s="277"/>
      <c r="C27" s="277"/>
      <c r="D27" s="325"/>
      <c r="E27" s="280"/>
      <c r="F27" s="281"/>
      <c r="G27" s="326"/>
      <c r="H27" s="326"/>
      <c r="I27" s="326"/>
    </row>
    <row r="28" spans="1:9" ht="23.45" hidden="1" customHeight="1" x14ac:dyDescent="0.25">
      <c r="A28" s="491"/>
      <c r="B28" s="277"/>
      <c r="C28" s="277"/>
      <c r="D28" s="325"/>
      <c r="E28" s="280"/>
      <c r="F28" s="281"/>
      <c r="G28" s="326"/>
      <c r="H28" s="326"/>
      <c r="I28" s="326"/>
    </row>
    <row r="29" spans="1:9" ht="23.45" hidden="1" customHeight="1" x14ac:dyDescent="0.25">
      <c r="A29" s="491"/>
      <c r="B29" s="277"/>
      <c r="C29" s="277"/>
      <c r="D29" s="325"/>
      <c r="E29" s="280"/>
      <c r="F29" s="281"/>
      <c r="G29" s="326"/>
      <c r="H29" s="326"/>
      <c r="I29" s="326"/>
    </row>
    <row r="30" spans="1:9" ht="23.45" hidden="1" customHeight="1" x14ac:dyDescent="0.25">
      <c r="A30" s="491"/>
      <c r="B30" s="277"/>
      <c r="C30" s="277"/>
      <c r="D30" s="325"/>
      <c r="E30" s="280"/>
      <c r="F30" s="281"/>
      <c r="G30" s="326"/>
      <c r="H30" s="326"/>
      <c r="I30" s="326"/>
    </row>
    <row r="31" spans="1:9" ht="23.45" hidden="1" customHeight="1" x14ac:dyDescent="0.25">
      <c r="A31" s="491"/>
      <c r="B31" s="277"/>
      <c r="C31" s="277"/>
      <c r="D31" s="325"/>
      <c r="E31" s="280"/>
      <c r="F31" s="281"/>
      <c r="G31" s="326"/>
      <c r="H31" s="326"/>
      <c r="I31" s="326"/>
    </row>
    <row r="32" spans="1:9" ht="23.45" hidden="1" customHeight="1" x14ac:dyDescent="0.25">
      <c r="A32" s="491"/>
      <c r="B32" s="277"/>
      <c r="C32" s="277"/>
      <c r="D32" s="325"/>
      <c r="E32" s="280"/>
      <c r="F32" s="281"/>
      <c r="G32" s="326"/>
      <c r="H32" s="326"/>
      <c r="I32" s="326"/>
    </row>
    <row r="33" spans="1:9" ht="23.45" hidden="1" customHeight="1" x14ac:dyDescent="0.25">
      <c r="A33" s="491"/>
      <c r="B33" s="277"/>
      <c r="C33" s="277"/>
      <c r="D33" s="325"/>
      <c r="E33" s="280"/>
      <c r="F33" s="281"/>
      <c r="G33" s="326"/>
      <c r="H33" s="326"/>
      <c r="I33" s="326"/>
    </row>
    <row r="34" spans="1:9" ht="23.45" hidden="1" customHeight="1" x14ac:dyDescent="0.25">
      <c r="A34" s="491"/>
      <c r="B34" s="277"/>
      <c r="C34" s="277"/>
      <c r="D34" s="325"/>
      <c r="E34" s="280"/>
      <c r="F34" s="281"/>
      <c r="G34" s="326"/>
      <c r="H34" s="326"/>
      <c r="I34" s="326"/>
    </row>
    <row r="35" spans="1:9" ht="23.45" hidden="1" customHeight="1" x14ac:dyDescent="0.25">
      <c r="A35" s="491"/>
      <c r="B35" s="277"/>
      <c r="C35" s="277"/>
      <c r="D35" s="325"/>
      <c r="E35" s="280"/>
      <c r="F35" s="281"/>
      <c r="G35" s="326"/>
      <c r="H35" s="326"/>
      <c r="I35" s="326"/>
    </row>
    <row r="36" spans="1:9" ht="11.25" hidden="1" customHeight="1" x14ac:dyDescent="0.25">
      <c r="A36" s="491"/>
      <c r="B36" s="277"/>
      <c r="C36" s="277"/>
      <c r="D36" s="325"/>
      <c r="E36" s="280"/>
      <c r="F36" s="281"/>
      <c r="G36" s="326"/>
      <c r="H36" s="326"/>
      <c r="I36" s="326"/>
    </row>
    <row r="37" spans="1:9" s="208" customFormat="1" ht="33" x14ac:dyDescent="0.25">
      <c r="A37" s="317" t="s">
        <v>432</v>
      </c>
      <c r="B37" s="322">
        <f>SUM(B38:B39)</f>
        <v>2</v>
      </c>
      <c r="C37" s="322"/>
      <c r="D37" s="323"/>
      <c r="E37" s="323">
        <f>SUM(E38:E39)</f>
        <v>24</v>
      </c>
      <c r="F37" s="351"/>
      <c r="G37" s="328"/>
      <c r="H37" s="324">
        <f>SUM(H38:H39)</f>
        <v>246.72</v>
      </c>
      <c r="I37" s="324">
        <f>SUM(I38:I39)</f>
        <v>304.92</v>
      </c>
    </row>
    <row r="38" spans="1:9" x14ac:dyDescent="0.25">
      <c r="A38" s="304" t="s">
        <v>27</v>
      </c>
      <c r="B38" s="277">
        <v>1</v>
      </c>
      <c r="C38" s="277">
        <f>D38+E38</f>
        <v>158</v>
      </c>
      <c r="D38" s="315">
        <v>146</v>
      </c>
      <c r="E38" s="315">
        <v>12</v>
      </c>
      <c r="F38" s="281">
        <v>756</v>
      </c>
      <c r="G38" s="326">
        <f>ROUND(F38/147.08,3)</f>
        <v>5.14</v>
      </c>
      <c r="H38" s="326">
        <f>ROUND(E38*G38,2)*2</f>
        <v>123.36</v>
      </c>
      <c r="I38" s="326">
        <f>ROUND(H38*1.2359,2)</f>
        <v>152.46</v>
      </c>
    </row>
    <row r="39" spans="1:9" x14ac:dyDescent="0.25">
      <c r="A39" s="304" t="s">
        <v>27</v>
      </c>
      <c r="B39" s="277">
        <v>1</v>
      </c>
      <c r="C39" s="277">
        <f>D39+E39</f>
        <v>158</v>
      </c>
      <c r="D39" s="315">
        <v>146</v>
      </c>
      <c r="E39" s="315">
        <v>12</v>
      </c>
      <c r="F39" s="281">
        <v>756</v>
      </c>
      <c r="G39" s="326">
        <f t="shared" ref="G39" si="1">ROUND(F39/147.08,3)</f>
        <v>5.14</v>
      </c>
      <c r="H39" s="326">
        <f>ROUND(E39*G39,2)*2</f>
        <v>123.36</v>
      </c>
      <c r="I39" s="326">
        <f t="shared" ref="I39" si="2">ROUND(H39*1.2359,2)</f>
        <v>152.46</v>
      </c>
    </row>
    <row r="40" spans="1:9" ht="33" x14ac:dyDescent="0.25">
      <c r="A40" s="242" t="s">
        <v>431</v>
      </c>
      <c r="B40" s="322">
        <f t="shared" ref="B40:I40" si="3">SUM(B41:B41)</f>
        <v>1</v>
      </c>
      <c r="C40" s="322"/>
      <c r="D40" s="323"/>
      <c r="E40" s="323">
        <f t="shared" si="3"/>
        <v>8</v>
      </c>
      <c r="F40" s="351"/>
      <c r="G40" s="328"/>
      <c r="H40" s="324">
        <f t="shared" si="3"/>
        <v>92.54</v>
      </c>
      <c r="I40" s="324">
        <f t="shared" si="3"/>
        <v>114.37</v>
      </c>
    </row>
    <row r="41" spans="1:9" x14ac:dyDescent="0.25">
      <c r="A41" s="492" t="s">
        <v>23</v>
      </c>
      <c r="B41" s="277">
        <v>1</v>
      </c>
      <c r="C41" s="277">
        <f t="shared" ref="C41" si="4">D41+E41</f>
        <v>175</v>
      </c>
      <c r="D41" s="315">
        <v>167</v>
      </c>
      <c r="E41" s="493">
        <v>8</v>
      </c>
      <c r="F41" s="281">
        <v>966</v>
      </c>
      <c r="G41" s="326">
        <f>ROUND(F41/167,3)</f>
        <v>5.7839999999999998</v>
      </c>
      <c r="H41" s="326">
        <f>ROUND(E41*G41,2)*2</f>
        <v>92.54</v>
      </c>
      <c r="I41" s="326">
        <f t="shared" ref="I41" si="5">ROUND(H41*1.2359,2)</f>
        <v>114.37</v>
      </c>
    </row>
    <row r="42" spans="1:9" x14ac:dyDescent="0.25">
      <c r="A42" s="318" t="s">
        <v>11</v>
      </c>
      <c r="B42" s="333">
        <f>B43+B47</f>
        <v>8</v>
      </c>
      <c r="C42" s="333"/>
      <c r="D42" s="333"/>
      <c r="E42" s="333">
        <f t="shared" ref="C42:I42" si="6">E43+E47</f>
        <v>92</v>
      </c>
      <c r="F42" s="334"/>
      <c r="G42" s="334"/>
      <c r="H42" s="334">
        <f t="shared" si="6"/>
        <v>684.26</v>
      </c>
      <c r="I42" s="334">
        <f t="shared" si="6"/>
        <v>844.17000000000007</v>
      </c>
    </row>
    <row r="43" spans="1:9" ht="33" x14ac:dyDescent="0.25">
      <c r="A43" s="490" t="s">
        <v>432</v>
      </c>
      <c r="B43" s="322">
        <f>SUM(B44:B46)</f>
        <v>3</v>
      </c>
      <c r="C43" s="322"/>
      <c r="D43" s="322"/>
      <c r="E43" s="322">
        <f>SUM(E44:E46)</f>
        <v>16</v>
      </c>
      <c r="F43" s="281"/>
      <c r="G43" s="324"/>
      <c r="H43" s="324">
        <f>SUM(H44:H46)</f>
        <v>164.48</v>
      </c>
      <c r="I43" s="324">
        <f>SUM(I44:I46)</f>
        <v>203.28000000000003</v>
      </c>
    </row>
    <row r="44" spans="1:9" x14ac:dyDescent="0.25">
      <c r="A44" s="304" t="s">
        <v>770</v>
      </c>
      <c r="B44" s="277">
        <v>1</v>
      </c>
      <c r="C44" s="277">
        <f t="shared" ref="C44:C46" si="7">D44+E44</f>
        <v>152</v>
      </c>
      <c r="D44" s="315">
        <v>146</v>
      </c>
      <c r="E44" s="277">
        <v>6</v>
      </c>
      <c r="F44" s="281">
        <v>756</v>
      </c>
      <c r="G44" s="326">
        <f t="shared" ref="G44:G46" si="8">ROUND(F44/147.08,3)</f>
        <v>5.14</v>
      </c>
      <c r="H44" s="326">
        <f>ROUND(E44*G44,2)*2</f>
        <v>61.68</v>
      </c>
      <c r="I44" s="326">
        <f t="shared" ref="I44:I46" si="9">ROUND(H44*1.2359,2)</f>
        <v>76.23</v>
      </c>
    </row>
    <row r="45" spans="1:9" x14ac:dyDescent="0.25">
      <c r="A45" s="304" t="s">
        <v>770</v>
      </c>
      <c r="B45" s="277">
        <v>1</v>
      </c>
      <c r="C45" s="277">
        <f t="shared" si="7"/>
        <v>150</v>
      </c>
      <c r="D45" s="315">
        <v>146</v>
      </c>
      <c r="E45" s="277">
        <v>4</v>
      </c>
      <c r="F45" s="281">
        <v>756</v>
      </c>
      <c r="G45" s="326">
        <f t="shared" si="8"/>
        <v>5.14</v>
      </c>
      <c r="H45" s="326">
        <f t="shared" ref="H45:H46" si="10">ROUND(E45*G45,2)*2</f>
        <v>41.12</v>
      </c>
      <c r="I45" s="326">
        <f t="shared" si="9"/>
        <v>50.82</v>
      </c>
    </row>
    <row r="46" spans="1:9" x14ac:dyDescent="0.25">
      <c r="A46" s="304" t="s">
        <v>770</v>
      </c>
      <c r="B46" s="277">
        <v>1</v>
      </c>
      <c r="C46" s="277">
        <f t="shared" si="7"/>
        <v>152</v>
      </c>
      <c r="D46" s="315">
        <v>146</v>
      </c>
      <c r="E46" s="277">
        <v>6</v>
      </c>
      <c r="F46" s="281">
        <v>756</v>
      </c>
      <c r="G46" s="326">
        <f t="shared" si="8"/>
        <v>5.14</v>
      </c>
      <c r="H46" s="326">
        <f t="shared" si="10"/>
        <v>61.68</v>
      </c>
      <c r="I46" s="326">
        <f t="shared" si="9"/>
        <v>76.23</v>
      </c>
    </row>
    <row r="47" spans="1:9" ht="33" x14ac:dyDescent="0.25">
      <c r="A47" s="490" t="s">
        <v>431</v>
      </c>
      <c r="B47" s="322">
        <f>SUM(B48:B52)</f>
        <v>5</v>
      </c>
      <c r="C47" s="322"/>
      <c r="D47" s="322"/>
      <c r="E47" s="322">
        <f>SUM(E48:E52)</f>
        <v>76</v>
      </c>
      <c r="F47" s="281"/>
      <c r="G47" s="324"/>
      <c r="H47" s="324">
        <f>SUM(H48:H52)</f>
        <v>519.78</v>
      </c>
      <c r="I47" s="324">
        <f>SUM(I48:I52)</f>
        <v>640.8900000000001</v>
      </c>
    </row>
    <row r="48" spans="1:9" x14ac:dyDescent="0.25">
      <c r="A48" s="304" t="s">
        <v>771</v>
      </c>
      <c r="B48" s="277">
        <v>1</v>
      </c>
      <c r="C48" s="277">
        <f>D48+E48</f>
        <v>158</v>
      </c>
      <c r="D48" s="277">
        <v>146</v>
      </c>
      <c r="E48" s="277">
        <v>12</v>
      </c>
      <c r="F48" s="281">
        <v>570</v>
      </c>
      <c r="G48" s="326">
        <f>ROUND(F48/147.08,3)</f>
        <v>3.875</v>
      </c>
      <c r="H48" s="326">
        <f>ROUND(E48*G48,2)*2</f>
        <v>93</v>
      </c>
      <c r="I48" s="326">
        <f t="shared" ref="I48:I51" si="11">ROUND(H48*1.2359,2)</f>
        <v>114.94</v>
      </c>
    </row>
    <row r="49" spans="1:9" x14ac:dyDescent="0.25">
      <c r="A49" s="304" t="s">
        <v>190</v>
      </c>
      <c r="B49" s="277">
        <v>1</v>
      </c>
      <c r="C49" s="277">
        <f>D49+E49</f>
        <v>175</v>
      </c>
      <c r="D49" s="277">
        <v>167</v>
      </c>
      <c r="E49" s="277">
        <v>8</v>
      </c>
      <c r="F49" s="281">
        <v>659</v>
      </c>
      <c r="G49" s="326">
        <f>ROUND(F49/167,3)</f>
        <v>3.9460000000000002</v>
      </c>
      <c r="H49" s="326">
        <f t="shared" ref="H49:H52" si="12">ROUND(E49*G49,2)*2</f>
        <v>63.14</v>
      </c>
      <c r="I49" s="326">
        <f t="shared" si="11"/>
        <v>78.03</v>
      </c>
    </row>
    <row r="50" spans="1:9" x14ac:dyDescent="0.25">
      <c r="A50" s="304" t="s">
        <v>191</v>
      </c>
      <c r="B50" s="277">
        <v>1</v>
      </c>
      <c r="C50" s="277">
        <f t="shared" ref="C50:C52" si="13">D50+E50</f>
        <v>191</v>
      </c>
      <c r="D50" s="315">
        <v>167</v>
      </c>
      <c r="E50" s="277">
        <v>24</v>
      </c>
      <c r="F50" s="281">
        <v>540</v>
      </c>
      <c r="G50" s="326">
        <f>ROUND(F50/167,3)</f>
        <v>3.234</v>
      </c>
      <c r="H50" s="326">
        <f t="shared" si="12"/>
        <v>155.24</v>
      </c>
      <c r="I50" s="326">
        <f t="shared" si="11"/>
        <v>191.86</v>
      </c>
    </row>
    <row r="51" spans="1:9" x14ac:dyDescent="0.25">
      <c r="A51" s="304" t="s">
        <v>730</v>
      </c>
      <c r="B51" s="277">
        <v>1</v>
      </c>
      <c r="C51" s="277">
        <f t="shared" si="13"/>
        <v>191</v>
      </c>
      <c r="D51" s="315">
        <v>167</v>
      </c>
      <c r="E51" s="277">
        <v>24</v>
      </c>
      <c r="F51" s="281">
        <v>540</v>
      </c>
      <c r="G51" s="326">
        <f>ROUND(F51/167,3)</f>
        <v>3.234</v>
      </c>
      <c r="H51" s="326">
        <f t="shared" si="12"/>
        <v>155.24</v>
      </c>
      <c r="I51" s="326">
        <f t="shared" si="11"/>
        <v>191.86</v>
      </c>
    </row>
    <row r="52" spans="1:9" x14ac:dyDescent="0.25">
      <c r="A52" s="304" t="s">
        <v>731</v>
      </c>
      <c r="B52" s="277">
        <v>1</v>
      </c>
      <c r="C52" s="277">
        <f t="shared" si="13"/>
        <v>175</v>
      </c>
      <c r="D52" s="315">
        <v>167</v>
      </c>
      <c r="E52" s="277">
        <v>8</v>
      </c>
      <c r="F52" s="281">
        <v>555</v>
      </c>
      <c r="G52" s="326">
        <f>ROUND(F52/167,3)</f>
        <v>3.323</v>
      </c>
      <c r="H52" s="326">
        <f t="shared" si="12"/>
        <v>53.16</v>
      </c>
      <c r="I52" s="332">
        <f>ROUND(H52*1.2077,2)</f>
        <v>64.2</v>
      </c>
    </row>
    <row r="54" spans="1:9" x14ac:dyDescent="0.25">
      <c r="A54" s="495" t="s">
        <v>773</v>
      </c>
      <c r="B54" s="495"/>
    </row>
  </sheetData>
  <mergeCells count="13">
    <mergeCell ref="D8:D9"/>
    <mergeCell ref="E8:E9"/>
    <mergeCell ref="A54:B54"/>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72EE2-29DA-4BC0-9622-E2D2D4C35B09}">
  <sheetPr>
    <tabColor theme="9" tint="0.59999389629810485"/>
    <pageSetUpPr fitToPage="1"/>
  </sheetPr>
  <dimension ref="A1:I30"/>
  <sheetViews>
    <sheetView zoomScale="80" zoomScaleNormal="80" workbookViewId="0">
      <selection activeCell="Q17" sqref="Q17"/>
    </sheetView>
  </sheetViews>
  <sheetFormatPr defaultRowHeight="16.5" x14ac:dyDescent="0.25"/>
  <cols>
    <col min="1" max="1" width="68.140625" style="205" customWidth="1"/>
    <col min="2" max="2" width="13" style="347" customWidth="1"/>
    <col min="3" max="3" width="11.140625" style="347" customWidth="1"/>
    <col min="4" max="4" width="11.7109375" style="347" customWidth="1"/>
    <col min="5" max="5" width="15.42578125" style="347" customWidth="1"/>
    <col min="6" max="6" width="14.7109375" style="347" customWidth="1"/>
    <col min="7" max="7" width="15.85546875" style="347" customWidth="1"/>
    <col min="8" max="8" width="19.7109375" style="347" customWidth="1"/>
    <col min="9" max="9" width="17.85546875" style="347" customWidth="1"/>
    <col min="10" max="16384" width="9.140625" style="205"/>
  </cols>
  <sheetData>
    <row r="1" spans="1:9" x14ac:dyDescent="0.25">
      <c r="H1" s="401" t="s">
        <v>817</v>
      </c>
      <c r="I1" s="401"/>
    </row>
    <row r="2" spans="1:9" s="208" customFormat="1" ht="39.75" customHeight="1" x14ac:dyDescent="0.25">
      <c r="A2" s="402" t="s">
        <v>427</v>
      </c>
      <c r="B2" s="402"/>
      <c r="C2" s="402"/>
      <c r="D2" s="402"/>
      <c r="E2" s="402"/>
      <c r="F2" s="402"/>
      <c r="G2" s="402"/>
      <c r="H2" s="402"/>
      <c r="I2" s="402"/>
    </row>
    <row r="4" spans="1:9" x14ac:dyDescent="0.25">
      <c r="A4" s="205" t="s">
        <v>733</v>
      </c>
    </row>
    <row r="5" spans="1:9" x14ac:dyDescent="0.25">
      <c r="A5" s="205" t="s">
        <v>718</v>
      </c>
    </row>
    <row r="6" spans="1:9" x14ac:dyDescent="0.25">
      <c r="C6" s="349"/>
      <c r="D6" s="349"/>
      <c r="E6" s="267"/>
      <c r="F6" s="349"/>
      <c r="G6" s="349"/>
      <c r="H6" s="268"/>
      <c r="I6" s="349"/>
    </row>
    <row r="7" spans="1:9" ht="28.5" customHeight="1" x14ac:dyDescent="0.25">
      <c r="A7" s="432"/>
      <c r="B7" s="432" t="s">
        <v>3</v>
      </c>
      <c r="C7" s="431" t="s">
        <v>4</v>
      </c>
      <c r="D7" s="431"/>
      <c r="E7" s="431"/>
      <c r="F7" s="431" t="s">
        <v>2</v>
      </c>
      <c r="G7" s="431" t="s">
        <v>438</v>
      </c>
      <c r="H7" s="433" t="s">
        <v>24</v>
      </c>
      <c r="I7" s="434" t="s">
        <v>1</v>
      </c>
    </row>
    <row r="8" spans="1:9" ht="24" customHeight="1" x14ac:dyDescent="0.25">
      <c r="A8" s="432"/>
      <c r="B8" s="432"/>
      <c r="C8" s="429" t="s">
        <v>143</v>
      </c>
      <c r="D8" s="429" t="s">
        <v>437</v>
      </c>
      <c r="E8" s="431" t="s">
        <v>8</v>
      </c>
      <c r="F8" s="431"/>
      <c r="G8" s="431"/>
      <c r="H8" s="433"/>
      <c r="I8" s="434"/>
    </row>
    <row r="9" spans="1:9" ht="41.2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s="208" customFormat="1" x14ac:dyDescent="0.25">
      <c r="A11" s="211" t="s">
        <v>0</v>
      </c>
      <c r="B11" s="319">
        <f>B12+B17+B27</f>
        <v>14</v>
      </c>
      <c r="C11" s="319"/>
      <c r="D11" s="319"/>
      <c r="E11" s="319">
        <f t="shared" ref="E11:I11" si="0">E12+E17+E27</f>
        <v>177</v>
      </c>
      <c r="F11" s="319"/>
      <c r="G11" s="320"/>
      <c r="H11" s="320">
        <f t="shared" si="0"/>
        <v>1734.96</v>
      </c>
      <c r="I11" s="320">
        <f t="shared" si="0"/>
        <v>2133.36</v>
      </c>
    </row>
    <row r="12" spans="1:9" ht="33" x14ac:dyDescent="0.25">
      <c r="A12" s="242" t="s">
        <v>433</v>
      </c>
      <c r="B12" s="322">
        <f>SUM(B13:B16)</f>
        <v>4</v>
      </c>
      <c r="C12" s="322"/>
      <c r="D12" s="322"/>
      <c r="E12" s="322">
        <f>SUM(E13:E16)</f>
        <v>30</v>
      </c>
      <c r="F12" s="322"/>
      <c r="G12" s="324"/>
      <c r="H12" s="324">
        <f>SUM(H13:H16)</f>
        <v>419.3</v>
      </c>
      <c r="I12" s="324">
        <f>SUM(I13:I16)</f>
        <v>513.49</v>
      </c>
    </row>
    <row r="13" spans="1:9" x14ac:dyDescent="0.25">
      <c r="A13" s="224" t="s">
        <v>26</v>
      </c>
      <c r="B13" s="277">
        <v>1</v>
      </c>
      <c r="C13" s="277">
        <f t="shared" ref="C13:C16" si="1">D13+E13</f>
        <v>172</v>
      </c>
      <c r="D13" s="280">
        <v>168</v>
      </c>
      <c r="E13" s="350">
        <v>4</v>
      </c>
      <c r="F13" s="322"/>
      <c r="G13" s="281">
        <v>6.9885710000000003</v>
      </c>
      <c r="H13" s="351">
        <f>ROUND(E13*G13*2,2)-0.01</f>
        <v>55.9</v>
      </c>
      <c r="I13" s="351">
        <f t="shared" ref="I13:I26" si="2">ROUND(H13*1.2359,2)</f>
        <v>69.09</v>
      </c>
    </row>
    <row r="14" spans="1:9" x14ac:dyDescent="0.25">
      <c r="A14" s="224" t="s">
        <v>26</v>
      </c>
      <c r="B14" s="277">
        <v>1</v>
      </c>
      <c r="C14" s="277">
        <f t="shared" si="1"/>
        <v>175</v>
      </c>
      <c r="D14" s="280">
        <v>168</v>
      </c>
      <c r="E14" s="350">
        <v>7</v>
      </c>
      <c r="F14" s="322"/>
      <c r="G14" s="281">
        <v>6.9885710000000003</v>
      </c>
      <c r="H14" s="351">
        <f t="shared" ref="H14:H26" si="3">ROUND(E14*G14*2,2)</f>
        <v>97.84</v>
      </c>
      <c r="I14" s="351">
        <f t="shared" si="2"/>
        <v>120.92</v>
      </c>
    </row>
    <row r="15" spans="1:9" x14ac:dyDescent="0.25">
      <c r="A15" s="224" t="s">
        <v>26</v>
      </c>
      <c r="B15" s="277">
        <v>1</v>
      </c>
      <c r="C15" s="277">
        <f t="shared" si="1"/>
        <v>175</v>
      </c>
      <c r="D15" s="280">
        <v>168</v>
      </c>
      <c r="E15" s="350">
        <v>7</v>
      </c>
      <c r="F15" s="322"/>
      <c r="G15" s="281">
        <v>6.9885710000000003</v>
      </c>
      <c r="H15" s="351">
        <f>ROUND(E15*G15*2,2)</f>
        <v>97.84</v>
      </c>
      <c r="I15" s="351">
        <f t="shared" si="2"/>
        <v>120.92</v>
      </c>
    </row>
    <row r="16" spans="1:9" x14ac:dyDescent="0.25">
      <c r="A16" s="224" t="s">
        <v>26</v>
      </c>
      <c r="B16" s="277">
        <v>1</v>
      </c>
      <c r="C16" s="277">
        <f t="shared" si="1"/>
        <v>180</v>
      </c>
      <c r="D16" s="280">
        <v>168</v>
      </c>
      <c r="E16" s="350">
        <v>12</v>
      </c>
      <c r="F16" s="322"/>
      <c r="G16" s="281">
        <v>6.9883329999999999</v>
      </c>
      <c r="H16" s="351">
        <f t="shared" si="3"/>
        <v>167.72</v>
      </c>
      <c r="I16" s="352">
        <f>ROUND(H16*1.2077,2)</f>
        <v>202.56</v>
      </c>
    </row>
    <row r="17" spans="1:9" s="208" customFormat="1" ht="33" x14ac:dyDescent="0.25">
      <c r="A17" s="242" t="s">
        <v>432</v>
      </c>
      <c r="B17" s="322">
        <f>SUM(B18:B26)</f>
        <v>9</v>
      </c>
      <c r="C17" s="322"/>
      <c r="D17" s="322"/>
      <c r="E17" s="322">
        <f>SUM(E18:E26)</f>
        <v>123</v>
      </c>
      <c r="F17" s="322"/>
      <c r="G17" s="324"/>
      <c r="H17" s="324">
        <f>SUM(H18:H26)</f>
        <v>1119.54</v>
      </c>
      <c r="I17" s="324">
        <f>SUM(I18:I26)</f>
        <v>1377.49</v>
      </c>
    </row>
    <row r="18" spans="1:9" s="348" customFormat="1" x14ac:dyDescent="0.25">
      <c r="A18" s="224" t="s">
        <v>27</v>
      </c>
      <c r="B18" s="280">
        <v>1</v>
      </c>
      <c r="C18" s="280">
        <f t="shared" ref="C18:C26" si="4">D18+E18</f>
        <v>172</v>
      </c>
      <c r="D18" s="280">
        <v>168</v>
      </c>
      <c r="E18" s="350">
        <v>4</v>
      </c>
      <c r="F18" s="323"/>
      <c r="G18" s="351">
        <v>4.55</v>
      </c>
      <c r="H18" s="351">
        <f t="shared" si="3"/>
        <v>36.4</v>
      </c>
      <c r="I18" s="351">
        <f t="shared" si="2"/>
        <v>44.99</v>
      </c>
    </row>
    <row r="19" spans="1:9" s="348" customFormat="1" x14ac:dyDescent="0.25">
      <c r="A19" s="224" t="s">
        <v>27</v>
      </c>
      <c r="B19" s="280">
        <v>1</v>
      </c>
      <c r="C19" s="280">
        <f t="shared" si="4"/>
        <v>192</v>
      </c>
      <c r="D19" s="280">
        <v>168</v>
      </c>
      <c r="E19" s="350">
        <v>24</v>
      </c>
      <c r="F19" s="323"/>
      <c r="G19" s="351">
        <v>4.5508332999999999</v>
      </c>
      <c r="H19" s="351">
        <f t="shared" si="3"/>
        <v>218.44</v>
      </c>
      <c r="I19" s="351">
        <f t="shared" si="2"/>
        <v>269.97000000000003</v>
      </c>
    </row>
    <row r="20" spans="1:9" s="348" customFormat="1" x14ac:dyDescent="0.25">
      <c r="A20" s="224" t="s">
        <v>27</v>
      </c>
      <c r="B20" s="280">
        <v>1</v>
      </c>
      <c r="C20" s="280">
        <f t="shared" si="4"/>
        <v>176</v>
      </c>
      <c r="D20" s="280">
        <v>168</v>
      </c>
      <c r="E20" s="350">
        <v>8</v>
      </c>
      <c r="F20" s="323"/>
      <c r="G20" s="351">
        <v>4.5510000000000002</v>
      </c>
      <c r="H20" s="351">
        <f>ROUND(E20*G20*2,2)</f>
        <v>72.819999999999993</v>
      </c>
      <c r="I20" s="351">
        <f t="shared" si="2"/>
        <v>90</v>
      </c>
    </row>
    <row r="21" spans="1:9" s="348" customFormat="1" x14ac:dyDescent="0.25">
      <c r="A21" s="224" t="s">
        <v>27</v>
      </c>
      <c r="B21" s="280">
        <v>1</v>
      </c>
      <c r="C21" s="280">
        <f t="shared" si="4"/>
        <v>176</v>
      </c>
      <c r="D21" s="280">
        <v>168</v>
      </c>
      <c r="E21" s="350">
        <v>8</v>
      </c>
      <c r="F21" s="323"/>
      <c r="G21" s="351">
        <v>4.5510000000000002</v>
      </c>
      <c r="H21" s="351">
        <f t="shared" si="3"/>
        <v>72.819999999999993</v>
      </c>
      <c r="I21" s="351">
        <f t="shared" si="2"/>
        <v>90</v>
      </c>
    </row>
    <row r="22" spans="1:9" s="348" customFormat="1" x14ac:dyDescent="0.25">
      <c r="A22" s="224" t="s">
        <v>27</v>
      </c>
      <c r="B22" s="280">
        <v>1</v>
      </c>
      <c r="C22" s="280">
        <f t="shared" si="4"/>
        <v>176</v>
      </c>
      <c r="D22" s="280">
        <v>168</v>
      </c>
      <c r="E22" s="350">
        <v>8</v>
      </c>
      <c r="F22" s="323"/>
      <c r="G22" s="351">
        <v>4.5510000000000002</v>
      </c>
      <c r="H22" s="351">
        <f t="shared" si="3"/>
        <v>72.819999999999993</v>
      </c>
      <c r="I22" s="351">
        <f t="shared" si="2"/>
        <v>90</v>
      </c>
    </row>
    <row r="23" spans="1:9" s="348" customFormat="1" x14ac:dyDescent="0.25">
      <c r="A23" s="224" t="s">
        <v>27</v>
      </c>
      <c r="B23" s="280">
        <v>1</v>
      </c>
      <c r="C23" s="280">
        <f t="shared" si="4"/>
        <v>192</v>
      </c>
      <c r="D23" s="280">
        <v>168</v>
      </c>
      <c r="E23" s="350">
        <v>24</v>
      </c>
      <c r="F23" s="323"/>
      <c r="G23" s="351">
        <v>4.5508332999999999</v>
      </c>
      <c r="H23" s="351">
        <f>ROUND(E23*G23*2,2)</f>
        <v>218.44</v>
      </c>
      <c r="I23" s="351">
        <f t="shared" si="2"/>
        <v>269.97000000000003</v>
      </c>
    </row>
    <row r="24" spans="1:9" s="348" customFormat="1" x14ac:dyDescent="0.25">
      <c r="A24" s="224" t="s">
        <v>27</v>
      </c>
      <c r="B24" s="280">
        <v>1</v>
      </c>
      <c r="C24" s="280">
        <f t="shared" si="4"/>
        <v>192</v>
      </c>
      <c r="D24" s="280">
        <v>168</v>
      </c>
      <c r="E24" s="350">
        <v>24</v>
      </c>
      <c r="F24" s="323"/>
      <c r="G24" s="351">
        <v>4.5508332999999999</v>
      </c>
      <c r="H24" s="351">
        <f>ROUND(E24*G24*2,2)</f>
        <v>218.44</v>
      </c>
      <c r="I24" s="352">
        <f>ROUND(H24*1.2077,2)</f>
        <v>263.81</v>
      </c>
    </row>
    <row r="25" spans="1:9" s="348" customFormat="1" x14ac:dyDescent="0.25">
      <c r="A25" s="224" t="s">
        <v>27</v>
      </c>
      <c r="B25" s="280">
        <v>1</v>
      </c>
      <c r="C25" s="280">
        <f t="shared" si="4"/>
        <v>176</v>
      </c>
      <c r="D25" s="280">
        <v>168</v>
      </c>
      <c r="E25" s="350">
        <v>8</v>
      </c>
      <c r="F25" s="323"/>
      <c r="G25" s="351">
        <v>4.5512499999999996</v>
      </c>
      <c r="H25" s="351">
        <f t="shared" si="3"/>
        <v>72.819999999999993</v>
      </c>
      <c r="I25" s="351">
        <f t="shared" si="2"/>
        <v>90</v>
      </c>
    </row>
    <row r="26" spans="1:9" s="348" customFormat="1" x14ac:dyDescent="0.25">
      <c r="A26" s="224" t="s">
        <v>27</v>
      </c>
      <c r="B26" s="280">
        <v>1</v>
      </c>
      <c r="C26" s="280">
        <f t="shared" si="4"/>
        <v>183</v>
      </c>
      <c r="D26" s="280">
        <v>168</v>
      </c>
      <c r="E26" s="350">
        <v>15</v>
      </c>
      <c r="F26" s="323"/>
      <c r="G26" s="351">
        <v>4.5513219999999999</v>
      </c>
      <c r="H26" s="351">
        <f t="shared" si="3"/>
        <v>136.54</v>
      </c>
      <c r="I26" s="351">
        <f t="shared" si="2"/>
        <v>168.75</v>
      </c>
    </row>
    <row r="27" spans="1:9" s="208" customFormat="1" ht="33" x14ac:dyDescent="0.25">
      <c r="A27" s="242" t="s">
        <v>431</v>
      </c>
      <c r="B27" s="322">
        <f>SUM(B28:B28)</f>
        <v>1</v>
      </c>
      <c r="C27" s="322"/>
      <c r="D27" s="322"/>
      <c r="E27" s="322">
        <f>SUM(E28:E28)</f>
        <v>24</v>
      </c>
      <c r="F27" s="322"/>
      <c r="G27" s="324"/>
      <c r="H27" s="324">
        <f>SUM(H28:H28)</f>
        <v>196.12</v>
      </c>
      <c r="I27" s="324">
        <f>SUM(I28:I28)</f>
        <v>242.38</v>
      </c>
    </row>
    <row r="28" spans="1:9" s="208" customFormat="1" ht="18" customHeight="1" x14ac:dyDescent="0.25">
      <c r="A28" s="224" t="s">
        <v>28</v>
      </c>
      <c r="B28" s="277">
        <v>1</v>
      </c>
      <c r="C28" s="277">
        <f t="shared" ref="C28" si="5">D28+E28</f>
        <v>192</v>
      </c>
      <c r="D28" s="280">
        <v>168</v>
      </c>
      <c r="E28" s="350">
        <v>24</v>
      </c>
      <c r="F28" s="281"/>
      <c r="G28" s="281">
        <v>4.0858299999999996</v>
      </c>
      <c r="H28" s="351">
        <f>ROUND(E28*G28*2,2)</f>
        <v>196.12</v>
      </c>
      <c r="I28" s="351">
        <f>ROUND(H28*1.2359,2)</f>
        <v>242.38</v>
      </c>
    </row>
    <row r="30" spans="1:9" x14ac:dyDescent="0.25">
      <c r="A30" s="495" t="s">
        <v>773</v>
      </c>
      <c r="B30" s="495"/>
    </row>
  </sheetData>
  <mergeCells count="13">
    <mergeCell ref="A30:B30"/>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4"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A3079-EA9A-4E5B-BC9B-4133A12AED92}">
  <sheetPr>
    <tabColor theme="9" tint="0.59999389629810485"/>
  </sheetPr>
  <dimension ref="A1:I75"/>
  <sheetViews>
    <sheetView zoomScale="80" zoomScaleNormal="80" workbookViewId="0">
      <selection activeCell="H1" sqref="H1:I1"/>
    </sheetView>
  </sheetViews>
  <sheetFormatPr defaultRowHeight="16.5" x14ac:dyDescent="0.25"/>
  <cols>
    <col min="1" max="1" width="72.140625" style="205" customWidth="1"/>
    <col min="2" max="2" width="11.7109375" style="347" customWidth="1"/>
    <col min="3" max="3" width="12.28515625" style="347" customWidth="1"/>
    <col min="4" max="4" width="13.140625" style="347" customWidth="1"/>
    <col min="5" max="5" width="13.7109375" style="347" customWidth="1"/>
    <col min="6" max="6" width="12.7109375" style="347" customWidth="1"/>
    <col min="7" max="7" width="17.42578125" style="347" customWidth="1"/>
    <col min="8" max="8" width="19.42578125" style="347" customWidth="1"/>
    <col min="9" max="9" width="15.5703125" style="347" customWidth="1"/>
    <col min="10" max="16384" width="9.140625" style="205"/>
  </cols>
  <sheetData>
    <row r="1" spans="1:9" x14ac:dyDescent="0.25">
      <c r="H1" s="401" t="s">
        <v>818</v>
      </c>
      <c r="I1" s="401"/>
    </row>
    <row r="2" spans="1:9" s="208" customFormat="1" ht="39.75" customHeight="1" x14ac:dyDescent="0.25">
      <c r="A2" s="402" t="s">
        <v>427</v>
      </c>
      <c r="B2" s="402"/>
      <c r="C2" s="402"/>
      <c r="D2" s="402"/>
      <c r="E2" s="402"/>
      <c r="F2" s="402"/>
      <c r="G2" s="402"/>
      <c r="H2" s="402"/>
      <c r="I2" s="402"/>
    </row>
    <row r="4" spans="1:9" x14ac:dyDescent="0.25">
      <c r="A4" s="205" t="s">
        <v>733</v>
      </c>
    </row>
    <row r="5" spans="1:9" x14ac:dyDescent="0.25">
      <c r="A5" s="205" t="s">
        <v>690</v>
      </c>
    </row>
    <row r="6" spans="1:9" x14ac:dyDescent="0.25">
      <c r="B6" s="349"/>
      <c r="C6" s="349"/>
      <c r="D6" s="349"/>
      <c r="E6" s="267"/>
      <c r="F6" s="349"/>
      <c r="G6" s="349"/>
      <c r="H6" s="268"/>
      <c r="I6" s="349"/>
    </row>
    <row r="7" spans="1:9" ht="29.25" customHeight="1" x14ac:dyDescent="0.25">
      <c r="A7" s="432"/>
      <c r="B7" s="432" t="s">
        <v>3</v>
      </c>
      <c r="C7" s="431" t="s">
        <v>4</v>
      </c>
      <c r="D7" s="431"/>
      <c r="E7" s="431"/>
      <c r="F7" s="431" t="s">
        <v>2</v>
      </c>
      <c r="G7" s="431" t="s">
        <v>438</v>
      </c>
      <c r="H7" s="433" t="s">
        <v>24</v>
      </c>
      <c r="I7" s="434" t="s">
        <v>1</v>
      </c>
    </row>
    <row r="8" spans="1:9" ht="24" customHeight="1" x14ac:dyDescent="0.25">
      <c r="A8" s="432"/>
      <c r="B8" s="432"/>
      <c r="C8" s="429" t="s">
        <v>143</v>
      </c>
      <c r="D8" s="429" t="s">
        <v>437</v>
      </c>
      <c r="E8" s="431" t="s">
        <v>8</v>
      </c>
      <c r="F8" s="431"/>
      <c r="G8" s="431"/>
      <c r="H8" s="433"/>
      <c r="I8" s="434"/>
    </row>
    <row r="9" spans="1:9" ht="79.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s="208" customFormat="1" x14ac:dyDescent="0.25">
      <c r="A11" s="211" t="s">
        <v>0</v>
      </c>
      <c r="B11" s="319">
        <f>B12+B26+B50</f>
        <v>59</v>
      </c>
      <c r="C11" s="319"/>
      <c r="D11" s="319"/>
      <c r="E11" s="319">
        <f t="shared" ref="E11:I11" si="0">E12+E26+E50</f>
        <v>1233</v>
      </c>
      <c r="F11" s="319"/>
      <c r="G11" s="320"/>
      <c r="H11" s="320">
        <f t="shared" si="0"/>
        <v>11939.1</v>
      </c>
      <c r="I11" s="320">
        <f t="shared" si="0"/>
        <v>14691.82</v>
      </c>
    </row>
    <row r="12" spans="1:9" ht="33" x14ac:dyDescent="0.25">
      <c r="A12" s="242" t="s">
        <v>433</v>
      </c>
      <c r="B12" s="322">
        <f>SUM(B13:B25)</f>
        <v>13</v>
      </c>
      <c r="C12" s="322"/>
      <c r="D12" s="322"/>
      <c r="E12" s="322">
        <f>SUM(E13:E25)</f>
        <v>262</v>
      </c>
      <c r="F12" s="322"/>
      <c r="G12" s="324"/>
      <c r="H12" s="324">
        <f>SUM(H13:H25)</f>
        <v>3545.1200000000003</v>
      </c>
      <c r="I12" s="324">
        <f>SUM(I13:I25)</f>
        <v>4355.42</v>
      </c>
    </row>
    <row r="13" spans="1:9" x14ac:dyDescent="0.25">
      <c r="A13" s="213" t="s">
        <v>198</v>
      </c>
      <c r="B13" s="277">
        <v>1</v>
      </c>
      <c r="C13" s="277">
        <f>D13+E13</f>
        <v>168</v>
      </c>
      <c r="D13" s="277">
        <v>160</v>
      </c>
      <c r="E13" s="277">
        <v>8</v>
      </c>
      <c r="F13" s="322"/>
      <c r="G13" s="281">
        <v>6.9874999999999998</v>
      </c>
      <c r="H13" s="351">
        <f t="shared" ref="H13:H24" si="1">ROUND(E13*G13*2,2)</f>
        <v>111.8</v>
      </c>
      <c r="I13" s="352">
        <f>ROUND(H13*1.2077,2)</f>
        <v>135.02000000000001</v>
      </c>
    </row>
    <row r="14" spans="1:9" x14ac:dyDescent="0.25">
      <c r="A14" s="213" t="s">
        <v>198</v>
      </c>
      <c r="B14" s="277">
        <v>1</v>
      </c>
      <c r="C14" s="277">
        <f t="shared" ref="C14:C25" si="2">D14+E14</f>
        <v>172</v>
      </c>
      <c r="D14" s="277">
        <v>160</v>
      </c>
      <c r="E14" s="277">
        <v>12</v>
      </c>
      <c r="F14" s="322"/>
      <c r="G14" s="281">
        <v>6.9883333333333333</v>
      </c>
      <c r="H14" s="351">
        <f t="shared" si="1"/>
        <v>167.72</v>
      </c>
      <c r="I14" s="351">
        <f t="shared" ref="I14:I49" si="3">ROUND(H14*1.2359,2)</f>
        <v>207.29</v>
      </c>
    </row>
    <row r="15" spans="1:9" x14ac:dyDescent="0.25">
      <c r="A15" s="213" t="s">
        <v>198</v>
      </c>
      <c r="B15" s="277">
        <v>1</v>
      </c>
      <c r="C15" s="277">
        <f t="shared" si="2"/>
        <v>176</v>
      </c>
      <c r="D15" s="277">
        <v>160</v>
      </c>
      <c r="E15" s="277">
        <v>16</v>
      </c>
      <c r="F15" s="322"/>
      <c r="G15" s="281">
        <v>6.9881250000000001</v>
      </c>
      <c r="H15" s="351">
        <f t="shared" si="1"/>
        <v>223.62</v>
      </c>
      <c r="I15" s="351">
        <f t="shared" si="3"/>
        <v>276.37</v>
      </c>
    </row>
    <row r="16" spans="1:9" x14ac:dyDescent="0.25">
      <c r="A16" s="213" t="s">
        <v>198</v>
      </c>
      <c r="B16" s="277">
        <v>1</v>
      </c>
      <c r="C16" s="277">
        <f t="shared" si="2"/>
        <v>168</v>
      </c>
      <c r="D16" s="277">
        <v>160</v>
      </c>
      <c r="E16" s="277">
        <v>8</v>
      </c>
      <c r="F16" s="322"/>
      <c r="G16" s="281">
        <v>6.987916666666667</v>
      </c>
      <c r="H16" s="351">
        <f>ROUND(E16*G16*2,2)-0.01</f>
        <v>111.8</v>
      </c>
      <c r="I16" s="352">
        <f>ROUND(H16*1.2077,2)</f>
        <v>135.02000000000001</v>
      </c>
    </row>
    <row r="17" spans="1:9" x14ac:dyDescent="0.25">
      <c r="A17" s="213" t="s">
        <v>198</v>
      </c>
      <c r="B17" s="277">
        <v>1</v>
      </c>
      <c r="C17" s="277">
        <f t="shared" si="2"/>
        <v>184</v>
      </c>
      <c r="D17" s="277">
        <v>160</v>
      </c>
      <c r="E17" s="277">
        <v>24</v>
      </c>
      <c r="F17" s="322"/>
      <c r="G17" s="281">
        <v>6.987916666666667</v>
      </c>
      <c r="H17" s="351">
        <f t="shared" si="1"/>
        <v>335.42</v>
      </c>
      <c r="I17" s="351">
        <f t="shared" si="3"/>
        <v>414.55</v>
      </c>
    </row>
    <row r="18" spans="1:9" x14ac:dyDescent="0.25">
      <c r="A18" s="213" t="s">
        <v>199</v>
      </c>
      <c r="B18" s="277">
        <v>1</v>
      </c>
      <c r="C18" s="277">
        <f t="shared" si="2"/>
        <v>192</v>
      </c>
      <c r="D18" s="277">
        <v>160</v>
      </c>
      <c r="E18" s="277">
        <v>32</v>
      </c>
      <c r="F18" s="322"/>
      <c r="G18" s="281">
        <v>6.8090624999999996</v>
      </c>
      <c r="H18" s="351">
        <f t="shared" si="1"/>
        <v>435.78</v>
      </c>
      <c r="I18" s="351">
        <f t="shared" si="3"/>
        <v>538.58000000000004</v>
      </c>
    </row>
    <row r="19" spans="1:9" x14ac:dyDescent="0.25">
      <c r="A19" s="213" t="s">
        <v>198</v>
      </c>
      <c r="B19" s="277">
        <v>1</v>
      </c>
      <c r="C19" s="277">
        <f t="shared" si="2"/>
        <v>192</v>
      </c>
      <c r="D19" s="277">
        <v>160</v>
      </c>
      <c r="E19" s="277">
        <v>32</v>
      </c>
      <c r="F19" s="322"/>
      <c r="G19" s="281">
        <v>6.9881250000000001</v>
      </c>
      <c r="H19" s="351">
        <f t="shared" si="1"/>
        <v>447.24</v>
      </c>
      <c r="I19" s="351">
        <f t="shared" si="3"/>
        <v>552.74</v>
      </c>
    </row>
    <row r="20" spans="1:9" x14ac:dyDescent="0.25">
      <c r="A20" s="213" t="s">
        <v>198</v>
      </c>
      <c r="B20" s="277">
        <v>1</v>
      </c>
      <c r="C20" s="277">
        <f t="shared" si="2"/>
        <v>170</v>
      </c>
      <c r="D20" s="277">
        <v>160</v>
      </c>
      <c r="E20" s="277">
        <v>10</v>
      </c>
      <c r="F20" s="322"/>
      <c r="G20" s="281">
        <v>6.9879411764705885</v>
      </c>
      <c r="H20" s="351">
        <f t="shared" si="1"/>
        <v>139.76</v>
      </c>
      <c r="I20" s="352">
        <f>ROUND(H20*1.2077,2)</f>
        <v>168.79</v>
      </c>
    </row>
    <row r="21" spans="1:9" x14ac:dyDescent="0.25">
      <c r="A21" s="213" t="s">
        <v>198</v>
      </c>
      <c r="B21" s="277">
        <v>1</v>
      </c>
      <c r="C21" s="277">
        <f t="shared" si="2"/>
        <v>200</v>
      </c>
      <c r="D21" s="277">
        <v>160</v>
      </c>
      <c r="E21" s="277">
        <v>40</v>
      </c>
      <c r="F21" s="322"/>
      <c r="G21" s="281">
        <v>6.9879999999999995</v>
      </c>
      <c r="H21" s="351">
        <f t="shared" si="1"/>
        <v>559.04</v>
      </c>
      <c r="I21" s="352">
        <f>ROUND(H21*1.2077,2)</f>
        <v>675.15</v>
      </c>
    </row>
    <row r="22" spans="1:9" x14ac:dyDescent="0.25">
      <c r="A22" s="213" t="s">
        <v>199</v>
      </c>
      <c r="B22" s="277">
        <v>1</v>
      </c>
      <c r="C22" s="277">
        <f t="shared" si="2"/>
        <v>168</v>
      </c>
      <c r="D22" s="277">
        <v>160</v>
      </c>
      <c r="E22" s="277">
        <v>8</v>
      </c>
      <c r="F22" s="322"/>
      <c r="G22" s="281">
        <v>6.3312499999999998</v>
      </c>
      <c r="H22" s="351">
        <f t="shared" si="1"/>
        <v>101.3</v>
      </c>
      <c r="I22" s="351">
        <f t="shared" si="3"/>
        <v>125.2</v>
      </c>
    </row>
    <row r="23" spans="1:9" x14ac:dyDescent="0.25">
      <c r="A23" s="213" t="s">
        <v>199</v>
      </c>
      <c r="B23" s="277">
        <v>1</v>
      </c>
      <c r="C23" s="277">
        <f t="shared" si="2"/>
        <v>184</v>
      </c>
      <c r="D23" s="277">
        <v>160</v>
      </c>
      <c r="E23" s="277">
        <v>24</v>
      </c>
      <c r="F23" s="322"/>
      <c r="G23" s="281">
        <v>6.3308333333333335</v>
      </c>
      <c r="H23" s="351">
        <f t="shared" si="1"/>
        <v>303.88</v>
      </c>
      <c r="I23" s="351">
        <f t="shared" si="3"/>
        <v>375.57</v>
      </c>
    </row>
    <row r="24" spans="1:9" x14ac:dyDescent="0.25">
      <c r="A24" s="213" t="s">
        <v>199</v>
      </c>
      <c r="B24" s="277">
        <v>1</v>
      </c>
      <c r="C24" s="277">
        <f t="shared" si="2"/>
        <v>184</v>
      </c>
      <c r="D24" s="277">
        <v>160</v>
      </c>
      <c r="E24" s="277">
        <v>24</v>
      </c>
      <c r="F24" s="322"/>
      <c r="G24" s="281">
        <v>6.3308333333333335</v>
      </c>
      <c r="H24" s="351">
        <f t="shared" si="1"/>
        <v>303.88</v>
      </c>
      <c r="I24" s="351">
        <f t="shared" si="3"/>
        <v>375.57</v>
      </c>
    </row>
    <row r="25" spans="1:9" x14ac:dyDescent="0.25">
      <c r="A25" s="224" t="s">
        <v>199</v>
      </c>
      <c r="B25" s="277">
        <v>1</v>
      </c>
      <c r="C25" s="277">
        <f t="shared" si="2"/>
        <v>184</v>
      </c>
      <c r="D25" s="277">
        <v>160</v>
      </c>
      <c r="E25" s="350">
        <v>24</v>
      </c>
      <c r="F25" s="322"/>
      <c r="G25" s="281">
        <v>6.3308333333333335</v>
      </c>
      <c r="H25" s="351">
        <f>ROUND(E25*G25*2,2)</f>
        <v>303.88</v>
      </c>
      <c r="I25" s="351">
        <f t="shared" si="3"/>
        <v>375.57</v>
      </c>
    </row>
    <row r="26" spans="1:9" s="208" customFormat="1" ht="33" x14ac:dyDescent="0.25">
      <c r="A26" s="242" t="s">
        <v>432</v>
      </c>
      <c r="B26" s="322">
        <f>SUM(B27:B49)</f>
        <v>23</v>
      </c>
      <c r="C26" s="322"/>
      <c r="D26" s="322"/>
      <c r="E26" s="322">
        <f>SUM(E27:E49)</f>
        <v>480</v>
      </c>
      <c r="F26" s="322"/>
      <c r="G26" s="324" t="s">
        <v>25</v>
      </c>
      <c r="H26" s="324">
        <f>SUM(H27:H49)</f>
        <v>4368.9799999999996</v>
      </c>
      <c r="I26" s="324">
        <f>SUM(I27:I49)</f>
        <v>5397.58</v>
      </c>
    </row>
    <row r="27" spans="1:9" s="208" customFormat="1" x14ac:dyDescent="0.25">
      <c r="A27" s="224" t="s">
        <v>27</v>
      </c>
      <c r="B27" s="280">
        <v>1</v>
      </c>
      <c r="C27" s="280">
        <f t="shared" ref="C27:C49" si="4">D27+E27</f>
        <v>164</v>
      </c>
      <c r="D27" s="277">
        <v>160</v>
      </c>
      <c r="E27" s="277">
        <v>4</v>
      </c>
      <c r="F27" s="322"/>
      <c r="G27" s="281">
        <v>4.55</v>
      </c>
      <c r="H27" s="351">
        <f t="shared" ref="H27:H48" si="5">ROUND(E27*G27*2,2)</f>
        <v>36.4</v>
      </c>
      <c r="I27" s="351">
        <f t="shared" si="3"/>
        <v>44.99</v>
      </c>
    </row>
    <row r="28" spans="1:9" s="208" customFormat="1" x14ac:dyDescent="0.25">
      <c r="A28" s="224" t="s">
        <v>27</v>
      </c>
      <c r="B28" s="280">
        <v>1</v>
      </c>
      <c r="C28" s="280">
        <f t="shared" si="4"/>
        <v>166</v>
      </c>
      <c r="D28" s="277">
        <v>160</v>
      </c>
      <c r="E28" s="277">
        <v>6</v>
      </c>
      <c r="F28" s="322"/>
      <c r="G28" s="281">
        <v>4.5516666666666667</v>
      </c>
      <c r="H28" s="351">
        <f t="shared" si="5"/>
        <v>54.62</v>
      </c>
      <c r="I28" s="351">
        <f t="shared" si="3"/>
        <v>67.5</v>
      </c>
    </row>
    <row r="29" spans="1:9" s="208" customFormat="1" x14ac:dyDescent="0.25">
      <c r="A29" s="224" t="s">
        <v>27</v>
      </c>
      <c r="B29" s="280">
        <v>1</v>
      </c>
      <c r="C29" s="280">
        <f t="shared" si="4"/>
        <v>168</v>
      </c>
      <c r="D29" s="277">
        <v>160</v>
      </c>
      <c r="E29" s="277">
        <v>8</v>
      </c>
      <c r="F29" s="322"/>
      <c r="G29" s="281">
        <v>4.5512499999999996</v>
      </c>
      <c r="H29" s="351">
        <f t="shared" si="5"/>
        <v>72.819999999999993</v>
      </c>
      <c r="I29" s="351">
        <f t="shared" si="3"/>
        <v>90</v>
      </c>
    </row>
    <row r="30" spans="1:9" s="208" customFormat="1" x14ac:dyDescent="0.25">
      <c r="A30" s="224" t="s">
        <v>27</v>
      </c>
      <c r="B30" s="280">
        <v>1</v>
      </c>
      <c r="C30" s="280">
        <f t="shared" si="4"/>
        <v>168</v>
      </c>
      <c r="D30" s="277">
        <v>160</v>
      </c>
      <c r="E30" s="277">
        <v>8</v>
      </c>
      <c r="F30" s="322"/>
      <c r="G30" s="281">
        <v>4.5512499999999996</v>
      </c>
      <c r="H30" s="351">
        <f t="shared" si="5"/>
        <v>72.819999999999993</v>
      </c>
      <c r="I30" s="351">
        <f t="shared" si="3"/>
        <v>90</v>
      </c>
    </row>
    <row r="31" spans="1:9" s="208" customFormat="1" x14ac:dyDescent="0.25">
      <c r="A31" s="224" t="s">
        <v>27</v>
      </c>
      <c r="B31" s="280">
        <v>1</v>
      </c>
      <c r="C31" s="280">
        <f t="shared" si="4"/>
        <v>168</v>
      </c>
      <c r="D31" s="277">
        <v>160</v>
      </c>
      <c r="E31" s="277">
        <v>8</v>
      </c>
      <c r="F31" s="322"/>
      <c r="G31" s="281">
        <v>4.5512499999999996</v>
      </c>
      <c r="H31" s="351">
        <f t="shared" si="5"/>
        <v>72.819999999999993</v>
      </c>
      <c r="I31" s="351">
        <f t="shared" si="3"/>
        <v>90</v>
      </c>
    </row>
    <row r="32" spans="1:9" s="208" customFormat="1" x14ac:dyDescent="0.25">
      <c r="A32" s="224" t="s">
        <v>27</v>
      </c>
      <c r="B32" s="280">
        <v>1</v>
      </c>
      <c r="C32" s="280">
        <f t="shared" si="4"/>
        <v>168</v>
      </c>
      <c r="D32" s="277">
        <v>160</v>
      </c>
      <c r="E32" s="277">
        <v>8</v>
      </c>
      <c r="F32" s="322"/>
      <c r="G32" s="281">
        <v>4.5512499999999996</v>
      </c>
      <c r="H32" s="351">
        <f t="shared" si="5"/>
        <v>72.819999999999993</v>
      </c>
      <c r="I32" s="352">
        <f>ROUND(H32*1.2077,2)</f>
        <v>87.94</v>
      </c>
    </row>
    <row r="33" spans="1:9" s="208" customFormat="1" x14ac:dyDescent="0.25">
      <c r="A33" s="224" t="s">
        <v>27</v>
      </c>
      <c r="B33" s="280">
        <v>1</v>
      </c>
      <c r="C33" s="280">
        <f t="shared" si="4"/>
        <v>168</v>
      </c>
      <c r="D33" s="277">
        <v>160</v>
      </c>
      <c r="E33" s="277">
        <v>8</v>
      </c>
      <c r="F33" s="322"/>
      <c r="G33" s="281">
        <v>4.5512499999999996</v>
      </c>
      <c r="H33" s="351">
        <f t="shared" si="5"/>
        <v>72.819999999999993</v>
      </c>
      <c r="I33" s="351">
        <f t="shared" si="3"/>
        <v>90</v>
      </c>
    </row>
    <row r="34" spans="1:9" s="208" customFormat="1" x14ac:dyDescent="0.25">
      <c r="A34" s="224" t="s">
        <v>27</v>
      </c>
      <c r="B34" s="280">
        <v>1</v>
      </c>
      <c r="C34" s="280">
        <f t="shared" si="4"/>
        <v>168</v>
      </c>
      <c r="D34" s="277">
        <v>160</v>
      </c>
      <c r="E34" s="277">
        <v>8</v>
      </c>
      <c r="F34" s="322"/>
      <c r="G34" s="281">
        <v>4.5512499999999996</v>
      </c>
      <c r="H34" s="351">
        <f t="shared" si="5"/>
        <v>72.819999999999993</v>
      </c>
      <c r="I34" s="351">
        <f t="shared" si="3"/>
        <v>90</v>
      </c>
    </row>
    <row r="35" spans="1:9" s="208" customFormat="1" x14ac:dyDescent="0.25">
      <c r="A35" s="224" t="s">
        <v>27</v>
      </c>
      <c r="B35" s="280">
        <v>1</v>
      </c>
      <c r="C35" s="280">
        <f t="shared" si="4"/>
        <v>168</v>
      </c>
      <c r="D35" s="277">
        <v>160</v>
      </c>
      <c r="E35" s="277">
        <v>8</v>
      </c>
      <c r="F35" s="322"/>
      <c r="G35" s="281">
        <v>4.5512499999999996</v>
      </c>
      <c r="H35" s="351">
        <f t="shared" si="5"/>
        <v>72.819999999999993</v>
      </c>
      <c r="I35" s="351">
        <f t="shared" si="3"/>
        <v>90</v>
      </c>
    </row>
    <row r="36" spans="1:9" s="208" customFormat="1" x14ac:dyDescent="0.25">
      <c r="A36" s="224" t="s">
        <v>27</v>
      </c>
      <c r="B36" s="280">
        <v>1</v>
      </c>
      <c r="C36" s="280">
        <f t="shared" si="4"/>
        <v>164</v>
      </c>
      <c r="D36" s="277">
        <v>160</v>
      </c>
      <c r="E36" s="277">
        <v>4</v>
      </c>
      <c r="F36" s="322"/>
      <c r="G36" s="281">
        <v>4.5508333333333333</v>
      </c>
      <c r="H36" s="351">
        <f>ROUND(E36*G36*2,2)-0.01</f>
        <v>36.4</v>
      </c>
      <c r="I36" s="351">
        <f t="shared" si="3"/>
        <v>44.99</v>
      </c>
    </row>
    <row r="37" spans="1:9" s="208" customFormat="1" x14ac:dyDescent="0.25">
      <c r="A37" s="224" t="s">
        <v>27</v>
      </c>
      <c r="B37" s="280">
        <v>1</v>
      </c>
      <c r="C37" s="280">
        <f t="shared" si="4"/>
        <v>176</v>
      </c>
      <c r="D37" s="277">
        <v>160</v>
      </c>
      <c r="E37" s="277">
        <v>16</v>
      </c>
      <c r="F37" s="322"/>
      <c r="G37" s="281">
        <v>4.5512499999999996</v>
      </c>
      <c r="H37" s="351">
        <f t="shared" si="5"/>
        <v>145.63999999999999</v>
      </c>
      <c r="I37" s="351">
        <f t="shared" si="3"/>
        <v>180</v>
      </c>
    </row>
    <row r="38" spans="1:9" s="208" customFormat="1" x14ac:dyDescent="0.25">
      <c r="A38" s="224" t="s">
        <v>27</v>
      </c>
      <c r="B38" s="280">
        <v>1</v>
      </c>
      <c r="C38" s="280">
        <f t="shared" si="4"/>
        <v>176</v>
      </c>
      <c r="D38" s="277">
        <v>160</v>
      </c>
      <c r="E38" s="277">
        <v>16</v>
      </c>
      <c r="F38" s="322"/>
      <c r="G38" s="281">
        <v>4.5512499999999996</v>
      </c>
      <c r="H38" s="351">
        <f t="shared" si="5"/>
        <v>145.63999999999999</v>
      </c>
      <c r="I38" s="351">
        <f t="shared" si="3"/>
        <v>180</v>
      </c>
    </row>
    <row r="39" spans="1:9" s="208" customFormat="1" x14ac:dyDescent="0.25">
      <c r="A39" s="224" t="s">
        <v>27</v>
      </c>
      <c r="B39" s="280">
        <v>1</v>
      </c>
      <c r="C39" s="280">
        <f t="shared" si="4"/>
        <v>184</v>
      </c>
      <c r="D39" s="277">
        <v>160</v>
      </c>
      <c r="E39" s="277">
        <v>24</v>
      </c>
      <c r="F39" s="322"/>
      <c r="G39" s="281">
        <v>4.5508333333333333</v>
      </c>
      <c r="H39" s="351">
        <f t="shared" si="5"/>
        <v>218.44</v>
      </c>
      <c r="I39" s="351">
        <f t="shared" si="3"/>
        <v>269.97000000000003</v>
      </c>
    </row>
    <row r="40" spans="1:9" s="208" customFormat="1" x14ac:dyDescent="0.25">
      <c r="A40" s="224" t="s">
        <v>27</v>
      </c>
      <c r="B40" s="280">
        <v>1</v>
      </c>
      <c r="C40" s="280">
        <f t="shared" si="4"/>
        <v>184</v>
      </c>
      <c r="D40" s="277">
        <v>160</v>
      </c>
      <c r="E40" s="277">
        <v>24</v>
      </c>
      <c r="F40" s="322"/>
      <c r="G40" s="281">
        <v>4.5508333333333333</v>
      </c>
      <c r="H40" s="351">
        <f t="shared" si="5"/>
        <v>218.44</v>
      </c>
      <c r="I40" s="351">
        <f t="shared" si="3"/>
        <v>269.97000000000003</v>
      </c>
    </row>
    <row r="41" spans="1:9" s="208" customFormat="1" x14ac:dyDescent="0.25">
      <c r="A41" s="224" t="s">
        <v>27</v>
      </c>
      <c r="B41" s="280">
        <v>1</v>
      </c>
      <c r="C41" s="280">
        <f t="shared" si="4"/>
        <v>184</v>
      </c>
      <c r="D41" s="277">
        <v>160</v>
      </c>
      <c r="E41" s="277">
        <v>24</v>
      </c>
      <c r="F41" s="322"/>
      <c r="G41" s="281">
        <v>4.5508333333333333</v>
      </c>
      <c r="H41" s="351">
        <f t="shared" si="5"/>
        <v>218.44</v>
      </c>
      <c r="I41" s="351">
        <f t="shared" si="3"/>
        <v>269.97000000000003</v>
      </c>
    </row>
    <row r="42" spans="1:9" s="208" customFormat="1" x14ac:dyDescent="0.25">
      <c r="A42" s="224" t="s">
        <v>27</v>
      </c>
      <c r="B42" s="280">
        <v>1</v>
      </c>
      <c r="C42" s="280">
        <f t="shared" si="4"/>
        <v>192</v>
      </c>
      <c r="D42" s="277">
        <v>160</v>
      </c>
      <c r="E42" s="277">
        <v>32</v>
      </c>
      <c r="F42" s="322"/>
      <c r="G42" s="281">
        <v>4.5509374999999999</v>
      </c>
      <c r="H42" s="351">
        <f t="shared" si="5"/>
        <v>291.26</v>
      </c>
      <c r="I42" s="351">
        <f t="shared" si="3"/>
        <v>359.97</v>
      </c>
    </row>
    <row r="43" spans="1:9" s="208" customFormat="1" x14ac:dyDescent="0.25">
      <c r="A43" s="224" t="s">
        <v>27</v>
      </c>
      <c r="B43" s="280">
        <v>1</v>
      </c>
      <c r="C43" s="280">
        <f t="shared" si="4"/>
        <v>192</v>
      </c>
      <c r="D43" s="277">
        <v>160</v>
      </c>
      <c r="E43" s="277">
        <v>32</v>
      </c>
      <c r="F43" s="322"/>
      <c r="G43" s="281">
        <v>4.5509374999999999</v>
      </c>
      <c r="H43" s="351">
        <f t="shared" si="5"/>
        <v>291.26</v>
      </c>
      <c r="I43" s="351">
        <f t="shared" si="3"/>
        <v>359.97</v>
      </c>
    </row>
    <row r="44" spans="1:9" s="348" customFormat="1" x14ac:dyDescent="0.25">
      <c r="A44" s="224" t="s">
        <v>27</v>
      </c>
      <c r="B44" s="280">
        <v>1</v>
      </c>
      <c r="C44" s="280">
        <f t="shared" si="4"/>
        <v>196</v>
      </c>
      <c r="D44" s="277">
        <v>160</v>
      </c>
      <c r="E44" s="350">
        <v>36</v>
      </c>
      <c r="F44" s="323"/>
      <c r="G44" s="351">
        <v>4.5511111111111111</v>
      </c>
      <c r="H44" s="351">
        <f t="shared" si="5"/>
        <v>327.68</v>
      </c>
      <c r="I44" s="351">
        <f t="shared" si="3"/>
        <v>404.98</v>
      </c>
    </row>
    <row r="45" spans="1:9" s="348" customFormat="1" x14ac:dyDescent="0.25">
      <c r="A45" s="224" t="s">
        <v>27</v>
      </c>
      <c r="B45" s="280">
        <v>1</v>
      </c>
      <c r="C45" s="280">
        <f t="shared" si="4"/>
        <v>192</v>
      </c>
      <c r="D45" s="277">
        <v>160</v>
      </c>
      <c r="E45" s="350">
        <v>32</v>
      </c>
      <c r="F45" s="323"/>
      <c r="G45" s="351">
        <v>4.5511111111111111</v>
      </c>
      <c r="H45" s="351">
        <f>ROUND(E45*G45*2,2)+0.01</f>
        <v>291.27999999999997</v>
      </c>
      <c r="I45" s="351">
        <f t="shared" si="3"/>
        <v>359.99</v>
      </c>
    </row>
    <row r="46" spans="1:9" s="348" customFormat="1" x14ac:dyDescent="0.25">
      <c r="A46" s="224" t="s">
        <v>27</v>
      </c>
      <c r="B46" s="280">
        <v>1</v>
      </c>
      <c r="C46" s="280">
        <f t="shared" si="4"/>
        <v>180</v>
      </c>
      <c r="D46" s="277">
        <v>160</v>
      </c>
      <c r="E46" s="350">
        <v>20</v>
      </c>
      <c r="F46" s="323"/>
      <c r="G46" s="351">
        <v>4.5511111111111111</v>
      </c>
      <c r="H46" s="351">
        <f t="shared" si="5"/>
        <v>182.04</v>
      </c>
      <c r="I46" s="351">
        <f t="shared" si="3"/>
        <v>224.98</v>
      </c>
    </row>
    <row r="47" spans="1:9" s="348" customFormat="1" x14ac:dyDescent="0.25">
      <c r="A47" s="224" t="s">
        <v>27</v>
      </c>
      <c r="B47" s="280">
        <v>1</v>
      </c>
      <c r="C47" s="280">
        <f t="shared" si="4"/>
        <v>198</v>
      </c>
      <c r="D47" s="277">
        <v>160</v>
      </c>
      <c r="E47" s="350">
        <v>38</v>
      </c>
      <c r="F47" s="323"/>
      <c r="G47" s="351">
        <v>4.5510526315789477</v>
      </c>
      <c r="H47" s="351">
        <f t="shared" si="5"/>
        <v>345.88</v>
      </c>
      <c r="I47" s="351">
        <f t="shared" si="3"/>
        <v>427.47</v>
      </c>
    </row>
    <row r="48" spans="1:9" s="348" customFormat="1" x14ac:dyDescent="0.25">
      <c r="A48" s="224" t="s">
        <v>27</v>
      </c>
      <c r="B48" s="280">
        <v>1</v>
      </c>
      <c r="C48" s="280">
        <f t="shared" si="4"/>
        <v>212</v>
      </c>
      <c r="D48" s="277">
        <v>160</v>
      </c>
      <c r="E48" s="350">
        <v>52</v>
      </c>
      <c r="F48" s="323"/>
      <c r="G48" s="351">
        <v>4.5509615384615385</v>
      </c>
      <c r="H48" s="351">
        <f t="shared" si="5"/>
        <v>473.3</v>
      </c>
      <c r="I48" s="351">
        <f t="shared" si="3"/>
        <v>584.95000000000005</v>
      </c>
    </row>
    <row r="49" spans="1:9" s="348" customFormat="1" x14ac:dyDescent="0.25">
      <c r="A49" s="224" t="s">
        <v>27</v>
      </c>
      <c r="B49" s="280">
        <v>1</v>
      </c>
      <c r="C49" s="280">
        <f t="shared" si="4"/>
        <v>224</v>
      </c>
      <c r="D49" s="277">
        <v>160</v>
      </c>
      <c r="E49" s="350">
        <v>64</v>
      </c>
      <c r="F49" s="323"/>
      <c r="G49" s="351">
        <v>4.5509374999999999</v>
      </c>
      <c r="H49" s="351">
        <f>ROUND(E49*G49*2,2)</f>
        <v>582.52</v>
      </c>
      <c r="I49" s="351">
        <f t="shared" si="3"/>
        <v>719.94</v>
      </c>
    </row>
    <row r="50" spans="1:9" s="208" customFormat="1" ht="33" x14ac:dyDescent="0.25">
      <c r="A50" s="242" t="s">
        <v>431</v>
      </c>
      <c r="B50" s="322">
        <f>SUM(B51:B73)</f>
        <v>23</v>
      </c>
      <c r="C50" s="322"/>
      <c r="D50" s="322"/>
      <c r="E50" s="322">
        <f t="shared" ref="E50:I50" si="6">SUM(E51:E73)</f>
        <v>491</v>
      </c>
      <c r="F50" s="322"/>
      <c r="G50" s="324"/>
      <c r="H50" s="324">
        <f t="shared" si="6"/>
        <v>4024.9999999999995</v>
      </c>
      <c r="I50" s="324">
        <f t="shared" si="6"/>
        <v>4938.82</v>
      </c>
    </row>
    <row r="51" spans="1:9" s="208" customFormat="1" x14ac:dyDescent="0.25">
      <c r="A51" s="224" t="s">
        <v>200</v>
      </c>
      <c r="B51" s="277">
        <v>1</v>
      </c>
      <c r="C51" s="277">
        <f t="shared" ref="C51:C73" si="7">D51+E51</f>
        <v>164</v>
      </c>
      <c r="D51" s="277">
        <v>160</v>
      </c>
      <c r="E51" s="350">
        <v>4</v>
      </c>
      <c r="F51" s="281"/>
      <c r="G51" s="281">
        <v>4.085</v>
      </c>
      <c r="H51" s="351">
        <f>ROUND(E51*G51*2,2)</f>
        <v>32.68</v>
      </c>
      <c r="I51" s="351">
        <f>ROUND(H51*1.2359,2)</f>
        <v>40.39</v>
      </c>
    </row>
    <row r="52" spans="1:9" s="208" customFormat="1" x14ac:dyDescent="0.25">
      <c r="A52" s="224" t="s">
        <v>200</v>
      </c>
      <c r="B52" s="277">
        <v>1</v>
      </c>
      <c r="C52" s="277">
        <f t="shared" si="7"/>
        <v>164</v>
      </c>
      <c r="D52" s="277">
        <v>160</v>
      </c>
      <c r="E52" s="350">
        <v>4</v>
      </c>
      <c r="F52" s="322"/>
      <c r="G52" s="281">
        <v>4.085</v>
      </c>
      <c r="H52" s="351">
        <f t="shared" ref="H52:H73" si="8">ROUND(E52*G52*2,2)</f>
        <v>32.68</v>
      </c>
      <c r="I52" s="351">
        <f t="shared" ref="I52:I70" si="9">ROUND(H52*1.2359,2)</f>
        <v>40.39</v>
      </c>
    </row>
    <row r="53" spans="1:9" s="208" customFormat="1" x14ac:dyDescent="0.25">
      <c r="A53" s="224" t="s">
        <v>200</v>
      </c>
      <c r="B53" s="277">
        <v>1</v>
      </c>
      <c r="C53" s="277">
        <f t="shared" si="7"/>
        <v>168</v>
      </c>
      <c r="D53" s="277">
        <v>160</v>
      </c>
      <c r="E53" s="350">
        <v>8</v>
      </c>
      <c r="F53" s="322"/>
      <c r="G53" s="281">
        <v>4.0862499999999997</v>
      </c>
      <c r="H53" s="351">
        <f t="shared" si="8"/>
        <v>65.38</v>
      </c>
      <c r="I53" s="351">
        <f t="shared" si="9"/>
        <v>80.8</v>
      </c>
    </row>
    <row r="54" spans="1:9" s="208" customFormat="1" x14ac:dyDescent="0.25">
      <c r="A54" s="224" t="s">
        <v>200</v>
      </c>
      <c r="B54" s="277">
        <v>1</v>
      </c>
      <c r="C54" s="277">
        <f t="shared" si="7"/>
        <v>168</v>
      </c>
      <c r="D54" s="277">
        <v>160</v>
      </c>
      <c r="E54" s="350">
        <v>8</v>
      </c>
      <c r="F54" s="322"/>
      <c r="G54" s="281">
        <v>4.0862499999999997</v>
      </c>
      <c r="H54" s="351">
        <f t="shared" si="8"/>
        <v>65.38</v>
      </c>
      <c r="I54" s="351">
        <f t="shared" si="9"/>
        <v>80.8</v>
      </c>
    </row>
    <row r="55" spans="1:9" s="208" customFormat="1" x14ac:dyDescent="0.25">
      <c r="A55" s="224" t="s">
        <v>200</v>
      </c>
      <c r="B55" s="277">
        <v>1</v>
      </c>
      <c r="C55" s="277">
        <f t="shared" si="7"/>
        <v>168</v>
      </c>
      <c r="D55" s="277">
        <v>160</v>
      </c>
      <c r="E55" s="350">
        <v>8</v>
      </c>
      <c r="F55" s="322"/>
      <c r="G55" s="281">
        <v>4.0862499999999997</v>
      </c>
      <c r="H55" s="351">
        <f t="shared" si="8"/>
        <v>65.38</v>
      </c>
      <c r="I55" s="352">
        <f>ROUND(H55*1.2077,2)</f>
        <v>78.959999999999994</v>
      </c>
    </row>
    <row r="56" spans="1:9" s="208" customFormat="1" x14ac:dyDescent="0.25">
      <c r="A56" s="224" t="s">
        <v>201</v>
      </c>
      <c r="B56" s="277">
        <v>1</v>
      </c>
      <c r="C56" s="277">
        <f t="shared" si="7"/>
        <v>168</v>
      </c>
      <c r="D56" s="277">
        <v>160</v>
      </c>
      <c r="E56" s="350">
        <v>8</v>
      </c>
      <c r="F56" s="322"/>
      <c r="G56" s="281">
        <v>4.3724999999999996</v>
      </c>
      <c r="H56" s="351">
        <f t="shared" si="8"/>
        <v>69.959999999999994</v>
      </c>
      <c r="I56" s="351">
        <f t="shared" si="9"/>
        <v>86.46</v>
      </c>
    </row>
    <row r="57" spans="1:9" s="208" customFormat="1" x14ac:dyDescent="0.25">
      <c r="A57" s="224" t="s">
        <v>200</v>
      </c>
      <c r="B57" s="277">
        <v>1</v>
      </c>
      <c r="C57" s="277">
        <f t="shared" si="7"/>
        <v>172</v>
      </c>
      <c r="D57" s="277">
        <v>160</v>
      </c>
      <c r="E57" s="350">
        <v>12</v>
      </c>
      <c r="F57" s="322"/>
      <c r="G57" s="281">
        <v>4.0858333333333334</v>
      </c>
      <c r="H57" s="351">
        <f t="shared" si="8"/>
        <v>98.06</v>
      </c>
      <c r="I57" s="351">
        <f t="shared" si="9"/>
        <v>121.19</v>
      </c>
    </row>
    <row r="58" spans="1:9" s="208" customFormat="1" x14ac:dyDescent="0.25">
      <c r="A58" s="224" t="s">
        <v>200</v>
      </c>
      <c r="B58" s="277">
        <v>1</v>
      </c>
      <c r="C58" s="277">
        <f t="shared" si="7"/>
        <v>172</v>
      </c>
      <c r="D58" s="277">
        <v>160</v>
      </c>
      <c r="E58" s="350">
        <v>12</v>
      </c>
      <c r="F58" s="322"/>
      <c r="G58" s="281">
        <v>4.0858333333333334</v>
      </c>
      <c r="H58" s="351">
        <f t="shared" si="8"/>
        <v>98.06</v>
      </c>
      <c r="I58" s="351">
        <f t="shared" si="9"/>
        <v>121.19</v>
      </c>
    </row>
    <row r="59" spans="1:9" s="208" customFormat="1" x14ac:dyDescent="0.25">
      <c r="A59" s="224" t="s">
        <v>200</v>
      </c>
      <c r="B59" s="277">
        <v>1</v>
      </c>
      <c r="C59" s="277">
        <f t="shared" si="7"/>
        <v>176</v>
      </c>
      <c r="D59" s="277">
        <v>160</v>
      </c>
      <c r="E59" s="350">
        <v>16</v>
      </c>
      <c r="F59" s="322"/>
      <c r="G59" s="281">
        <v>4.0862499999999997</v>
      </c>
      <c r="H59" s="351">
        <f t="shared" si="8"/>
        <v>130.76</v>
      </c>
      <c r="I59" s="351">
        <f t="shared" si="9"/>
        <v>161.61000000000001</v>
      </c>
    </row>
    <row r="60" spans="1:9" s="208" customFormat="1" x14ac:dyDescent="0.25">
      <c r="A60" s="224" t="s">
        <v>201</v>
      </c>
      <c r="B60" s="277">
        <v>1</v>
      </c>
      <c r="C60" s="277">
        <f t="shared" si="7"/>
        <v>174</v>
      </c>
      <c r="D60" s="277">
        <v>160</v>
      </c>
      <c r="E60" s="350">
        <v>14</v>
      </c>
      <c r="F60" s="322"/>
      <c r="G60" s="281">
        <v>4.3718750000000002</v>
      </c>
      <c r="H60" s="351">
        <f>ROUND(E60*G60*2,2)+0.01</f>
        <v>122.42</v>
      </c>
      <c r="I60" s="351">
        <f t="shared" si="9"/>
        <v>151.30000000000001</v>
      </c>
    </row>
    <row r="61" spans="1:9" s="208" customFormat="1" x14ac:dyDescent="0.25">
      <c r="A61" s="224" t="s">
        <v>200</v>
      </c>
      <c r="B61" s="277">
        <v>1</v>
      </c>
      <c r="C61" s="277">
        <f t="shared" si="7"/>
        <v>180</v>
      </c>
      <c r="D61" s="277">
        <v>160</v>
      </c>
      <c r="E61" s="350">
        <v>20</v>
      </c>
      <c r="F61" s="322"/>
      <c r="G61" s="281">
        <v>4.0860000000000003</v>
      </c>
      <c r="H61" s="351">
        <f t="shared" si="8"/>
        <v>163.44</v>
      </c>
      <c r="I61" s="352">
        <f>ROUND(H61*1.2194,2)</f>
        <v>199.3</v>
      </c>
    </row>
    <row r="62" spans="1:9" s="208" customFormat="1" x14ac:dyDescent="0.25">
      <c r="A62" s="224" t="s">
        <v>200</v>
      </c>
      <c r="B62" s="277">
        <v>1</v>
      </c>
      <c r="C62" s="277">
        <f t="shared" si="7"/>
        <v>184</v>
      </c>
      <c r="D62" s="277">
        <v>160</v>
      </c>
      <c r="E62" s="350">
        <v>24</v>
      </c>
      <c r="F62" s="322"/>
      <c r="G62" s="281">
        <v>4.0858333333333334</v>
      </c>
      <c r="H62" s="351">
        <f t="shared" si="8"/>
        <v>196.12</v>
      </c>
      <c r="I62" s="351">
        <f t="shared" si="9"/>
        <v>242.38</v>
      </c>
    </row>
    <row r="63" spans="1:9" s="208" customFormat="1" x14ac:dyDescent="0.25">
      <c r="A63" s="224" t="s">
        <v>200</v>
      </c>
      <c r="B63" s="277">
        <v>1</v>
      </c>
      <c r="C63" s="277">
        <f t="shared" si="7"/>
        <v>184</v>
      </c>
      <c r="D63" s="277">
        <v>160</v>
      </c>
      <c r="E63" s="350">
        <v>24</v>
      </c>
      <c r="F63" s="322"/>
      <c r="G63" s="281">
        <v>4.0858333333333334</v>
      </c>
      <c r="H63" s="351">
        <f t="shared" si="8"/>
        <v>196.12</v>
      </c>
      <c r="I63" s="351">
        <f t="shared" si="9"/>
        <v>242.38</v>
      </c>
    </row>
    <row r="64" spans="1:9" s="208" customFormat="1" x14ac:dyDescent="0.25">
      <c r="A64" s="224" t="s">
        <v>200</v>
      </c>
      <c r="B64" s="277">
        <v>1</v>
      </c>
      <c r="C64" s="277">
        <f t="shared" si="7"/>
        <v>184</v>
      </c>
      <c r="D64" s="277">
        <v>160</v>
      </c>
      <c r="E64" s="350">
        <v>24</v>
      </c>
      <c r="F64" s="322"/>
      <c r="G64" s="281">
        <v>4.0858333333333334</v>
      </c>
      <c r="H64" s="351">
        <f t="shared" si="8"/>
        <v>196.12</v>
      </c>
      <c r="I64" s="352">
        <f>ROUND(H64*1.2194,2)</f>
        <v>239.15</v>
      </c>
    </row>
    <row r="65" spans="1:9" s="208" customFormat="1" x14ac:dyDescent="0.25">
      <c r="A65" s="224" t="s">
        <v>200</v>
      </c>
      <c r="B65" s="277">
        <v>1</v>
      </c>
      <c r="C65" s="277">
        <f t="shared" si="7"/>
        <v>184</v>
      </c>
      <c r="D65" s="277">
        <v>160</v>
      </c>
      <c r="E65" s="350">
        <v>24</v>
      </c>
      <c r="F65" s="322"/>
      <c r="G65" s="281">
        <v>4.0858333333333334</v>
      </c>
      <c r="H65" s="351">
        <f t="shared" si="8"/>
        <v>196.12</v>
      </c>
      <c r="I65" s="351">
        <f t="shared" si="9"/>
        <v>242.38</v>
      </c>
    </row>
    <row r="66" spans="1:9" s="208" customFormat="1" x14ac:dyDescent="0.25">
      <c r="A66" s="224" t="s">
        <v>200</v>
      </c>
      <c r="B66" s="277">
        <v>1</v>
      </c>
      <c r="C66" s="277">
        <f t="shared" si="7"/>
        <v>192</v>
      </c>
      <c r="D66" s="277">
        <v>160</v>
      </c>
      <c r="E66" s="350">
        <v>32</v>
      </c>
      <c r="F66" s="322"/>
      <c r="G66" s="281">
        <v>4.0859375</v>
      </c>
      <c r="H66" s="351">
        <f t="shared" si="8"/>
        <v>261.5</v>
      </c>
      <c r="I66" s="351">
        <f t="shared" si="9"/>
        <v>323.19</v>
      </c>
    </row>
    <row r="67" spans="1:9" s="208" customFormat="1" x14ac:dyDescent="0.25">
      <c r="A67" s="224" t="s">
        <v>200</v>
      </c>
      <c r="B67" s="277">
        <v>1</v>
      </c>
      <c r="C67" s="277">
        <f t="shared" si="7"/>
        <v>192</v>
      </c>
      <c r="D67" s="277">
        <v>160</v>
      </c>
      <c r="E67" s="350">
        <v>32</v>
      </c>
      <c r="F67" s="322"/>
      <c r="G67" s="281">
        <v>4.0859375</v>
      </c>
      <c r="H67" s="351">
        <f t="shared" si="8"/>
        <v>261.5</v>
      </c>
      <c r="I67" s="351">
        <f t="shared" si="9"/>
        <v>323.19</v>
      </c>
    </row>
    <row r="68" spans="1:9" s="208" customFormat="1" x14ac:dyDescent="0.25">
      <c r="A68" s="224" t="s">
        <v>200</v>
      </c>
      <c r="B68" s="277">
        <v>1</v>
      </c>
      <c r="C68" s="277">
        <f t="shared" si="7"/>
        <v>192</v>
      </c>
      <c r="D68" s="277">
        <v>160</v>
      </c>
      <c r="E68" s="350">
        <v>32</v>
      </c>
      <c r="F68" s="322"/>
      <c r="G68" s="281">
        <v>4.0859375</v>
      </c>
      <c r="H68" s="351">
        <f t="shared" si="8"/>
        <v>261.5</v>
      </c>
      <c r="I68" s="351">
        <f t="shared" si="9"/>
        <v>323.19</v>
      </c>
    </row>
    <row r="69" spans="1:9" s="208" customFormat="1" x14ac:dyDescent="0.25">
      <c r="A69" s="224" t="s">
        <v>200</v>
      </c>
      <c r="B69" s="277">
        <v>1</v>
      </c>
      <c r="C69" s="277">
        <f t="shared" si="7"/>
        <v>192</v>
      </c>
      <c r="D69" s="277">
        <v>160</v>
      </c>
      <c r="E69" s="350">
        <v>32</v>
      </c>
      <c r="F69" s="322"/>
      <c r="G69" s="281">
        <v>4.0859375</v>
      </c>
      <c r="H69" s="351">
        <f t="shared" si="8"/>
        <v>261.5</v>
      </c>
      <c r="I69" s="351">
        <f t="shared" si="9"/>
        <v>323.19</v>
      </c>
    </row>
    <row r="70" spans="1:9" s="208" customFormat="1" x14ac:dyDescent="0.25">
      <c r="A70" s="224" t="s">
        <v>200</v>
      </c>
      <c r="B70" s="277">
        <v>1</v>
      </c>
      <c r="C70" s="277">
        <f t="shared" si="7"/>
        <v>192</v>
      </c>
      <c r="D70" s="277">
        <v>160</v>
      </c>
      <c r="E70" s="350">
        <v>32</v>
      </c>
      <c r="F70" s="322"/>
      <c r="G70" s="281">
        <v>4.0859375</v>
      </c>
      <c r="H70" s="351">
        <f t="shared" si="8"/>
        <v>261.5</v>
      </c>
      <c r="I70" s="351">
        <f t="shared" si="9"/>
        <v>323.19</v>
      </c>
    </row>
    <row r="71" spans="1:9" s="208" customFormat="1" x14ac:dyDescent="0.25">
      <c r="A71" s="224" t="s">
        <v>200</v>
      </c>
      <c r="B71" s="277">
        <v>1</v>
      </c>
      <c r="C71" s="277">
        <f t="shared" si="7"/>
        <v>200</v>
      </c>
      <c r="D71" s="277">
        <v>160</v>
      </c>
      <c r="E71" s="350">
        <v>40</v>
      </c>
      <c r="F71" s="322"/>
      <c r="G71" s="281">
        <v>4.0860000000000003</v>
      </c>
      <c r="H71" s="351">
        <f t="shared" si="8"/>
        <v>326.88</v>
      </c>
      <c r="I71" s="352">
        <f>ROUND(H71*1.2077,2)</f>
        <v>394.77</v>
      </c>
    </row>
    <row r="72" spans="1:9" s="208" customFormat="1" x14ac:dyDescent="0.25">
      <c r="A72" s="224" t="s">
        <v>200</v>
      </c>
      <c r="B72" s="277">
        <v>1</v>
      </c>
      <c r="C72" s="277">
        <f t="shared" si="7"/>
        <v>200</v>
      </c>
      <c r="D72" s="277">
        <v>160</v>
      </c>
      <c r="E72" s="350">
        <v>40</v>
      </c>
      <c r="F72" s="322"/>
      <c r="G72" s="281">
        <v>4.0860000000000003</v>
      </c>
      <c r="H72" s="351">
        <f t="shared" si="8"/>
        <v>326.88</v>
      </c>
      <c r="I72" s="352">
        <f t="shared" ref="I72:I73" si="10">ROUND(H72*1.2077,2)</f>
        <v>394.77</v>
      </c>
    </row>
    <row r="73" spans="1:9" x14ac:dyDescent="0.25">
      <c r="A73" s="219" t="s">
        <v>200</v>
      </c>
      <c r="B73" s="277">
        <v>1</v>
      </c>
      <c r="C73" s="277">
        <f t="shared" si="7"/>
        <v>201</v>
      </c>
      <c r="D73" s="277">
        <v>160</v>
      </c>
      <c r="E73" s="277">
        <v>41</v>
      </c>
      <c r="F73" s="281"/>
      <c r="G73" s="281">
        <v>4.0860975609756096</v>
      </c>
      <c r="H73" s="351">
        <f t="shared" si="8"/>
        <v>335.06</v>
      </c>
      <c r="I73" s="352">
        <f t="shared" si="10"/>
        <v>404.65</v>
      </c>
    </row>
    <row r="75" spans="1:9" x14ac:dyDescent="0.25">
      <c r="A75" s="495" t="s">
        <v>773</v>
      </c>
      <c r="B75" s="495"/>
    </row>
  </sheetData>
  <mergeCells count="13">
    <mergeCell ref="A75:B75"/>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53"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42641-8AE2-48B2-89BC-EA975809A46C}">
  <sheetPr>
    <tabColor theme="9" tint="0.59999389629810485"/>
    <pageSetUpPr fitToPage="1"/>
  </sheetPr>
  <dimension ref="A1:I22"/>
  <sheetViews>
    <sheetView zoomScale="80" zoomScaleNormal="80" workbookViewId="0">
      <selection activeCell="H1" sqref="H1:I1"/>
    </sheetView>
  </sheetViews>
  <sheetFormatPr defaultRowHeight="16.5" x14ac:dyDescent="0.25"/>
  <cols>
    <col min="1" max="1" width="69.7109375" style="205" customWidth="1"/>
    <col min="2" max="2" width="11.7109375" style="347" customWidth="1"/>
    <col min="3" max="3" width="12.42578125" style="347" customWidth="1"/>
    <col min="4" max="4" width="14.7109375" style="347" customWidth="1"/>
    <col min="5" max="5" width="15.140625" style="347" customWidth="1"/>
    <col min="6" max="6" width="13.140625" style="347" customWidth="1"/>
    <col min="7" max="7" width="17.140625" style="347" customWidth="1"/>
    <col min="8" max="8" width="18.5703125" style="347" customWidth="1"/>
    <col min="9" max="9" width="14.85546875" style="347" customWidth="1"/>
    <col min="10" max="16384" width="9.140625" style="205"/>
  </cols>
  <sheetData>
    <row r="1" spans="1:9" x14ac:dyDescent="0.25">
      <c r="H1" s="401" t="s">
        <v>819</v>
      </c>
      <c r="I1" s="401"/>
    </row>
    <row r="2" spans="1:9" s="208" customFormat="1" ht="39.75" customHeight="1" x14ac:dyDescent="0.25">
      <c r="A2" s="402" t="s">
        <v>427</v>
      </c>
      <c r="B2" s="402"/>
      <c r="C2" s="402"/>
      <c r="D2" s="402"/>
      <c r="E2" s="402"/>
      <c r="F2" s="402"/>
      <c r="G2" s="402"/>
      <c r="H2" s="402"/>
      <c r="I2" s="402"/>
    </row>
    <row r="4" spans="1:9" x14ac:dyDescent="0.25">
      <c r="A4" s="205" t="s">
        <v>733</v>
      </c>
    </row>
    <row r="5" spans="1:9" x14ac:dyDescent="0.25">
      <c r="A5" s="205" t="s">
        <v>692</v>
      </c>
    </row>
    <row r="6" spans="1:9" x14ac:dyDescent="0.25">
      <c r="E6" s="251"/>
      <c r="H6" s="210"/>
      <c r="I6" s="349"/>
    </row>
    <row r="7" spans="1:9" ht="30" customHeight="1" x14ac:dyDescent="0.25">
      <c r="A7" s="432"/>
      <c r="B7" s="432" t="s">
        <v>3</v>
      </c>
      <c r="C7" s="431" t="s">
        <v>4</v>
      </c>
      <c r="D7" s="431"/>
      <c r="E7" s="431"/>
      <c r="F7" s="431" t="s">
        <v>2</v>
      </c>
      <c r="G7" s="431" t="s">
        <v>438</v>
      </c>
      <c r="H7" s="433" t="s">
        <v>24</v>
      </c>
      <c r="I7" s="434" t="s">
        <v>1</v>
      </c>
    </row>
    <row r="8" spans="1:9" ht="24" customHeight="1" x14ac:dyDescent="0.25">
      <c r="A8" s="432"/>
      <c r="B8" s="432"/>
      <c r="C8" s="429" t="s">
        <v>143</v>
      </c>
      <c r="D8" s="429" t="s">
        <v>437</v>
      </c>
      <c r="E8" s="431" t="s">
        <v>8</v>
      </c>
      <c r="F8" s="431"/>
      <c r="G8" s="431"/>
      <c r="H8" s="433"/>
      <c r="I8" s="434"/>
    </row>
    <row r="9" spans="1:9" ht="69" customHeight="1" x14ac:dyDescent="0.25">
      <c r="A9" s="432"/>
      <c r="B9" s="432"/>
      <c r="C9" s="430"/>
      <c r="D9" s="430"/>
      <c r="E9" s="431"/>
      <c r="F9" s="431"/>
      <c r="G9" s="431"/>
      <c r="H9" s="433"/>
      <c r="I9" s="434"/>
    </row>
    <row r="10" spans="1:9" ht="15.75" customHeight="1" x14ac:dyDescent="0.25">
      <c r="A10" s="258">
        <v>1</v>
      </c>
      <c r="B10" s="258">
        <v>2</v>
      </c>
      <c r="C10" s="258" t="s">
        <v>81</v>
      </c>
      <c r="D10" s="258">
        <v>4</v>
      </c>
      <c r="E10" s="258">
        <v>5</v>
      </c>
      <c r="F10" s="258">
        <v>6</v>
      </c>
      <c r="G10" s="258">
        <v>7</v>
      </c>
      <c r="H10" s="258">
        <v>8</v>
      </c>
      <c r="I10" s="258" t="s">
        <v>144</v>
      </c>
    </row>
    <row r="11" spans="1:9" s="208" customFormat="1" x14ac:dyDescent="0.25">
      <c r="A11" s="211" t="s">
        <v>0</v>
      </c>
      <c r="B11" s="319">
        <f>B13+B18+B21</f>
        <v>7</v>
      </c>
      <c r="C11" s="319"/>
      <c r="D11" s="319"/>
      <c r="E11" s="319">
        <f>E13+E18+E21</f>
        <v>96</v>
      </c>
      <c r="F11" s="319"/>
      <c r="G11" s="320"/>
      <c r="H11" s="320">
        <f>H13+H18+H21</f>
        <v>1137.7800000000002</v>
      </c>
      <c r="I11" s="320">
        <f>I13+I18+I21</f>
        <v>1406.1699999999998</v>
      </c>
    </row>
    <row r="12" spans="1:9" ht="23.25" hidden="1" customHeight="1" x14ac:dyDescent="0.25">
      <c r="A12" s="224"/>
      <c r="B12" s="280"/>
      <c r="C12" s="280"/>
      <c r="D12" s="280"/>
      <c r="E12" s="350"/>
      <c r="F12" s="323"/>
      <c r="G12" s="351"/>
      <c r="H12" s="351">
        <f>ROUND(E12*G12*2,2)</f>
        <v>0</v>
      </c>
      <c r="I12" s="351">
        <f t="shared" ref="I12:I20" si="0">ROUND(H12*1.2359,2)</f>
        <v>0</v>
      </c>
    </row>
    <row r="13" spans="1:9" ht="33" x14ac:dyDescent="0.25">
      <c r="A13" s="242" t="s">
        <v>433</v>
      </c>
      <c r="B13" s="322">
        <f>SUM(B14:B17)</f>
        <v>4</v>
      </c>
      <c r="C13" s="322"/>
      <c r="D13" s="322"/>
      <c r="E13" s="322">
        <f>SUM(E14:E17)</f>
        <v>60</v>
      </c>
      <c r="F13" s="322"/>
      <c r="G13" s="324"/>
      <c r="H13" s="324">
        <f>SUM(H14:H17)</f>
        <v>817.54000000000008</v>
      </c>
      <c r="I13" s="324">
        <f>SUM(I14:I17)</f>
        <v>1010.39</v>
      </c>
    </row>
    <row r="14" spans="1:9" x14ac:dyDescent="0.25">
      <c r="A14" s="213" t="s">
        <v>198</v>
      </c>
      <c r="B14" s="277">
        <v>1</v>
      </c>
      <c r="C14" s="277">
        <f>D14+E14</f>
        <v>196</v>
      </c>
      <c r="D14" s="277">
        <v>184</v>
      </c>
      <c r="E14" s="277">
        <v>12</v>
      </c>
      <c r="F14" s="322"/>
      <c r="G14" s="281">
        <v>6.9880000000000004</v>
      </c>
      <c r="H14" s="351">
        <f>ROUND(E14*G14*2,2)</f>
        <v>167.71</v>
      </c>
      <c r="I14" s="351">
        <f t="shared" si="0"/>
        <v>207.27</v>
      </c>
    </row>
    <row r="15" spans="1:9" x14ac:dyDescent="0.25">
      <c r="A15" s="213" t="s">
        <v>198</v>
      </c>
      <c r="B15" s="277">
        <v>1</v>
      </c>
      <c r="C15" s="277">
        <f t="shared" ref="C15:C17" si="1">D15+E15</f>
        <v>200</v>
      </c>
      <c r="D15" s="277">
        <v>184</v>
      </c>
      <c r="E15" s="277">
        <v>16</v>
      </c>
      <c r="F15" s="322"/>
      <c r="G15" s="281">
        <v>6.9880000000000004</v>
      </c>
      <c r="H15" s="351">
        <f t="shared" ref="H15:H17" si="2">ROUND(E15*G15*2,2)</f>
        <v>223.62</v>
      </c>
      <c r="I15" s="351">
        <f t="shared" si="0"/>
        <v>276.37</v>
      </c>
    </row>
    <row r="16" spans="1:9" x14ac:dyDescent="0.25">
      <c r="A16" s="213" t="s">
        <v>198</v>
      </c>
      <c r="B16" s="277">
        <v>1</v>
      </c>
      <c r="C16" s="277">
        <f t="shared" si="1"/>
        <v>200</v>
      </c>
      <c r="D16" s="277">
        <v>184</v>
      </c>
      <c r="E16" s="277">
        <v>16</v>
      </c>
      <c r="F16" s="322"/>
      <c r="G16" s="281">
        <v>6.9880000000000004</v>
      </c>
      <c r="H16" s="351">
        <f t="shared" si="2"/>
        <v>223.62</v>
      </c>
      <c r="I16" s="351">
        <f t="shared" si="0"/>
        <v>276.37</v>
      </c>
    </row>
    <row r="17" spans="1:9" x14ac:dyDescent="0.25">
      <c r="A17" s="213" t="s">
        <v>199</v>
      </c>
      <c r="B17" s="277">
        <v>1</v>
      </c>
      <c r="C17" s="277">
        <f t="shared" si="1"/>
        <v>200</v>
      </c>
      <c r="D17" s="277">
        <v>184</v>
      </c>
      <c r="E17" s="277">
        <v>16</v>
      </c>
      <c r="F17" s="322"/>
      <c r="G17" s="281">
        <v>6.3310000000000004</v>
      </c>
      <c r="H17" s="351">
        <f t="shared" si="2"/>
        <v>202.59</v>
      </c>
      <c r="I17" s="351">
        <f t="shared" si="0"/>
        <v>250.38</v>
      </c>
    </row>
    <row r="18" spans="1:9" s="208" customFormat="1" ht="33" x14ac:dyDescent="0.25">
      <c r="A18" s="242" t="s">
        <v>432</v>
      </c>
      <c r="B18" s="322">
        <f>SUM(B19:B20)</f>
        <v>2</v>
      </c>
      <c r="C18" s="322"/>
      <c r="D18" s="322"/>
      <c r="E18" s="322">
        <f>SUM(E19:E20)</f>
        <v>28</v>
      </c>
      <c r="F18" s="322"/>
      <c r="G18" s="324"/>
      <c r="H18" s="324">
        <f>SUM(H19:H20)</f>
        <v>254.85999999999999</v>
      </c>
      <c r="I18" s="324">
        <f>SUM(I19:I20)</f>
        <v>314.98</v>
      </c>
    </row>
    <row r="19" spans="1:9" s="208" customFormat="1" ht="15.75" customHeight="1" x14ac:dyDescent="0.25">
      <c r="A19" s="224" t="s">
        <v>27</v>
      </c>
      <c r="B19" s="280">
        <v>1</v>
      </c>
      <c r="C19" s="280">
        <f t="shared" ref="C19:C20" si="3">D19+E19</f>
        <v>204</v>
      </c>
      <c r="D19" s="277">
        <v>184</v>
      </c>
      <c r="E19" s="277">
        <v>20</v>
      </c>
      <c r="F19" s="322"/>
      <c r="G19" s="281">
        <v>4.5510000000000002</v>
      </c>
      <c r="H19" s="351">
        <f t="shared" ref="H19:H20" si="4">ROUND(E19*G19*2,2)</f>
        <v>182.04</v>
      </c>
      <c r="I19" s="351">
        <f t="shared" si="0"/>
        <v>224.98</v>
      </c>
    </row>
    <row r="20" spans="1:9" s="208" customFormat="1" ht="15.75" customHeight="1" x14ac:dyDescent="0.25">
      <c r="A20" s="224" t="s">
        <v>27</v>
      </c>
      <c r="B20" s="280">
        <v>1</v>
      </c>
      <c r="C20" s="280">
        <f t="shared" si="3"/>
        <v>192</v>
      </c>
      <c r="D20" s="277">
        <v>184</v>
      </c>
      <c r="E20" s="277">
        <v>8</v>
      </c>
      <c r="F20" s="322"/>
      <c r="G20" s="281">
        <v>4.5510000000000002</v>
      </c>
      <c r="H20" s="351">
        <f t="shared" si="4"/>
        <v>72.819999999999993</v>
      </c>
      <c r="I20" s="351">
        <f t="shared" si="0"/>
        <v>90</v>
      </c>
    </row>
    <row r="21" spans="1:9" s="208" customFormat="1" ht="33" x14ac:dyDescent="0.25">
      <c r="A21" s="242" t="s">
        <v>431</v>
      </c>
      <c r="B21" s="322">
        <f>SUM(B22:B22)</f>
        <v>1</v>
      </c>
      <c r="C21" s="322"/>
      <c r="D21" s="322"/>
      <c r="E21" s="322">
        <f>SUM(E22:E22)</f>
        <v>8</v>
      </c>
      <c r="F21" s="322"/>
      <c r="G21" s="324"/>
      <c r="H21" s="324">
        <f>SUM(H22:H22)</f>
        <v>65.38</v>
      </c>
      <c r="I21" s="324">
        <f>SUM(I22:I22)</f>
        <v>80.8</v>
      </c>
    </row>
    <row r="22" spans="1:9" s="208" customFormat="1" ht="18" customHeight="1" x14ac:dyDescent="0.25">
      <c r="A22" s="224" t="s">
        <v>200</v>
      </c>
      <c r="B22" s="277">
        <v>1</v>
      </c>
      <c r="C22" s="277">
        <f t="shared" ref="C22" si="5">D22+E22</f>
        <v>192</v>
      </c>
      <c r="D22" s="277">
        <v>184</v>
      </c>
      <c r="E22" s="350">
        <v>8</v>
      </c>
      <c r="F22" s="281"/>
      <c r="G22" s="281">
        <v>4.0860000000000003</v>
      </c>
      <c r="H22" s="351">
        <f>ROUND(E22*G22*2,2)</f>
        <v>65.38</v>
      </c>
      <c r="I22" s="351">
        <f>ROUND(H22*1.2359,2)</f>
        <v>80.8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5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18791-56E6-4C2C-9CA4-0FDAEEC3E2A1}">
  <sheetPr>
    <tabColor theme="5" tint="0.59999389629810485"/>
    <pageSetUpPr fitToPage="1"/>
  </sheetPr>
  <dimension ref="A1:M38"/>
  <sheetViews>
    <sheetView zoomScale="80" zoomScaleNormal="80" workbookViewId="0">
      <selection activeCell="H1" sqref="H1:I1"/>
    </sheetView>
  </sheetViews>
  <sheetFormatPr defaultRowHeight="16.5" x14ac:dyDescent="0.25"/>
  <cols>
    <col min="1" max="1" width="67.140625" style="205" customWidth="1"/>
    <col min="2" max="2" width="13" style="205" customWidth="1"/>
    <col min="3" max="3" width="12.42578125" style="205" customWidth="1"/>
    <col min="4" max="4" width="12.140625" style="205" customWidth="1"/>
    <col min="5" max="5" width="15.85546875" style="205" customWidth="1"/>
    <col min="6" max="6" width="15.140625" style="205" customWidth="1"/>
    <col min="7" max="7" width="14.5703125" style="205" customWidth="1"/>
    <col min="8" max="8" width="18.7109375" style="205" customWidth="1"/>
    <col min="9" max="9" width="16.140625" style="205" customWidth="1"/>
    <col min="10" max="11" width="15.85546875" style="205" customWidth="1"/>
    <col min="12" max="16384" width="9.140625" style="205"/>
  </cols>
  <sheetData>
    <row r="1" spans="1:13" x14ac:dyDescent="0.25">
      <c r="H1" s="401" t="s">
        <v>820</v>
      </c>
      <c r="I1" s="401"/>
    </row>
    <row r="2" spans="1:13" s="208" customFormat="1" ht="39.75" customHeight="1" x14ac:dyDescent="0.25">
      <c r="A2" s="402" t="s">
        <v>427</v>
      </c>
      <c r="B2" s="402"/>
      <c r="C2" s="402"/>
      <c r="D2" s="402"/>
      <c r="E2" s="402"/>
      <c r="F2" s="402"/>
      <c r="G2" s="402"/>
      <c r="H2" s="402"/>
      <c r="I2" s="402"/>
    </row>
    <row r="3" spans="1:13" ht="12" customHeight="1" x14ac:dyDescent="0.25"/>
    <row r="4" spans="1:13" x14ac:dyDescent="0.25">
      <c r="A4" s="205" t="s">
        <v>734</v>
      </c>
    </row>
    <row r="5" spans="1:13" x14ac:dyDescent="0.25">
      <c r="A5" s="205" t="s">
        <v>718</v>
      </c>
    </row>
    <row r="6" spans="1:13" x14ac:dyDescent="0.25">
      <c r="E6" s="251"/>
      <c r="H6" s="210"/>
    </row>
    <row r="7" spans="1:13" ht="37.5" customHeight="1" x14ac:dyDescent="0.25">
      <c r="A7" s="432"/>
      <c r="B7" s="432" t="s">
        <v>3</v>
      </c>
      <c r="C7" s="431" t="s">
        <v>4</v>
      </c>
      <c r="D7" s="431"/>
      <c r="E7" s="431"/>
      <c r="F7" s="431" t="s">
        <v>2</v>
      </c>
      <c r="G7" s="431" t="s">
        <v>716</v>
      </c>
      <c r="H7" s="433" t="s">
        <v>5</v>
      </c>
      <c r="I7" s="434" t="s">
        <v>1</v>
      </c>
    </row>
    <row r="8" spans="1:13" ht="24" customHeight="1" x14ac:dyDescent="0.25">
      <c r="A8" s="432"/>
      <c r="B8" s="432"/>
      <c r="C8" s="429" t="s">
        <v>143</v>
      </c>
      <c r="D8" s="429" t="s">
        <v>437</v>
      </c>
      <c r="E8" s="431" t="s">
        <v>8</v>
      </c>
      <c r="F8" s="431"/>
      <c r="G8" s="431"/>
      <c r="H8" s="433"/>
      <c r="I8" s="434"/>
    </row>
    <row r="9" spans="1:13" ht="57" customHeight="1" x14ac:dyDescent="0.25">
      <c r="A9" s="432"/>
      <c r="B9" s="432"/>
      <c r="C9" s="430"/>
      <c r="D9" s="430"/>
      <c r="E9" s="431"/>
      <c r="F9" s="431"/>
      <c r="G9" s="431"/>
      <c r="H9" s="433"/>
      <c r="I9" s="434"/>
    </row>
    <row r="10" spans="1:13" x14ac:dyDescent="0.25">
      <c r="A10" s="258">
        <v>1</v>
      </c>
      <c r="B10" s="258">
        <v>2</v>
      </c>
      <c r="C10" s="258" t="s">
        <v>81</v>
      </c>
      <c r="D10" s="258">
        <v>4</v>
      </c>
      <c r="E10" s="258">
        <v>5</v>
      </c>
      <c r="F10" s="258">
        <v>6</v>
      </c>
      <c r="G10" s="258">
        <v>7</v>
      </c>
      <c r="H10" s="258">
        <v>8</v>
      </c>
      <c r="I10" s="258" t="s">
        <v>144</v>
      </c>
    </row>
    <row r="11" spans="1:13" s="208" customFormat="1" x14ac:dyDescent="0.25">
      <c r="A11" s="211" t="s">
        <v>0</v>
      </c>
      <c r="B11" s="252">
        <f>B12+B17+B27</f>
        <v>22</v>
      </c>
      <c r="C11" s="252"/>
      <c r="D11" s="252"/>
      <c r="E11" s="252">
        <f t="shared" ref="E11:I11" si="0">E12+E17+E27</f>
        <v>323</v>
      </c>
      <c r="F11" s="253"/>
      <c r="G11" s="253"/>
      <c r="H11" s="253">
        <f t="shared" si="0"/>
        <v>3566.82</v>
      </c>
      <c r="I11" s="253">
        <f t="shared" si="0"/>
        <v>4398.3799999999992</v>
      </c>
    </row>
    <row r="12" spans="1:13" x14ac:dyDescent="0.25">
      <c r="A12" s="242" t="s">
        <v>434</v>
      </c>
      <c r="B12" s="243">
        <f>SUM(B13:B16)</f>
        <v>4</v>
      </c>
      <c r="C12" s="243"/>
      <c r="D12" s="243"/>
      <c r="E12" s="243">
        <f t="shared" ref="E12:I12" si="1">SUM(E13:E16)</f>
        <v>40</v>
      </c>
      <c r="F12" s="245"/>
      <c r="G12" s="245"/>
      <c r="H12" s="245">
        <f t="shared" si="1"/>
        <v>738.02</v>
      </c>
      <c r="I12" s="245">
        <f t="shared" si="1"/>
        <v>912.11999999999989</v>
      </c>
    </row>
    <row r="13" spans="1:13" ht="15.75" customHeight="1" x14ac:dyDescent="0.25">
      <c r="A13" s="213" t="s">
        <v>147</v>
      </c>
      <c r="B13" s="254">
        <v>1</v>
      </c>
      <c r="C13" s="254">
        <f>D13+E13</f>
        <v>176</v>
      </c>
      <c r="D13" s="254">
        <v>168</v>
      </c>
      <c r="E13" s="254">
        <v>8</v>
      </c>
      <c r="F13" s="250">
        <v>1570</v>
      </c>
      <c r="G13" s="250">
        <f>F13/168</f>
        <v>9.3452380952380949</v>
      </c>
      <c r="H13" s="250">
        <f>ROUND(E13*G13*2,2)</f>
        <v>149.52000000000001</v>
      </c>
      <c r="I13" s="250">
        <f>ROUND(H13*1.2359,2)</f>
        <v>184.79</v>
      </c>
    </row>
    <row r="14" spans="1:13" ht="15.75" customHeight="1" x14ac:dyDescent="0.25">
      <c r="A14" s="213" t="s">
        <v>147</v>
      </c>
      <c r="B14" s="254">
        <v>1</v>
      </c>
      <c r="C14" s="254">
        <f t="shared" ref="C14:C16" si="2">D14+E14</f>
        <v>170</v>
      </c>
      <c r="D14" s="254">
        <v>168</v>
      </c>
      <c r="E14" s="254">
        <v>2</v>
      </c>
      <c r="F14" s="250"/>
      <c r="G14" s="250">
        <v>9.34</v>
      </c>
      <c r="H14" s="250">
        <f t="shared" ref="H14:H36" si="3">ROUND(E14*G14*2,2)</f>
        <v>37.36</v>
      </c>
      <c r="I14" s="250">
        <f t="shared" ref="I14:I33" si="4">ROUND(H14*1.2359,2)</f>
        <v>46.17</v>
      </c>
    </row>
    <row r="15" spans="1:13" ht="15.75" customHeight="1" x14ac:dyDescent="0.25">
      <c r="A15" s="213" t="s">
        <v>148</v>
      </c>
      <c r="B15" s="254">
        <v>1</v>
      </c>
      <c r="C15" s="254">
        <f t="shared" si="2"/>
        <v>194</v>
      </c>
      <c r="D15" s="254">
        <v>168</v>
      </c>
      <c r="E15" s="254">
        <v>26</v>
      </c>
      <c r="F15" s="250">
        <v>1570</v>
      </c>
      <c r="G15" s="250">
        <f>F15/168</f>
        <v>9.3452380952380949</v>
      </c>
      <c r="H15" s="250">
        <f t="shared" si="3"/>
        <v>485.95</v>
      </c>
      <c r="I15" s="250">
        <f t="shared" si="4"/>
        <v>600.59</v>
      </c>
    </row>
    <row r="16" spans="1:13" ht="15.75" customHeight="1" x14ac:dyDescent="0.25">
      <c r="A16" s="213" t="s">
        <v>149</v>
      </c>
      <c r="B16" s="254">
        <v>1</v>
      </c>
      <c r="C16" s="254">
        <f t="shared" si="2"/>
        <v>172</v>
      </c>
      <c r="D16" s="254">
        <v>168</v>
      </c>
      <c r="E16" s="254">
        <v>4</v>
      </c>
      <c r="F16" s="250">
        <v>1369</v>
      </c>
      <c r="G16" s="250">
        <f>F16/168</f>
        <v>8.1488095238095237</v>
      </c>
      <c r="H16" s="250">
        <f t="shared" si="3"/>
        <v>65.19</v>
      </c>
      <c r="I16" s="250">
        <f t="shared" si="4"/>
        <v>80.569999999999993</v>
      </c>
      <c r="K16" s="226"/>
      <c r="M16" s="316"/>
    </row>
    <row r="17" spans="1:9" ht="33" x14ac:dyDescent="0.25">
      <c r="A17" s="242" t="s">
        <v>433</v>
      </c>
      <c r="B17" s="243">
        <f>SUM(B18:B26)</f>
        <v>9</v>
      </c>
      <c r="C17" s="243"/>
      <c r="D17" s="243"/>
      <c r="E17" s="243">
        <f t="shared" ref="E17:I17" si="5">SUM(E18:E26)</f>
        <v>111</v>
      </c>
      <c r="F17" s="245"/>
      <c r="G17" s="245"/>
      <c r="H17" s="245">
        <f t="shared" si="5"/>
        <v>1368.32</v>
      </c>
      <c r="I17" s="245">
        <f t="shared" si="5"/>
        <v>1691.1</v>
      </c>
    </row>
    <row r="18" spans="1:9" x14ac:dyDescent="0.25">
      <c r="A18" s="213" t="s">
        <v>64</v>
      </c>
      <c r="B18" s="254">
        <v>1</v>
      </c>
      <c r="C18" s="254">
        <f>D18+E18</f>
        <v>176</v>
      </c>
      <c r="D18" s="254">
        <v>168</v>
      </c>
      <c r="E18" s="254">
        <v>8</v>
      </c>
      <c r="F18" s="250"/>
      <c r="G18" s="250">
        <v>6.14</v>
      </c>
      <c r="H18" s="250">
        <f t="shared" si="3"/>
        <v>98.24</v>
      </c>
      <c r="I18" s="250">
        <f t="shared" si="4"/>
        <v>121.41</v>
      </c>
    </row>
    <row r="19" spans="1:9" x14ac:dyDescent="0.25">
      <c r="A19" s="213" t="s">
        <v>64</v>
      </c>
      <c r="B19" s="254">
        <v>1</v>
      </c>
      <c r="C19" s="254">
        <f t="shared" ref="C19:C26" si="6">D19+E19</f>
        <v>176</v>
      </c>
      <c r="D19" s="254">
        <v>168</v>
      </c>
      <c r="E19" s="254">
        <v>8</v>
      </c>
      <c r="F19" s="250"/>
      <c r="G19" s="250">
        <v>6.18</v>
      </c>
      <c r="H19" s="250">
        <f t="shared" si="3"/>
        <v>98.88</v>
      </c>
      <c r="I19" s="250">
        <f t="shared" si="4"/>
        <v>122.21</v>
      </c>
    </row>
    <row r="20" spans="1:9" x14ac:dyDescent="0.25">
      <c r="A20" s="213" t="s">
        <v>64</v>
      </c>
      <c r="B20" s="254">
        <v>1</v>
      </c>
      <c r="C20" s="254">
        <f t="shared" si="6"/>
        <v>192</v>
      </c>
      <c r="D20" s="254">
        <v>168</v>
      </c>
      <c r="E20" s="254">
        <v>24</v>
      </c>
      <c r="F20" s="250"/>
      <c r="G20" s="250">
        <v>6.18</v>
      </c>
      <c r="H20" s="250">
        <f t="shared" si="3"/>
        <v>296.64</v>
      </c>
      <c r="I20" s="250">
        <f t="shared" si="4"/>
        <v>366.62</v>
      </c>
    </row>
    <row r="21" spans="1:9" x14ac:dyDescent="0.25">
      <c r="A21" s="213" t="s">
        <v>64</v>
      </c>
      <c r="B21" s="254">
        <v>1</v>
      </c>
      <c r="C21" s="254">
        <f t="shared" si="6"/>
        <v>170</v>
      </c>
      <c r="D21" s="254">
        <v>168</v>
      </c>
      <c r="E21" s="254">
        <v>2</v>
      </c>
      <c r="F21" s="250"/>
      <c r="G21" s="250">
        <v>6.18</v>
      </c>
      <c r="H21" s="250">
        <f t="shared" si="3"/>
        <v>24.72</v>
      </c>
      <c r="I21" s="250">
        <f t="shared" si="4"/>
        <v>30.55</v>
      </c>
    </row>
    <row r="22" spans="1:9" x14ac:dyDescent="0.25">
      <c r="A22" s="213" t="s">
        <v>61</v>
      </c>
      <c r="B22" s="254">
        <v>1</v>
      </c>
      <c r="C22" s="254">
        <f t="shared" si="6"/>
        <v>170</v>
      </c>
      <c r="D22" s="254">
        <v>168</v>
      </c>
      <c r="E22" s="254">
        <v>2</v>
      </c>
      <c r="F22" s="250"/>
      <c r="G22" s="250">
        <v>5.59</v>
      </c>
      <c r="H22" s="250">
        <f t="shared" si="3"/>
        <v>22.36</v>
      </c>
      <c r="I22" s="250">
        <f t="shared" si="4"/>
        <v>27.63</v>
      </c>
    </row>
    <row r="23" spans="1:9" x14ac:dyDescent="0.25">
      <c r="A23" s="213" t="s">
        <v>64</v>
      </c>
      <c r="B23" s="254">
        <v>1</v>
      </c>
      <c r="C23" s="254">
        <f t="shared" si="6"/>
        <v>176</v>
      </c>
      <c r="D23" s="254">
        <v>168</v>
      </c>
      <c r="E23" s="254">
        <v>8</v>
      </c>
      <c r="F23" s="250"/>
      <c r="G23" s="250">
        <v>6.14</v>
      </c>
      <c r="H23" s="250">
        <f t="shared" si="3"/>
        <v>98.24</v>
      </c>
      <c r="I23" s="250">
        <f t="shared" si="4"/>
        <v>121.41</v>
      </c>
    </row>
    <row r="24" spans="1:9" x14ac:dyDescent="0.25">
      <c r="A24" s="213" t="s">
        <v>64</v>
      </c>
      <c r="B24" s="254">
        <v>1</v>
      </c>
      <c r="C24" s="254">
        <f t="shared" si="6"/>
        <v>169</v>
      </c>
      <c r="D24" s="254">
        <v>168</v>
      </c>
      <c r="E24" s="254">
        <v>1</v>
      </c>
      <c r="F24" s="250"/>
      <c r="G24" s="250">
        <v>6.18</v>
      </c>
      <c r="H24" s="250">
        <f t="shared" si="3"/>
        <v>12.36</v>
      </c>
      <c r="I24" s="250">
        <f t="shared" si="4"/>
        <v>15.28</v>
      </c>
    </row>
    <row r="25" spans="1:9" x14ac:dyDescent="0.25">
      <c r="A25" s="213" t="s">
        <v>64</v>
      </c>
      <c r="B25" s="254">
        <v>1</v>
      </c>
      <c r="C25" s="254">
        <f t="shared" si="6"/>
        <v>224</v>
      </c>
      <c r="D25" s="254">
        <v>168</v>
      </c>
      <c r="E25" s="254">
        <v>56</v>
      </c>
      <c r="F25" s="250"/>
      <c r="G25" s="250">
        <v>6.18</v>
      </c>
      <c r="H25" s="250">
        <f t="shared" si="3"/>
        <v>692.16</v>
      </c>
      <c r="I25" s="250">
        <f t="shared" si="4"/>
        <v>855.44</v>
      </c>
    </row>
    <row r="26" spans="1:9" x14ac:dyDescent="0.25">
      <c r="A26" s="213" t="s">
        <v>64</v>
      </c>
      <c r="B26" s="254">
        <v>1</v>
      </c>
      <c r="C26" s="254">
        <f t="shared" si="6"/>
        <v>170</v>
      </c>
      <c r="D26" s="254">
        <v>168</v>
      </c>
      <c r="E26" s="254">
        <v>2</v>
      </c>
      <c r="F26" s="250"/>
      <c r="G26" s="250">
        <v>6.18</v>
      </c>
      <c r="H26" s="250">
        <f t="shared" si="3"/>
        <v>24.72</v>
      </c>
      <c r="I26" s="250">
        <f t="shared" si="4"/>
        <v>30.55</v>
      </c>
    </row>
    <row r="27" spans="1:9" ht="33" x14ac:dyDescent="0.25">
      <c r="A27" s="242" t="s">
        <v>432</v>
      </c>
      <c r="B27" s="243">
        <f>SUM(B28:B36)</f>
        <v>9</v>
      </c>
      <c r="C27" s="243"/>
      <c r="D27" s="243"/>
      <c r="E27" s="243">
        <f t="shared" ref="E27:I27" si="7">SUM(E28:E36)</f>
        <v>172</v>
      </c>
      <c r="F27" s="245"/>
      <c r="G27" s="245"/>
      <c r="H27" s="245">
        <f t="shared" si="7"/>
        <v>1460.48</v>
      </c>
      <c r="I27" s="245">
        <f t="shared" si="7"/>
        <v>1795.1599999999999</v>
      </c>
    </row>
    <row r="28" spans="1:9" x14ac:dyDescent="0.25">
      <c r="A28" s="213" t="s">
        <v>145</v>
      </c>
      <c r="B28" s="254">
        <v>1</v>
      </c>
      <c r="C28" s="254">
        <f>D28+E28</f>
        <v>176</v>
      </c>
      <c r="D28" s="254">
        <v>168</v>
      </c>
      <c r="E28" s="254">
        <v>8</v>
      </c>
      <c r="F28" s="250"/>
      <c r="G28" s="250">
        <v>4.4800000000000004</v>
      </c>
      <c r="H28" s="250">
        <f t="shared" si="3"/>
        <v>71.680000000000007</v>
      </c>
      <c r="I28" s="250">
        <f t="shared" si="4"/>
        <v>88.59</v>
      </c>
    </row>
    <row r="29" spans="1:9" x14ac:dyDescent="0.25">
      <c r="A29" s="213" t="s">
        <v>145</v>
      </c>
      <c r="B29" s="254">
        <v>1</v>
      </c>
      <c r="C29" s="254">
        <f t="shared" ref="C29:C36" si="8">D29+E29</f>
        <v>196</v>
      </c>
      <c r="D29" s="254">
        <v>168</v>
      </c>
      <c r="E29" s="254">
        <v>28</v>
      </c>
      <c r="F29" s="250"/>
      <c r="G29" s="250">
        <v>4.4800000000000004</v>
      </c>
      <c r="H29" s="250">
        <f t="shared" si="3"/>
        <v>250.88</v>
      </c>
      <c r="I29" s="250">
        <f t="shared" si="4"/>
        <v>310.06</v>
      </c>
    </row>
    <row r="30" spans="1:9" x14ac:dyDescent="0.25">
      <c r="A30" s="213" t="s">
        <v>145</v>
      </c>
      <c r="B30" s="254">
        <v>1</v>
      </c>
      <c r="C30" s="254">
        <f t="shared" si="8"/>
        <v>192</v>
      </c>
      <c r="D30" s="254">
        <v>168</v>
      </c>
      <c r="E30" s="254">
        <v>24</v>
      </c>
      <c r="F30" s="250"/>
      <c r="G30" s="250">
        <v>4.4800000000000004</v>
      </c>
      <c r="H30" s="250">
        <f t="shared" si="3"/>
        <v>215.04</v>
      </c>
      <c r="I30" s="250">
        <f t="shared" si="4"/>
        <v>265.77</v>
      </c>
    </row>
    <row r="31" spans="1:9" x14ac:dyDescent="0.25">
      <c r="A31" s="213" t="s">
        <v>145</v>
      </c>
      <c r="B31" s="254">
        <v>1</v>
      </c>
      <c r="C31" s="254">
        <f t="shared" si="8"/>
        <v>184</v>
      </c>
      <c r="D31" s="254">
        <v>168</v>
      </c>
      <c r="E31" s="254">
        <v>16</v>
      </c>
      <c r="F31" s="250"/>
      <c r="G31" s="250">
        <v>4.4800000000000004</v>
      </c>
      <c r="H31" s="250">
        <f t="shared" si="3"/>
        <v>143.36000000000001</v>
      </c>
      <c r="I31" s="250">
        <f t="shared" si="4"/>
        <v>177.18</v>
      </c>
    </row>
    <row r="32" spans="1:9" x14ac:dyDescent="0.25">
      <c r="A32" s="213" t="s">
        <v>145</v>
      </c>
      <c r="B32" s="254">
        <v>1</v>
      </c>
      <c r="C32" s="254">
        <f t="shared" si="8"/>
        <v>192</v>
      </c>
      <c r="D32" s="254">
        <v>168</v>
      </c>
      <c r="E32" s="254">
        <v>24</v>
      </c>
      <c r="F32" s="250"/>
      <c r="G32" s="250">
        <v>4.4800000000000004</v>
      </c>
      <c r="H32" s="250">
        <f t="shared" si="3"/>
        <v>215.04</v>
      </c>
      <c r="I32" s="250">
        <f t="shared" si="4"/>
        <v>265.77</v>
      </c>
    </row>
    <row r="33" spans="1:9" x14ac:dyDescent="0.25">
      <c r="A33" s="213" t="s">
        <v>145</v>
      </c>
      <c r="B33" s="254">
        <v>1</v>
      </c>
      <c r="C33" s="254">
        <f t="shared" si="8"/>
        <v>192</v>
      </c>
      <c r="D33" s="254">
        <v>168</v>
      </c>
      <c r="E33" s="254">
        <v>24</v>
      </c>
      <c r="F33" s="250"/>
      <c r="G33" s="250">
        <v>4.4800000000000004</v>
      </c>
      <c r="H33" s="250">
        <f t="shared" si="3"/>
        <v>215.04</v>
      </c>
      <c r="I33" s="250">
        <f t="shared" si="4"/>
        <v>265.77</v>
      </c>
    </row>
    <row r="34" spans="1:9" x14ac:dyDescent="0.25">
      <c r="A34" s="213" t="s">
        <v>150</v>
      </c>
      <c r="B34" s="254">
        <v>1</v>
      </c>
      <c r="C34" s="254">
        <f t="shared" si="8"/>
        <v>192</v>
      </c>
      <c r="D34" s="254">
        <v>168</v>
      </c>
      <c r="E34" s="254">
        <v>24</v>
      </c>
      <c r="F34" s="250"/>
      <c r="G34" s="250">
        <v>3.64</v>
      </c>
      <c r="H34" s="250">
        <f t="shared" si="3"/>
        <v>174.72</v>
      </c>
      <c r="I34" s="271">
        <f>ROUND(H34*1.2077,2)</f>
        <v>211.01</v>
      </c>
    </row>
    <row r="35" spans="1:9" x14ac:dyDescent="0.25">
      <c r="A35" s="213" t="s">
        <v>150</v>
      </c>
      <c r="B35" s="254">
        <v>1</v>
      </c>
      <c r="C35" s="254">
        <f t="shared" si="8"/>
        <v>178</v>
      </c>
      <c r="D35" s="254">
        <v>168</v>
      </c>
      <c r="E35" s="254">
        <v>10</v>
      </c>
      <c r="F35" s="250"/>
      <c r="G35" s="250">
        <v>3.64</v>
      </c>
      <c r="H35" s="250">
        <f t="shared" si="3"/>
        <v>72.8</v>
      </c>
      <c r="I35" s="271">
        <f t="shared" ref="I35:I36" si="9">ROUND(H35*1.2077,2)</f>
        <v>87.92</v>
      </c>
    </row>
    <row r="36" spans="1:9" x14ac:dyDescent="0.25">
      <c r="A36" s="213" t="s">
        <v>150</v>
      </c>
      <c r="B36" s="254">
        <v>1</v>
      </c>
      <c r="C36" s="254">
        <f t="shared" si="8"/>
        <v>182</v>
      </c>
      <c r="D36" s="254">
        <v>168</v>
      </c>
      <c r="E36" s="254">
        <v>14</v>
      </c>
      <c r="F36" s="250"/>
      <c r="G36" s="250">
        <v>3.64</v>
      </c>
      <c r="H36" s="250">
        <f t="shared" si="3"/>
        <v>101.92</v>
      </c>
      <c r="I36" s="271">
        <f t="shared" si="9"/>
        <v>123.09</v>
      </c>
    </row>
    <row r="38" spans="1:9" x14ac:dyDescent="0.25">
      <c r="A38" s="495" t="s">
        <v>773</v>
      </c>
      <c r="B38" s="495"/>
    </row>
  </sheetData>
  <mergeCells count="13">
    <mergeCell ref="A38:B38"/>
    <mergeCell ref="H1:I1"/>
    <mergeCell ref="A2:I2"/>
    <mergeCell ref="A7:A9"/>
    <mergeCell ref="B7:B9"/>
    <mergeCell ref="C7:E7"/>
    <mergeCell ref="F7:F9"/>
    <mergeCell ref="G7:G9"/>
    <mergeCell ref="H7:H9"/>
    <mergeCell ref="I7:I9"/>
    <mergeCell ref="C8:C9"/>
    <mergeCell ref="D8:D9"/>
    <mergeCell ref="E8:E9"/>
  </mergeCells>
  <pageMargins left="0.70866141732283472" right="0.11811023622047245" top="0.15748031496062992" bottom="0.15748031496062992" header="0.31496062992125984" footer="0.31496062992125984"/>
  <pageSetup paperSize="9" scale="46"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9A5AA-8C7A-48A3-9643-DAEA6CD7296B}">
  <sheetPr>
    <tabColor theme="5" tint="0.59999389629810485"/>
  </sheetPr>
  <dimension ref="A1:I57"/>
  <sheetViews>
    <sheetView zoomScale="80" zoomScaleNormal="80" workbookViewId="0">
      <selection activeCell="H1" sqref="H1:I1"/>
    </sheetView>
  </sheetViews>
  <sheetFormatPr defaultRowHeight="16.5" x14ac:dyDescent="0.25"/>
  <cols>
    <col min="1" max="1" width="68.42578125" style="205" customWidth="1"/>
    <col min="2" max="2" width="14.140625" style="205" customWidth="1"/>
    <col min="3" max="3" width="12.7109375" style="205" customWidth="1"/>
    <col min="4" max="4" width="12.85546875" style="205" customWidth="1"/>
    <col min="5" max="5" width="16.28515625" style="205" customWidth="1"/>
    <col min="6" max="6" width="14.28515625" style="205" customWidth="1"/>
    <col min="7" max="7" width="17" style="205" customWidth="1"/>
    <col min="8" max="8" width="20.5703125" style="205" customWidth="1"/>
    <col min="9" max="9" width="17.7109375" style="205" customWidth="1"/>
    <col min="10" max="10" width="11.140625" style="205" customWidth="1"/>
    <col min="11" max="16384" width="9.140625" style="205"/>
  </cols>
  <sheetData>
    <row r="1" spans="1:9" ht="15" customHeight="1" x14ac:dyDescent="0.25">
      <c r="H1" s="401" t="s">
        <v>821</v>
      </c>
      <c r="I1" s="401"/>
    </row>
    <row r="2" spans="1:9" ht="39.75" customHeight="1" x14ac:dyDescent="0.25">
      <c r="A2" s="402" t="s">
        <v>427</v>
      </c>
      <c r="B2" s="402"/>
      <c r="C2" s="402"/>
      <c r="D2" s="402"/>
      <c r="E2" s="402"/>
      <c r="F2" s="402"/>
      <c r="G2" s="402"/>
      <c r="H2" s="402"/>
      <c r="I2" s="402"/>
    </row>
    <row r="4" spans="1:9" x14ac:dyDescent="0.25">
      <c r="A4" s="205" t="s">
        <v>734</v>
      </c>
    </row>
    <row r="5" spans="1:9" x14ac:dyDescent="0.25">
      <c r="A5" s="205" t="s">
        <v>735</v>
      </c>
    </row>
    <row r="6" spans="1:9" ht="15" customHeight="1" x14ac:dyDescent="0.25">
      <c r="E6" s="251"/>
      <c r="H6" s="210"/>
    </row>
    <row r="7" spans="1:9" ht="36" customHeight="1" x14ac:dyDescent="0.25">
      <c r="A7" s="432"/>
      <c r="B7" s="432" t="s">
        <v>3</v>
      </c>
      <c r="C7" s="431" t="s">
        <v>4</v>
      </c>
      <c r="D7" s="431"/>
      <c r="E7" s="431"/>
      <c r="F7" s="431" t="s">
        <v>2</v>
      </c>
      <c r="G7" s="431" t="s">
        <v>438</v>
      </c>
      <c r="H7" s="433" t="s">
        <v>5</v>
      </c>
      <c r="I7" s="434" t="s">
        <v>1</v>
      </c>
    </row>
    <row r="8" spans="1:9" ht="15" customHeight="1" x14ac:dyDescent="0.25">
      <c r="A8" s="432"/>
      <c r="B8" s="432"/>
      <c r="C8" s="429" t="s">
        <v>143</v>
      </c>
      <c r="D8" s="429" t="s">
        <v>437</v>
      </c>
      <c r="E8" s="431" t="s">
        <v>8</v>
      </c>
      <c r="F8" s="431"/>
      <c r="G8" s="431"/>
      <c r="H8" s="433"/>
      <c r="I8" s="434"/>
    </row>
    <row r="9" spans="1:9" ht="42"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x14ac:dyDescent="0.25">
      <c r="A11" s="211" t="s">
        <v>0</v>
      </c>
      <c r="B11" s="252">
        <f>B12+B17+B38</f>
        <v>41</v>
      </c>
      <c r="C11" s="252"/>
      <c r="D11" s="252"/>
      <c r="E11" s="252">
        <f t="shared" ref="E11:I11" si="0">E12+E17+E38</f>
        <v>706</v>
      </c>
      <c r="F11" s="253"/>
      <c r="G11" s="253"/>
      <c r="H11" s="253">
        <f t="shared" si="0"/>
        <v>7925.32</v>
      </c>
      <c r="I11" s="253">
        <f t="shared" si="0"/>
        <v>9784.33</v>
      </c>
    </row>
    <row r="12" spans="1:9" x14ac:dyDescent="0.25">
      <c r="A12" s="242" t="s">
        <v>434</v>
      </c>
      <c r="B12" s="243">
        <f>SUM(B13:B16)</f>
        <v>4</v>
      </c>
      <c r="C12" s="243"/>
      <c r="D12" s="243"/>
      <c r="E12" s="243">
        <f t="shared" ref="E12:I12" si="1">SUM(E13:E16)</f>
        <v>62</v>
      </c>
      <c r="F12" s="245"/>
      <c r="G12" s="245"/>
      <c r="H12" s="245">
        <f t="shared" si="1"/>
        <v>1202.28</v>
      </c>
      <c r="I12" s="245">
        <f t="shared" si="1"/>
        <v>1485.8999999999999</v>
      </c>
    </row>
    <row r="13" spans="1:9" x14ac:dyDescent="0.25">
      <c r="A13" s="213" t="s">
        <v>147</v>
      </c>
      <c r="B13" s="254">
        <v>1</v>
      </c>
      <c r="C13" s="254">
        <f>D13+E13</f>
        <v>190</v>
      </c>
      <c r="D13" s="254">
        <v>160</v>
      </c>
      <c r="E13" s="254">
        <v>30</v>
      </c>
      <c r="F13" s="250">
        <v>1570</v>
      </c>
      <c r="G13" s="250">
        <f>F13/160</f>
        <v>9.8125</v>
      </c>
      <c r="H13" s="250">
        <f>ROUND(E13*G13*2,2)</f>
        <v>588.75</v>
      </c>
      <c r="I13" s="250">
        <f>ROUND(H13*1.2359,2)</f>
        <v>727.64</v>
      </c>
    </row>
    <row r="14" spans="1:9" x14ac:dyDescent="0.25">
      <c r="A14" s="213" t="s">
        <v>147</v>
      </c>
      <c r="B14" s="254">
        <v>1</v>
      </c>
      <c r="C14" s="254">
        <f>D14+E14</f>
        <v>180</v>
      </c>
      <c r="D14" s="254">
        <v>160</v>
      </c>
      <c r="E14" s="254">
        <v>20</v>
      </c>
      <c r="F14" s="250">
        <v>1570</v>
      </c>
      <c r="G14" s="250">
        <f>F14/160</f>
        <v>9.8125</v>
      </c>
      <c r="H14" s="250">
        <f t="shared" ref="H14:H55" si="2">ROUND(E14*G14*2,2)</f>
        <v>392.5</v>
      </c>
      <c r="I14" s="250">
        <f t="shared" ref="I14:I55" si="3">ROUND(H14*1.2359,2)</f>
        <v>485.09</v>
      </c>
    </row>
    <row r="15" spans="1:9" x14ac:dyDescent="0.25">
      <c r="A15" s="213" t="s">
        <v>147</v>
      </c>
      <c r="B15" s="254">
        <v>1</v>
      </c>
      <c r="C15" s="254">
        <f>D15+E15</f>
        <v>170</v>
      </c>
      <c r="D15" s="254">
        <v>160</v>
      </c>
      <c r="E15" s="254">
        <v>10</v>
      </c>
      <c r="F15" s="250"/>
      <c r="G15" s="250">
        <v>9.34</v>
      </c>
      <c r="H15" s="250">
        <f t="shared" si="2"/>
        <v>186.8</v>
      </c>
      <c r="I15" s="250">
        <f t="shared" si="3"/>
        <v>230.87</v>
      </c>
    </row>
    <row r="16" spans="1:9" x14ac:dyDescent="0.25">
      <c r="A16" s="213" t="s">
        <v>149</v>
      </c>
      <c r="B16" s="254">
        <v>1</v>
      </c>
      <c r="C16" s="254">
        <f>D16+E16</f>
        <v>162</v>
      </c>
      <c r="D16" s="254">
        <v>160</v>
      </c>
      <c r="E16" s="254">
        <v>2</v>
      </c>
      <c r="F16" s="250">
        <v>1369</v>
      </c>
      <c r="G16" s="250">
        <f>F16/160</f>
        <v>8.5562500000000004</v>
      </c>
      <c r="H16" s="250">
        <f t="shared" si="2"/>
        <v>34.229999999999997</v>
      </c>
      <c r="I16" s="250">
        <f t="shared" si="3"/>
        <v>42.3</v>
      </c>
    </row>
    <row r="17" spans="1:9" ht="33" x14ac:dyDescent="0.25">
      <c r="A17" s="242" t="s">
        <v>433</v>
      </c>
      <c r="B17" s="243">
        <f>SUM(B18:B37)</f>
        <v>20</v>
      </c>
      <c r="C17" s="243"/>
      <c r="D17" s="243"/>
      <c r="E17" s="243">
        <f t="shared" ref="E17:I17" si="4">SUM(E18:E37)</f>
        <v>292</v>
      </c>
      <c r="F17" s="245"/>
      <c r="G17" s="245"/>
      <c r="H17" s="245">
        <f t="shared" si="4"/>
        <v>3636.32</v>
      </c>
      <c r="I17" s="245">
        <f t="shared" si="4"/>
        <v>4494.1400000000003</v>
      </c>
    </row>
    <row r="18" spans="1:9" x14ac:dyDescent="0.25">
      <c r="A18" s="213" t="s">
        <v>64</v>
      </c>
      <c r="B18" s="254">
        <v>1</v>
      </c>
      <c r="C18" s="254">
        <f t="shared" ref="C18:C37" si="5">D18+E18</f>
        <v>168</v>
      </c>
      <c r="D18" s="254">
        <v>160</v>
      </c>
      <c r="E18" s="254">
        <v>8</v>
      </c>
      <c r="F18" s="250"/>
      <c r="G18" s="250">
        <v>6.18</v>
      </c>
      <c r="H18" s="250">
        <f t="shared" si="2"/>
        <v>98.88</v>
      </c>
      <c r="I18" s="250">
        <f t="shared" si="3"/>
        <v>122.21</v>
      </c>
    </row>
    <row r="19" spans="1:9" x14ac:dyDescent="0.25">
      <c r="A19" s="213" t="s">
        <v>64</v>
      </c>
      <c r="B19" s="254">
        <v>1</v>
      </c>
      <c r="C19" s="254">
        <f t="shared" si="5"/>
        <v>168</v>
      </c>
      <c r="D19" s="254">
        <v>160</v>
      </c>
      <c r="E19" s="254">
        <v>8</v>
      </c>
      <c r="F19" s="250"/>
      <c r="G19" s="250">
        <v>6.14</v>
      </c>
      <c r="H19" s="250">
        <f t="shared" si="2"/>
        <v>98.24</v>
      </c>
      <c r="I19" s="250">
        <f t="shared" si="3"/>
        <v>121.41</v>
      </c>
    </row>
    <row r="20" spans="1:9" x14ac:dyDescent="0.25">
      <c r="A20" s="213" t="s">
        <v>64</v>
      </c>
      <c r="B20" s="254">
        <v>1</v>
      </c>
      <c r="C20" s="254">
        <f t="shared" si="5"/>
        <v>192</v>
      </c>
      <c r="D20" s="254">
        <v>160</v>
      </c>
      <c r="E20" s="254">
        <v>32</v>
      </c>
      <c r="F20" s="250"/>
      <c r="G20" s="250">
        <v>6.18</v>
      </c>
      <c r="H20" s="250">
        <f t="shared" si="2"/>
        <v>395.52</v>
      </c>
      <c r="I20" s="250">
        <f t="shared" si="3"/>
        <v>488.82</v>
      </c>
    </row>
    <row r="21" spans="1:9" x14ac:dyDescent="0.25">
      <c r="A21" s="213" t="s">
        <v>64</v>
      </c>
      <c r="B21" s="254">
        <v>1</v>
      </c>
      <c r="C21" s="254">
        <f t="shared" si="5"/>
        <v>168</v>
      </c>
      <c r="D21" s="254">
        <v>160</v>
      </c>
      <c r="E21" s="254">
        <v>8</v>
      </c>
      <c r="F21" s="250"/>
      <c r="G21" s="250">
        <v>6.18</v>
      </c>
      <c r="H21" s="250">
        <f t="shared" si="2"/>
        <v>98.88</v>
      </c>
      <c r="I21" s="250">
        <f t="shared" si="3"/>
        <v>122.21</v>
      </c>
    </row>
    <row r="22" spans="1:9" x14ac:dyDescent="0.25">
      <c r="A22" s="213" t="s">
        <v>64</v>
      </c>
      <c r="B22" s="254">
        <v>1</v>
      </c>
      <c r="C22" s="254">
        <f t="shared" si="5"/>
        <v>168</v>
      </c>
      <c r="D22" s="254">
        <v>160</v>
      </c>
      <c r="E22" s="254">
        <v>8</v>
      </c>
      <c r="F22" s="250"/>
      <c r="G22" s="250">
        <v>6.14</v>
      </c>
      <c r="H22" s="250">
        <f t="shared" si="2"/>
        <v>98.24</v>
      </c>
      <c r="I22" s="250">
        <f t="shared" si="3"/>
        <v>121.41</v>
      </c>
    </row>
    <row r="23" spans="1:9" x14ac:dyDescent="0.25">
      <c r="A23" s="213" t="s">
        <v>64</v>
      </c>
      <c r="B23" s="254">
        <v>1</v>
      </c>
      <c r="C23" s="254">
        <f t="shared" si="5"/>
        <v>168</v>
      </c>
      <c r="D23" s="254">
        <v>160</v>
      </c>
      <c r="E23" s="254">
        <v>8</v>
      </c>
      <c r="F23" s="250"/>
      <c r="G23" s="250">
        <v>6.18</v>
      </c>
      <c r="H23" s="250">
        <f t="shared" si="2"/>
        <v>98.88</v>
      </c>
      <c r="I23" s="250">
        <f t="shared" si="3"/>
        <v>122.21</v>
      </c>
    </row>
    <row r="24" spans="1:9" x14ac:dyDescent="0.25">
      <c r="A24" s="213" t="s">
        <v>64</v>
      </c>
      <c r="B24" s="254">
        <v>1</v>
      </c>
      <c r="C24" s="254">
        <f t="shared" si="5"/>
        <v>164</v>
      </c>
      <c r="D24" s="254">
        <v>160</v>
      </c>
      <c r="E24" s="254">
        <v>4</v>
      </c>
      <c r="F24" s="250"/>
      <c r="G24" s="250">
        <v>6.14</v>
      </c>
      <c r="H24" s="250">
        <f t="shared" si="2"/>
        <v>49.12</v>
      </c>
      <c r="I24" s="250">
        <f t="shared" si="3"/>
        <v>60.71</v>
      </c>
    </row>
    <row r="25" spans="1:9" x14ac:dyDescent="0.25">
      <c r="A25" s="213" t="s">
        <v>64</v>
      </c>
      <c r="B25" s="254">
        <v>1</v>
      </c>
      <c r="C25" s="254">
        <f t="shared" si="5"/>
        <v>180</v>
      </c>
      <c r="D25" s="254">
        <v>160</v>
      </c>
      <c r="E25" s="254">
        <v>20</v>
      </c>
      <c r="F25" s="250"/>
      <c r="G25" s="250">
        <v>6.18</v>
      </c>
      <c r="H25" s="250">
        <f t="shared" si="2"/>
        <v>247.2</v>
      </c>
      <c r="I25" s="250">
        <f t="shared" si="3"/>
        <v>305.51</v>
      </c>
    </row>
    <row r="26" spans="1:9" x14ac:dyDescent="0.25">
      <c r="A26" s="213" t="s">
        <v>64</v>
      </c>
      <c r="B26" s="254">
        <v>1</v>
      </c>
      <c r="C26" s="254">
        <f t="shared" si="5"/>
        <v>180</v>
      </c>
      <c r="D26" s="254">
        <v>160</v>
      </c>
      <c r="E26" s="254">
        <v>20</v>
      </c>
      <c r="F26" s="250"/>
      <c r="G26" s="250">
        <v>6.18</v>
      </c>
      <c r="H26" s="250">
        <f t="shared" si="2"/>
        <v>247.2</v>
      </c>
      <c r="I26" s="250">
        <f t="shared" si="3"/>
        <v>305.51</v>
      </c>
    </row>
    <row r="27" spans="1:9" x14ac:dyDescent="0.25">
      <c r="A27" s="213" t="s">
        <v>64</v>
      </c>
      <c r="B27" s="254">
        <v>1</v>
      </c>
      <c r="C27" s="254">
        <f t="shared" si="5"/>
        <v>168</v>
      </c>
      <c r="D27" s="254">
        <v>160</v>
      </c>
      <c r="E27" s="254">
        <v>8</v>
      </c>
      <c r="F27" s="250"/>
      <c r="G27" s="250">
        <v>6.18</v>
      </c>
      <c r="H27" s="250">
        <f t="shared" si="2"/>
        <v>98.88</v>
      </c>
      <c r="I27" s="250">
        <f t="shared" si="3"/>
        <v>122.21</v>
      </c>
    </row>
    <row r="28" spans="1:9" x14ac:dyDescent="0.25">
      <c r="A28" s="213" t="s">
        <v>64</v>
      </c>
      <c r="B28" s="254">
        <v>1</v>
      </c>
      <c r="C28" s="254">
        <f t="shared" si="5"/>
        <v>168</v>
      </c>
      <c r="D28" s="254">
        <v>160</v>
      </c>
      <c r="E28" s="254">
        <v>8</v>
      </c>
      <c r="F28" s="250"/>
      <c r="G28" s="250">
        <v>6.18</v>
      </c>
      <c r="H28" s="250">
        <f t="shared" si="2"/>
        <v>98.88</v>
      </c>
      <c r="I28" s="250">
        <f t="shared" si="3"/>
        <v>122.21</v>
      </c>
    </row>
    <row r="29" spans="1:9" x14ac:dyDescent="0.25">
      <c r="A29" s="213" t="s">
        <v>64</v>
      </c>
      <c r="B29" s="254">
        <v>1</v>
      </c>
      <c r="C29" s="254">
        <f t="shared" si="5"/>
        <v>168</v>
      </c>
      <c r="D29" s="254">
        <v>160</v>
      </c>
      <c r="E29" s="254">
        <v>8</v>
      </c>
      <c r="F29" s="250"/>
      <c r="G29" s="250">
        <v>6.18</v>
      </c>
      <c r="H29" s="250">
        <f t="shared" si="2"/>
        <v>98.88</v>
      </c>
      <c r="I29" s="250">
        <f t="shared" si="3"/>
        <v>122.21</v>
      </c>
    </row>
    <row r="30" spans="1:9" x14ac:dyDescent="0.25">
      <c r="A30" s="213" t="s">
        <v>64</v>
      </c>
      <c r="B30" s="254">
        <v>1</v>
      </c>
      <c r="C30" s="254">
        <f t="shared" si="5"/>
        <v>168</v>
      </c>
      <c r="D30" s="254">
        <v>160</v>
      </c>
      <c r="E30" s="254">
        <v>8</v>
      </c>
      <c r="F30" s="250"/>
      <c r="G30" s="250">
        <v>6.18</v>
      </c>
      <c r="H30" s="250">
        <f t="shared" si="2"/>
        <v>98.88</v>
      </c>
      <c r="I30" s="250">
        <f t="shared" si="3"/>
        <v>122.21</v>
      </c>
    </row>
    <row r="31" spans="1:9" x14ac:dyDescent="0.25">
      <c r="A31" s="213" t="s">
        <v>64</v>
      </c>
      <c r="B31" s="254">
        <v>1</v>
      </c>
      <c r="C31" s="254">
        <f t="shared" si="5"/>
        <v>176</v>
      </c>
      <c r="D31" s="254">
        <v>160</v>
      </c>
      <c r="E31" s="254">
        <v>16</v>
      </c>
      <c r="F31" s="250"/>
      <c r="G31" s="250">
        <v>6.18</v>
      </c>
      <c r="H31" s="250">
        <f t="shared" si="2"/>
        <v>197.76</v>
      </c>
      <c r="I31" s="250">
        <f t="shared" si="3"/>
        <v>244.41</v>
      </c>
    </row>
    <row r="32" spans="1:9" x14ac:dyDescent="0.25">
      <c r="A32" s="213" t="s">
        <v>64</v>
      </c>
      <c r="B32" s="254">
        <v>1</v>
      </c>
      <c r="C32" s="254">
        <f t="shared" si="5"/>
        <v>168</v>
      </c>
      <c r="D32" s="254">
        <v>160</v>
      </c>
      <c r="E32" s="254">
        <v>8</v>
      </c>
      <c r="F32" s="250"/>
      <c r="G32" s="250">
        <v>6.18</v>
      </c>
      <c r="H32" s="250">
        <f t="shared" si="2"/>
        <v>98.88</v>
      </c>
      <c r="I32" s="250">
        <f t="shared" si="3"/>
        <v>122.21</v>
      </c>
    </row>
    <row r="33" spans="1:9" x14ac:dyDescent="0.25">
      <c r="A33" s="213" t="s">
        <v>64</v>
      </c>
      <c r="B33" s="254">
        <v>1</v>
      </c>
      <c r="C33" s="254">
        <f t="shared" si="5"/>
        <v>192</v>
      </c>
      <c r="D33" s="254">
        <v>160</v>
      </c>
      <c r="E33" s="254">
        <v>32</v>
      </c>
      <c r="F33" s="250"/>
      <c r="G33" s="250">
        <v>6.18</v>
      </c>
      <c r="H33" s="250">
        <f t="shared" si="2"/>
        <v>395.52</v>
      </c>
      <c r="I33" s="250">
        <f t="shared" si="3"/>
        <v>488.82</v>
      </c>
    </row>
    <row r="34" spans="1:9" x14ac:dyDescent="0.25">
      <c r="A34" s="213" t="s">
        <v>64</v>
      </c>
      <c r="B34" s="254">
        <v>1</v>
      </c>
      <c r="C34" s="254">
        <f t="shared" si="5"/>
        <v>180</v>
      </c>
      <c r="D34" s="254">
        <v>160</v>
      </c>
      <c r="E34" s="254">
        <v>20</v>
      </c>
      <c r="F34" s="250"/>
      <c r="G34" s="250">
        <v>6.18</v>
      </c>
      <c r="H34" s="250">
        <f t="shared" si="2"/>
        <v>247.2</v>
      </c>
      <c r="I34" s="250">
        <f t="shared" si="3"/>
        <v>305.51</v>
      </c>
    </row>
    <row r="35" spans="1:9" x14ac:dyDescent="0.25">
      <c r="A35" s="213" t="s">
        <v>64</v>
      </c>
      <c r="B35" s="254">
        <v>1</v>
      </c>
      <c r="C35" s="254">
        <f t="shared" si="5"/>
        <v>172</v>
      </c>
      <c r="D35" s="254">
        <v>160</v>
      </c>
      <c r="E35" s="254">
        <v>12</v>
      </c>
      <c r="F35" s="250"/>
      <c r="G35" s="250">
        <v>6.18</v>
      </c>
      <c r="H35" s="250">
        <f t="shared" si="2"/>
        <v>148.32</v>
      </c>
      <c r="I35" s="250">
        <f t="shared" si="3"/>
        <v>183.31</v>
      </c>
    </row>
    <row r="36" spans="1:9" x14ac:dyDescent="0.25">
      <c r="A36" s="213" t="s">
        <v>64</v>
      </c>
      <c r="B36" s="254">
        <v>1</v>
      </c>
      <c r="C36" s="254">
        <f t="shared" si="5"/>
        <v>168</v>
      </c>
      <c r="D36" s="254">
        <v>160</v>
      </c>
      <c r="E36" s="254">
        <v>8</v>
      </c>
      <c r="F36" s="250"/>
      <c r="G36" s="250">
        <v>6.18</v>
      </c>
      <c r="H36" s="250">
        <f t="shared" si="2"/>
        <v>98.88</v>
      </c>
      <c r="I36" s="250">
        <f t="shared" si="3"/>
        <v>122.21</v>
      </c>
    </row>
    <row r="37" spans="1:9" x14ac:dyDescent="0.25">
      <c r="A37" s="213" t="s">
        <v>57</v>
      </c>
      <c r="B37" s="254">
        <v>1</v>
      </c>
      <c r="C37" s="254">
        <f t="shared" si="5"/>
        <v>208</v>
      </c>
      <c r="D37" s="254">
        <v>160</v>
      </c>
      <c r="E37" s="254">
        <v>48</v>
      </c>
      <c r="F37" s="250"/>
      <c r="G37" s="250">
        <v>6.48</v>
      </c>
      <c r="H37" s="250">
        <f t="shared" si="2"/>
        <v>622.08000000000004</v>
      </c>
      <c r="I37" s="250">
        <f t="shared" si="3"/>
        <v>768.83</v>
      </c>
    </row>
    <row r="38" spans="1:9" ht="33" x14ac:dyDescent="0.25">
      <c r="A38" s="242" t="s">
        <v>432</v>
      </c>
      <c r="B38" s="243">
        <f>SUM(B39:B55)</f>
        <v>17</v>
      </c>
      <c r="C38" s="243"/>
      <c r="D38" s="243"/>
      <c r="E38" s="243">
        <f t="shared" ref="E38:I38" si="6">SUM(E39:E55)</f>
        <v>352</v>
      </c>
      <c r="F38" s="245"/>
      <c r="G38" s="245"/>
      <c r="H38" s="245">
        <f t="shared" si="6"/>
        <v>3086.7199999999989</v>
      </c>
      <c r="I38" s="245">
        <f t="shared" si="6"/>
        <v>3804.2900000000004</v>
      </c>
    </row>
    <row r="39" spans="1:9" x14ac:dyDescent="0.25">
      <c r="A39" s="213" t="s">
        <v>145</v>
      </c>
      <c r="B39" s="254">
        <v>1</v>
      </c>
      <c r="C39" s="254">
        <f t="shared" ref="C39:C55" si="7">D39+E39</f>
        <v>192</v>
      </c>
      <c r="D39" s="254">
        <v>160</v>
      </c>
      <c r="E39" s="254">
        <v>32</v>
      </c>
      <c r="F39" s="250"/>
      <c r="G39" s="250">
        <v>4.4800000000000004</v>
      </c>
      <c r="H39" s="250">
        <f t="shared" si="2"/>
        <v>286.72000000000003</v>
      </c>
      <c r="I39" s="250">
        <f t="shared" si="3"/>
        <v>354.36</v>
      </c>
    </row>
    <row r="40" spans="1:9" x14ac:dyDescent="0.25">
      <c r="A40" s="213" t="s">
        <v>145</v>
      </c>
      <c r="B40" s="254">
        <v>1</v>
      </c>
      <c r="C40" s="254">
        <f t="shared" si="7"/>
        <v>184</v>
      </c>
      <c r="D40" s="254">
        <v>160</v>
      </c>
      <c r="E40" s="254">
        <v>24</v>
      </c>
      <c r="F40" s="250"/>
      <c r="G40" s="250">
        <v>4.4800000000000004</v>
      </c>
      <c r="H40" s="250">
        <f t="shared" si="2"/>
        <v>215.04</v>
      </c>
      <c r="I40" s="250">
        <f t="shared" si="3"/>
        <v>265.77</v>
      </c>
    </row>
    <row r="41" spans="1:9" x14ac:dyDescent="0.25">
      <c r="A41" s="213" t="s">
        <v>145</v>
      </c>
      <c r="B41" s="254">
        <v>1</v>
      </c>
      <c r="C41" s="254">
        <f t="shared" si="7"/>
        <v>192</v>
      </c>
      <c r="D41" s="254">
        <v>160</v>
      </c>
      <c r="E41" s="254">
        <v>32</v>
      </c>
      <c r="F41" s="250"/>
      <c r="G41" s="250">
        <v>4.4800000000000004</v>
      </c>
      <c r="H41" s="250">
        <f t="shared" si="2"/>
        <v>286.72000000000003</v>
      </c>
      <c r="I41" s="250">
        <f t="shared" si="3"/>
        <v>354.36</v>
      </c>
    </row>
    <row r="42" spans="1:9" x14ac:dyDescent="0.25">
      <c r="A42" s="213" t="s">
        <v>145</v>
      </c>
      <c r="B42" s="254">
        <v>1</v>
      </c>
      <c r="C42" s="254">
        <f t="shared" si="7"/>
        <v>184</v>
      </c>
      <c r="D42" s="254">
        <v>160</v>
      </c>
      <c r="E42" s="254">
        <v>24</v>
      </c>
      <c r="F42" s="250"/>
      <c r="G42" s="250">
        <v>4.4800000000000004</v>
      </c>
      <c r="H42" s="250">
        <f t="shared" si="2"/>
        <v>215.04</v>
      </c>
      <c r="I42" s="250">
        <f t="shared" si="3"/>
        <v>265.77</v>
      </c>
    </row>
    <row r="43" spans="1:9" x14ac:dyDescent="0.25">
      <c r="A43" s="213" t="s">
        <v>145</v>
      </c>
      <c r="B43" s="254">
        <v>1</v>
      </c>
      <c r="C43" s="254">
        <f t="shared" si="7"/>
        <v>184</v>
      </c>
      <c r="D43" s="254">
        <v>160</v>
      </c>
      <c r="E43" s="254">
        <v>24</v>
      </c>
      <c r="F43" s="250"/>
      <c r="G43" s="250">
        <v>4.4800000000000004</v>
      </c>
      <c r="H43" s="250">
        <f t="shared" si="2"/>
        <v>215.04</v>
      </c>
      <c r="I43" s="250">
        <f t="shared" si="3"/>
        <v>265.77</v>
      </c>
    </row>
    <row r="44" spans="1:9" x14ac:dyDescent="0.25">
      <c r="A44" s="213" t="s">
        <v>145</v>
      </c>
      <c r="B44" s="254">
        <v>1</v>
      </c>
      <c r="C44" s="254">
        <f t="shared" si="7"/>
        <v>194</v>
      </c>
      <c r="D44" s="254">
        <v>160</v>
      </c>
      <c r="E44" s="254">
        <v>34</v>
      </c>
      <c r="F44" s="250"/>
      <c r="G44" s="250">
        <v>4.4800000000000004</v>
      </c>
      <c r="H44" s="250">
        <f t="shared" si="2"/>
        <v>304.64</v>
      </c>
      <c r="I44" s="250">
        <f t="shared" si="3"/>
        <v>376.5</v>
      </c>
    </row>
    <row r="45" spans="1:9" x14ac:dyDescent="0.25">
      <c r="A45" s="213" t="s">
        <v>145</v>
      </c>
      <c r="B45" s="254">
        <v>1</v>
      </c>
      <c r="C45" s="254">
        <f t="shared" si="7"/>
        <v>192</v>
      </c>
      <c r="D45" s="254">
        <v>160</v>
      </c>
      <c r="E45" s="254">
        <v>32</v>
      </c>
      <c r="F45" s="250"/>
      <c r="G45" s="250">
        <v>4.4800000000000004</v>
      </c>
      <c r="H45" s="250">
        <f t="shared" si="2"/>
        <v>286.72000000000003</v>
      </c>
      <c r="I45" s="250">
        <f t="shared" si="3"/>
        <v>354.36</v>
      </c>
    </row>
    <row r="46" spans="1:9" x14ac:dyDescent="0.25">
      <c r="A46" s="213" t="s">
        <v>145</v>
      </c>
      <c r="B46" s="254">
        <v>1</v>
      </c>
      <c r="C46" s="254">
        <f t="shared" si="7"/>
        <v>184</v>
      </c>
      <c r="D46" s="254">
        <v>160</v>
      </c>
      <c r="E46" s="254">
        <v>24</v>
      </c>
      <c r="F46" s="250"/>
      <c r="G46" s="250">
        <v>4.4800000000000004</v>
      </c>
      <c r="H46" s="250">
        <f t="shared" si="2"/>
        <v>215.04</v>
      </c>
      <c r="I46" s="250">
        <f t="shared" si="3"/>
        <v>265.77</v>
      </c>
    </row>
    <row r="47" spans="1:9" x14ac:dyDescent="0.25">
      <c r="A47" s="213" t="s">
        <v>145</v>
      </c>
      <c r="B47" s="254">
        <v>1</v>
      </c>
      <c r="C47" s="254">
        <f t="shared" si="7"/>
        <v>182</v>
      </c>
      <c r="D47" s="254">
        <v>160</v>
      </c>
      <c r="E47" s="254">
        <v>22</v>
      </c>
      <c r="F47" s="250"/>
      <c r="G47" s="250">
        <v>4.4800000000000004</v>
      </c>
      <c r="H47" s="250">
        <f t="shared" si="2"/>
        <v>197.12</v>
      </c>
      <c r="I47" s="250">
        <f t="shared" si="3"/>
        <v>243.62</v>
      </c>
    </row>
    <row r="48" spans="1:9" x14ac:dyDescent="0.25">
      <c r="A48" s="213" t="s">
        <v>145</v>
      </c>
      <c r="B48" s="254">
        <v>1</v>
      </c>
      <c r="C48" s="254">
        <f t="shared" si="7"/>
        <v>168</v>
      </c>
      <c r="D48" s="254">
        <v>160</v>
      </c>
      <c r="E48" s="254">
        <v>8</v>
      </c>
      <c r="F48" s="250"/>
      <c r="G48" s="250">
        <v>4.4800000000000004</v>
      </c>
      <c r="H48" s="250">
        <f t="shared" si="2"/>
        <v>71.680000000000007</v>
      </c>
      <c r="I48" s="250">
        <f t="shared" si="3"/>
        <v>88.59</v>
      </c>
    </row>
    <row r="49" spans="1:9" x14ac:dyDescent="0.25">
      <c r="A49" s="213" t="s">
        <v>145</v>
      </c>
      <c r="B49" s="254">
        <v>1</v>
      </c>
      <c r="C49" s="254">
        <f t="shared" si="7"/>
        <v>168</v>
      </c>
      <c r="D49" s="254">
        <v>160</v>
      </c>
      <c r="E49" s="254">
        <v>8</v>
      </c>
      <c r="F49" s="250"/>
      <c r="G49" s="250">
        <v>4.4800000000000004</v>
      </c>
      <c r="H49" s="250">
        <f t="shared" si="2"/>
        <v>71.680000000000007</v>
      </c>
      <c r="I49" s="250">
        <f t="shared" si="3"/>
        <v>88.59</v>
      </c>
    </row>
    <row r="50" spans="1:9" x14ac:dyDescent="0.25">
      <c r="A50" s="213" t="s">
        <v>145</v>
      </c>
      <c r="B50" s="254">
        <v>1</v>
      </c>
      <c r="C50" s="254">
        <f t="shared" si="7"/>
        <v>168</v>
      </c>
      <c r="D50" s="254">
        <v>160</v>
      </c>
      <c r="E50" s="254">
        <v>8</v>
      </c>
      <c r="F50" s="250"/>
      <c r="G50" s="250">
        <v>4.4800000000000004</v>
      </c>
      <c r="H50" s="250">
        <f t="shared" si="2"/>
        <v>71.680000000000007</v>
      </c>
      <c r="I50" s="250">
        <f t="shared" si="3"/>
        <v>88.59</v>
      </c>
    </row>
    <row r="51" spans="1:9" x14ac:dyDescent="0.25">
      <c r="A51" s="213" t="s">
        <v>145</v>
      </c>
      <c r="B51" s="254">
        <v>1</v>
      </c>
      <c r="C51" s="254">
        <f t="shared" si="7"/>
        <v>184</v>
      </c>
      <c r="D51" s="254">
        <v>160</v>
      </c>
      <c r="E51" s="254">
        <v>24</v>
      </c>
      <c r="F51" s="250"/>
      <c r="G51" s="250">
        <v>4.4800000000000004</v>
      </c>
      <c r="H51" s="250">
        <f t="shared" si="2"/>
        <v>215.04</v>
      </c>
      <c r="I51" s="250">
        <f t="shared" si="3"/>
        <v>265.77</v>
      </c>
    </row>
    <row r="52" spans="1:9" x14ac:dyDescent="0.25">
      <c r="A52" s="213" t="s">
        <v>145</v>
      </c>
      <c r="B52" s="254">
        <v>1</v>
      </c>
      <c r="C52" s="254">
        <f t="shared" si="7"/>
        <v>168</v>
      </c>
      <c r="D52" s="254">
        <v>160</v>
      </c>
      <c r="E52" s="254">
        <v>8</v>
      </c>
      <c r="F52" s="250"/>
      <c r="G52" s="250">
        <v>4.4800000000000004</v>
      </c>
      <c r="H52" s="250">
        <f t="shared" si="2"/>
        <v>71.680000000000007</v>
      </c>
      <c r="I52" s="271">
        <f>ROUND(H52*1.2077,2)</f>
        <v>86.57</v>
      </c>
    </row>
    <row r="53" spans="1:9" x14ac:dyDescent="0.25">
      <c r="A53" s="213" t="s">
        <v>145</v>
      </c>
      <c r="B53" s="254">
        <v>1</v>
      </c>
      <c r="C53" s="254">
        <f t="shared" si="7"/>
        <v>168</v>
      </c>
      <c r="D53" s="254">
        <v>160</v>
      </c>
      <c r="E53" s="254">
        <v>8</v>
      </c>
      <c r="F53" s="250"/>
      <c r="G53" s="250">
        <v>4.4800000000000004</v>
      </c>
      <c r="H53" s="250">
        <f t="shared" si="2"/>
        <v>71.680000000000007</v>
      </c>
      <c r="I53" s="271">
        <f t="shared" ref="I53:I54" si="8">ROUND(H53*1.2077,2)</f>
        <v>86.57</v>
      </c>
    </row>
    <row r="54" spans="1:9" x14ac:dyDescent="0.25">
      <c r="A54" s="213" t="s">
        <v>150</v>
      </c>
      <c r="B54" s="254">
        <v>1</v>
      </c>
      <c r="C54" s="254">
        <f t="shared" si="7"/>
        <v>192</v>
      </c>
      <c r="D54" s="254">
        <v>160</v>
      </c>
      <c r="E54" s="254">
        <v>32</v>
      </c>
      <c r="F54" s="250"/>
      <c r="G54" s="250">
        <v>3.64</v>
      </c>
      <c r="H54" s="250">
        <f t="shared" si="2"/>
        <v>232.96</v>
      </c>
      <c r="I54" s="271">
        <f t="shared" si="8"/>
        <v>281.35000000000002</v>
      </c>
    </row>
    <row r="55" spans="1:9" x14ac:dyDescent="0.25">
      <c r="A55" s="213" t="s">
        <v>150</v>
      </c>
      <c r="B55" s="254">
        <v>1</v>
      </c>
      <c r="C55" s="254">
        <f t="shared" si="7"/>
        <v>168</v>
      </c>
      <c r="D55" s="254">
        <v>160</v>
      </c>
      <c r="E55" s="254">
        <v>8</v>
      </c>
      <c r="F55" s="250"/>
      <c r="G55" s="250">
        <v>3.64</v>
      </c>
      <c r="H55" s="250">
        <f t="shared" si="2"/>
        <v>58.24</v>
      </c>
      <c r="I55" s="250">
        <f t="shared" si="3"/>
        <v>71.98</v>
      </c>
    </row>
    <row r="57" spans="1:9" x14ac:dyDescent="0.25">
      <c r="A57" s="495" t="s">
        <v>773</v>
      </c>
      <c r="B57" s="495"/>
    </row>
  </sheetData>
  <mergeCells count="13">
    <mergeCell ref="A57:B57"/>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74803149606299213" bottom="0.74803149606299213" header="0.31496062992125984" footer="0.31496062992125984"/>
  <pageSetup paperSize="9" scale="65" fitToHeight="0"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CED61-5157-492D-845E-6ECB39C750BB}">
  <sheetPr>
    <tabColor theme="5" tint="0.59999389629810485"/>
  </sheetPr>
  <dimension ref="A1:I47"/>
  <sheetViews>
    <sheetView zoomScale="80" zoomScaleNormal="80" workbookViewId="0">
      <selection activeCell="H1" sqref="H1:I1"/>
    </sheetView>
  </sheetViews>
  <sheetFormatPr defaultRowHeight="16.5" x14ac:dyDescent="0.25"/>
  <cols>
    <col min="1" max="1" width="64.28515625" style="205" customWidth="1"/>
    <col min="2" max="3" width="13.28515625" style="205" customWidth="1"/>
    <col min="4" max="4" width="13.5703125" style="205" customWidth="1"/>
    <col min="5" max="5" width="11.42578125" style="205" customWidth="1"/>
    <col min="6" max="6" width="13.7109375" style="205" customWidth="1"/>
    <col min="7" max="7" width="14.85546875" style="205" customWidth="1"/>
    <col min="8" max="8" width="17.7109375" style="205" customWidth="1"/>
    <col min="9" max="9" width="16.28515625" style="205" customWidth="1"/>
    <col min="10" max="16384" width="9.140625" style="205"/>
  </cols>
  <sheetData>
    <row r="1" spans="1:9" ht="15" customHeight="1" x14ac:dyDescent="0.25">
      <c r="H1" s="401" t="s">
        <v>822</v>
      </c>
      <c r="I1" s="401"/>
    </row>
    <row r="2" spans="1:9" ht="39" customHeight="1" x14ac:dyDescent="0.25">
      <c r="A2" s="402" t="s">
        <v>427</v>
      </c>
      <c r="B2" s="402"/>
      <c r="C2" s="402"/>
      <c r="D2" s="402"/>
      <c r="E2" s="402"/>
      <c r="F2" s="402"/>
      <c r="G2" s="402"/>
      <c r="H2" s="402"/>
      <c r="I2" s="402"/>
    </row>
    <row r="4" spans="1:9" x14ac:dyDescent="0.25">
      <c r="A4" s="205" t="s">
        <v>734</v>
      </c>
    </row>
    <row r="5" spans="1:9" x14ac:dyDescent="0.25">
      <c r="A5" s="205" t="s">
        <v>692</v>
      </c>
    </row>
    <row r="6" spans="1:9" ht="15" customHeight="1" x14ac:dyDescent="0.25">
      <c r="E6" s="251"/>
      <c r="H6" s="210"/>
    </row>
    <row r="7" spans="1:9" ht="27.75" customHeight="1" x14ac:dyDescent="0.25">
      <c r="A7" s="432"/>
      <c r="B7" s="432" t="s">
        <v>3</v>
      </c>
      <c r="C7" s="431" t="s">
        <v>4</v>
      </c>
      <c r="D7" s="431"/>
      <c r="E7" s="431"/>
      <c r="F7" s="431" t="s">
        <v>2</v>
      </c>
      <c r="G7" s="431" t="s">
        <v>438</v>
      </c>
      <c r="H7" s="433" t="s">
        <v>5</v>
      </c>
      <c r="I7" s="434" t="s">
        <v>1</v>
      </c>
    </row>
    <row r="8" spans="1:9" ht="15" customHeight="1" x14ac:dyDescent="0.25">
      <c r="A8" s="432"/>
      <c r="B8" s="432"/>
      <c r="C8" s="429" t="s">
        <v>143</v>
      </c>
      <c r="D8" s="429" t="s">
        <v>437</v>
      </c>
      <c r="E8" s="431" t="s">
        <v>8</v>
      </c>
      <c r="F8" s="431"/>
      <c r="G8" s="431"/>
      <c r="H8" s="433"/>
      <c r="I8" s="434"/>
    </row>
    <row r="9" spans="1:9" ht="75.75" customHeight="1" x14ac:dyDescent="0.25">
      <c r="A9" s="432"/>
      <c r="B9" s="432"/>
      <c r="C9" s="430"/>
      <c r="D9" s="430"/>
      <c r="E9" s="431"/>
      <c r="F9" s="431"/>
      <c r="G9" s="431"/>
      <c r="H9" s="433"/>
      <c r="I9" s="434"/>
    </row>
    <row r="10" spans="1:9" x14ac:dyDescent="0.25">
      <c r="A10" s="258">
        <v>1</v>
      </c>
      <c r="B10" s="258">
        <v>2</v>
      </c>
      <c r="C10" s="258" t="s">
        <v>81</v>
      </c>
      <c r="D10" s="258">
        <v>4</v>
      </c>
      <c r="E10" s="258">
        <v>5</v>
      </c>
      <c r="F10" s="258">
        <v>6</v>
      </c>
      <c r="G10" s="258">
        <v>7</v>
      </c>
      <c r="H10" s="258">
        <v>8</v>
      </c>
      <c r="I10" s="258" t="s">
        <v>144</v>
      </c>
    </row>
    <row r="11" spans="1:9" x14ac:dyDescent="0.25">
      <c r="A11" s="211" t="s">
        <v>0</v>
      </c>
      <c r="B11" s="252">
        <f>B12+B18+B35</f>
        <v>31</v>
      </c>
      <c r="C11" s="252"/>
      <c r="D11" s="252"/>
      <c r="E11" s="252">
        <f t="shared" ref="E11:I11" si="0">E12+E18+E35</f>
        <v>503.5</v>
      </c>
      <c r="F11" s="253"/>
      <c r="G11" s="253"/>
      <c r="H11" s="253">
        <f t="shared" si="0"/>
        <v>5969.94</v>
      </c>
      <c r="I11" s="253">
        <f t="shared" si="0"/>
        <v>7374.5700000000006</v>
      </c>
    </row>
    <row r="12" spans="1:9" ht="33" x14ac:dyDescent="0.25">
      <c r="A12" s="242" t="s">
        <v>434</v>
      </c>
      <c r="B12" s="243">
        <f t="shared" ref="B12" si="1">SUM(B13:B17)</f>
        <v>5</v>
      </c>
      <c r="C12" s="243"/>
      <c r="D12" s="243"/>
      <c r="E12" s="243">
        <f>SUM(E13:E17)</f>
        <v>40.5</v>
      </c>
      <c r="F12" s="245"/>
      <c r="G12" s="245"/>
      <c r="H12" s="245">
        <f t="shared" ref="H12:I12" si="2">SUM(H13:H17)</f>
        <v>685.58</v>
      </c>
      <c r="I12" s="245">
        <f t="shared" si="2"/>
        <v>847.31999999999994</v>
      </c>
    </row>
    <row r="13" spans="1:9" x14ac:dyDescent="0.25">
      <c r="A13" s="213" t="s">
        <v>147</v>
      </c>
      <c r="B13" s="254">
        <v>1</v>
      </c>
      <c r="C13" s="254">
        <f>D13+E13</f>
        <v>199</v>
      </c>
      <c r="D13" s="254">
        <v>184</v>
      </c>
      <c r="E13" s="254">
        <v>15</v>
      </c>
      <c r="F13" s="250">
        <v>1570</v>
      </c>
      <c r="G13" s="250">
        <f>F13/184</f>
        <v>8.5326086956521738</v>
      </c>
      <c r="H13" s="250">
        <f>ROUND(E13*G13*2,2)</f>
        <v>255.98</v>
      </c>
      <c r="I13" s="250">
        <f>ROUND(H13*1.2359,2)</f>
        <v>316.37</v>
      </c>
    </row>
    <row r="14" spans="1:9" x14ac:dyDescent="0.25">
      <c r="A14" s="213" t="s">
        <v>147</v>
      </c>
      <c r="B14" s="254">
        <v>1</v>
      </c>
      <c r="C14" s="254">
        <f t="shared" ref="C14:C15" si="3">D14+E14</f>
        <v>186</v>
      </c>
      <c r="D14" s="254">
        <v>184</v>
      </c>
      <c r="E14" s="254">
        <v>2</v>
      </c>
      <c r="F14" s="250">
        <v>1570</v>
      </c>
      <c r="G14" s="250">
        <f t="shared" ref="G14:G15" si="4">F14/184</f>
        <v>8.5326086956521738</v>
      </c>
      <c r="H14" s="250">
        <f t="shared" ref="H14:H45" si="5">ROUND(E14*G14*2,2)</f>
        <v>34.130000000000003</v>
      </c>
      <c r="I14" s="250">
        <f t="shared" ref="I14:I45" si="6">ROUND(H14*1.2359,2)</f>
        <v>42.18</v>
      </c>
    </row>
    <row r="15" spans="1:9" x14ac:dyDescent="0.25">
      <c r="A15" s="213" t="s">
        <v>147</v>
      </c>
      <c r="B15" s="254">
        <v>1</v>
      </c>
      <c r="C15" s="254">
        <f t="shared" si="3"/>
        <v>198</v>
      </c>
      <c r="D15" s="254">
        <v>184</v>
      </c>
      <c r="E15" s="254">
        <v>14</v>
      </c>
      <c r="F15" s="250">
        <v>1570</v>
      </c>
      <c r="G15" s="250">
        <f t="shared" si="4"/>
        <v>8.5326086956521738</v>
      </c>
      <c r="H15" s="250">
        <f t="shared" si="5"/>
        <v>238.91</v>
      </c>
      <c r="I15" s="250">
        <f t="shared" si="6"/>
        <v>295.27</v>
      </c>
    </row>
    <row r="16" spans="1:9" x14ac:dyDescent="0.25">
      <c r="A16" s="213" t="s">
        <v>147</v>
      </c>
      <c r="B16" s="254">
        <v>1</v>
      </c>
      <c r="C16" s="254">
        <f>D16+E16</f>
        <v>188</v>
      </c>
      <c r="D16" s="254">
        <v>184</v>
      </c>
      <c r="E16" s="254">
        <v>4</v>
      </c>
      <c r="F16" s="250"/>
      <c r="G16" s="250">
        <v>9.34</v>
      </c>
      <c r="H16" s="250">
        <f t="shared" si="5"/>
        <v>74.72</v>
      </c>
      <c r="I16" s="250">
        <f t="shared" si="6"/>
        <v>92.35</v>
      </c>
    </row>
    <row r="17" spans="1:9" x14ac:dyDescent="0.25">
      <c r="A17" s="213" t="s">
        <v>149</v>
      </c>
      <c r="B17" s="254">
        <v>1</v>
      </c>
      <c r="C17" s="254">
        <f>D17+E17</f>
        <v>189.5</v>
      </c>
      <c r="D17" s="254">
        <v>184</v>
      </c>
      <c r="E17" s="254">
        <v>5.5</v>
      </c>
      <c r="F17" s="250">
        <v>1369</v>
      </c>
      <c r="G17" s="250">
        <f>F17/184</f>
        <v>7.4402173913043477</v>
      </c>
      <c r="H17" s="250">
        <f t="shared" si="5"/>
        <v>81.84</v>
      </c>
      <c r="I17" s="250">
        <f t="shared" si="6"/>
        <v>101.15</v>
      </c>
    </row>
    <row r="18" spans="1:9" ht="33" x14ac:dyDescent="0.25">
      <c r="A18" s="242" t="s">
        <v>433</v>
      </c>
      <c r="B18" s="243">
        <f>SUM(B19:B34)</f>
        <v>16</v>
      </c>
      <c r="C18" s="243"/>
      <c r="D18" s="243"/>
      <c r="E18" s="243">
        <f t="shared" ref="E18:I18" si="7">SUM(E19:E34)</f>
        <v>347</v>
      </c>
      <c r="F18" s="245"/>
      <c r="G18" s="245"/>
      <c r="H18" s="245">
        <f t="shared" si="7"/>
        <v>4285.32</v>
      </c>
      <c r="I18" s="245">
        <f t="shared" si="7"/>
        <v>5296.2100000000009</v>
      </c>
    </row>
    <row r="19" spans="1:9" x14ac:dyDescent="0.25">
      <c r="A19" s="213" t="s">
        <v>64</v>
      </c>
      <c r="B19" s="254">
        <v>1</v>
      </c>
      <c r="C19" s="254">
        <f t="shared" ref="C19:C34" si="8">D19+E19</f>
        <v>208</v>
      </c>
      <c r="D19" s="254">
        <v>184</v>
      </c>
      <c r="E19" s="254">
        <v>24</v>
      </c>
      <c r="F19" s="250"/>
      <c r="G19" s="250">
        <v>6.14</v>
      </c>
      <c r="H19" s="250">
        <f t="shared" si="5"/>
        <v>294.72000000000003</v>
      </c>
      <c r="I19" s="250">
        <f t="shared" si="6"/>
        <v>364.24</v>
      </c>
    </row>
    <row r="20" spans="1:9" x14ac:dyDescent="0.25">
      <c r="A20" s="213" t="s">
        <v>64</v>
      </c>
      <c r="B20" s="254">
        <v>1</v>
      </c>
      <c r="C20" s="254">
        <f t="shared" si="8"/>
        <v>200</v>
      </c>
      <c r="D20" s="254">
        <v>184</v>
      </c>
      <c r="E20" s="254">
        <v>16</v>
      </c>
      <c r="F20" s="250"/>
      <c r="G20" s="250">
        <v>6.18</v>
      </c>
      <c r="H20" s="250">
        <f t="shared" si="5"/>
        <v>197.76</v>
      </c>
      <c r="I20" s="250">
        <f t="shared" si="6"/>
        <v>244.41</v>
      </c>
    </row>
    <row r="21" spans="1:9" x14ac:dyDescent="0.25">
      <c r="A21" s="213" t="s">
        <v>64</v>
      </c>
      <c r="B21" s="254">
        <v>1</v>
      </c>
      <c r="C21" s="254">
        <f t="shared" si="8"/>
        <v>214</v>
      </c>
      <c r="D21" s="254">
        <v>184</v>
      </c>
      <c r="E21" s="254">
        <v>30</v>
      </c>
      <c r="F21" s="250"/>
      <c r="G21" s="250">
        <v>6.18</v>
      </c>
      <c r="H21" s="250">
        <f t="shared" si="5"/>
        <v>370.8</v>
      </c>
      <c r="I21" s="250">
        <f t="shared" si="6"/>
        <v>458.27</v>
      </c>
    </row>
    <row r="22" spans="1:9" x14ac:dyDescent="0.25">
      <c r="A22" s="213" t="s">
        <v>64</v>
      </c>
      <c r="B22" s="254">
        <v>1</v>
      </c>
      <c r="C22" s="254">
        <f t="shared" si="8"/>
        <v>192</v>
      </c>
      <c r="D22" s="254">
        <v>184</v>
      </c>
      <c r="E22" s="254">
        <v>8</v>
      </c>
      <c r="F22" s="250"/>
      <c r="G22" s="250">
        <v>6.18</v>
      </c>
      <c r="H22" s="250">
        <f t="shared" si="5"/>
        <v>98.88</v>
      </c>
      <c r="I22" s="250">
        <f t="shared" si="6"/>
        <v>122.21</v>
      </c>
    </row>
    <row r="23" spans="1:9" x14ac:dyDescent="0.25">
      <c r="A23" s="213" t="s">
        <v>64</v>
      </c>
      <c r="B23" s="254">
        <v>1</v>
      </c>
      <c r="C23" s="254">
        <f t="shared" si="8"/>
        <v>192</v>
      </c>
      <c r="D23" s="254">
        <v>184</v>
      </c>
      <c r="E23" s="254">
        <v>8</v>
      </c>
      <c r="F23" s="250"/>
      <c r="G23" s="250">
        <v>6.14</v>
      </c>
      <c r="H23" s="250">
        <f t="shared" si="5"/>
        <v>98.24</v>
      </c>
      <c r="I23" s="250">
        <f t="shared" si="6"/>
        <v>121.41</v>
      </c>
    </row>
    <row r="24" spans="1:9" x14ac:dyDescent="0.25">
      <c r="A24" s="213" t="s">
        <v>64</v>
      </c>
      <c r="B24" s="254">
        <v>1</v>
      </c>
      <c r="C24" s="254">
        <f t="shared" si="8"/>
        <v>192</v>
      </c>
      <c r="D24" s="254">
        <v>184</v>
      </c>
      <c r="E24" s="254">
        <v>8</v>
      </c>
      <c r="F24" s="250"/>
      <c r="G24" s="250">
        <v>6.14</v>
      </c>
      <c r="H24" s="250">
        <f t="shared" si="5"/>
        <v>98.24</v>
      </c>
      <c r="I24" s="250">
        <f t="shared" si="6"/>
        <v>121.41</v>
      </c>
    </row>
    <row r="25" spans="1:9" x14ac:dyDescent="0.25">
      <c r="A25" s="213" t="s">
        <v>64</v>
      </c>
      <c r="B25" s="254">
        <v>1</v>
      </c>
      <c r="C25" s="254">
        <f t="shared" si="8"/>
        <v>189</v>
      </c>
      <c r="D25" s="254">
        <v>184</v>
      </c>
      <c r="E25" s="254">
        <v>5</v>
      </c>
      <c r="F25" s="250"/>
      <c r="G25" s="250">
        <v>6.14</v>
      </c>
      <c r="H25" s="250">
        <f t="shared" si="5"/>
        <v>61.4</v>
      </c>
      <c r="I25" s="250">
        <f t="shared" si="6"/>
        <v>75.88</v>
      </c>
    </row>
    <row r="26" spans="1:9" x14ac:dyDescent="0.25">
      <c r="A26" s="213" t="s">
        <v>64</v>
      </c>
      <c r="B26" s="254">
        <v>1</v>
      </c>
      <c r="C26" s="254">
        <f t="shared" si="8"/>
        <v>216</v>
      </c>
      <c r="D26" s="254">
        <v>184</v>
      </c>
      <c r="E26" s="254">
        <v>32</v>
      </c>
      <c r="F26" s="250"/>
      <c r="G26" s="250">
        <v>6.18</v>
      </c>
      <c r="H26" s="250">
        <f t="shared" si="5"/>
        <v>395.52</v>
      </c>
      <c r="I26" s="250">
        <f t="shared" si="6"/>
        <v>488.82</v>
      </c>
    </row>
    <row r="27" spans="1:9" x14ac:dyDescent="0.25">
      <c r="A27" s="213" t="s">
        <v>64</v>
      </c>
      <c r="B27" s="254">
        <v>1</v>
      </c>
      <c r="C27" s="254">
        <f t="shared" si="8"/>
        <v>208</v>
      </c>
      <c r="D27" s="254">
        <v>184</v>
      </c>
      <c r="E27" s="254">
        <v>24</v>
      </c>
      <c r="F27" s="250"/>
      <c r="G27" s="250">
        <v>6.18</v>
      </c>
      <c r="H27" s="250">
        <f t="shared" si="5"/>
        <v>296.64</v>
      </c>
      <c r="I27" s="250">
        <f t="shared" si="6"/>
        <v>366.62</v>
      </c>
    </row>
    <row r="28" spans="1:9" x14ac:dyDescent="0.25">
      <c r="A28" s="213" t="s">
        <v>64</v>
      </c>
      <c r="B28" s="254">
        <v>1</v>
      </c>
      <c r="C28" s="254">
        <f t="shared" si="8"/>
        <v>204</v>
      </c>
      <c r="D28" s="254">
        <v>184</v>
      </c>
      <c r="E28" s="254">
        <v>20</v>
      </c>
      <c r="F28" s="250"/>
      <c r="G28" s="250">
        <v>6.18</v>
      </c>
      <c r="H28" s="250">
        <f t="shared" si="5"/>
        <v>247.2</v>
      </c>
      <c r="I28" s="250">
        <f t="shared" si="6"/>
        <v>305.51</v>
      </c>
    </row>
    <row r="29" spans="1:9" x14ac:dyDescent="0.25">
      <c r="A29" s="213" t="s">
        <v>64</v>
      </c>
      <c r="B29" s="254">
        <v>1</v>
      </c>
      <c r="C29" s="254">
        <f t="shared" si="8"/>
        <v>216</v>
      </c>
      <c r="D29" s="254">
        <v>184</v>
      </c>
      <c r="E29" s="254">
        <v>32</v>
      </c>
      <c r="F29" s="250"/>
      <c r="G29" s="250">
        <v>6.18</v>
      </c>
      <c r="H29" s="250">
        <f t="shared" si="5"/>
        <v>395.52</v>
      </c>
      <c r="I29" s="250">
        <f t="shared" si="6"/>
        <v>488.82</v>
      </c>
    </row>
    <row r="30" spans="1:9" x14ac:dyDescent="0.25">
      <c r="A30" s="213" t="s">
        <v>64</v>
      </c>
      <c r="B30" s="254">
        <v>1</v>
      </c>
      <c r="C30" s="254">
        <f t="shared" si="8"/>
        <v>192</v>
      </c>
      <c r="D30" s="254">
        <v>184</v>
      </c>
      <c r="E30" s="254">
        <v>8</v>
      </c>
      <c r="F30" s="250"/>
      <c r="G30" s="250">
        <v>6.18</v>
      </c>
      <c r="H30" s="250">
        <f t="shared" si="5"/>
        <v>98.88</v>
      </c>
      <c r="I30" s="250">
        <f t="shared" si="6"/>
        <v>122.21</v>
      </c>
    </row>
    <row r="31" spans="1:9" x14ac:dyDescent="0.25">
      <c r="A31" s="213" t="s">
        <v>64</v>
      </c>
      <c r="B31" s="254">
        <v>1</v>
      </c>
      <c r="C31" s="254">
        <f t="shared" si="8"/>
        <v>240</v>
      </c>
      <c r="D31" s="254">
        <v>184</v>
      </c>
      <c r="E31" s="254">
        <v>56</v>
      </c>
      <c r="F31" s="250"/>
      <c r="G31" s="250">
        <v>6.18</v>
      </c>
      <c r="H31" s="250">
        <f t="shared" si="5"/>
        <v>692.16</v>
      </c>
      <c r="I31" s="250">
        <f t="shared" si="6"/>
        <v>855.44</v>
      </c>
    </row>
    <row r="32" spans="1:9" x14ac:dyDescent="0.25">
      <c r="A32" s="213" t="s">
        <v>64</v>
      </c>
      <c r="B32" s="254">
        <v>1</v>
      </c>
      <c r="C32" s="254">
        <f t="shared" si="8"/>
        <v>224</v>
      </c>
      <c r="D32" s="254">
        <v>184</v>
      </c>
      <c r="E32" s="254">
        <v>40</v>
      </c>
      <c r="F32" s="250"/>
      <c r="G32" s="250">
        <v>6.18</v>
      </c>
      <c r="H32" s="250">
        <f t="shared" si="5"/>
        <v>494.4</v>
      </c>
      <c r="I32" s="250">
        <f t="shared" si="6"/>
        <v>611.03</v>
      </c>
    </row>
    <row r="33" spans="1:9" x14ac:dyDescent="0.25">
      <c r="A33" s="213" t="s">
        <v>64</v>
      </c>
      <c r="B33" s="254">
        <v>1</v>
      </c>
      <c r="C33" s="254">
        <f t="shared" si="8"/>
        <v>196</v>
      </c>
      <c r="D33" s="254">
        <v>184</v>
      </c>
      <c r="E33" s="254">
        <v>12</v>
      </c>
      <c r="F33" s="250"/>
      <c r="G33" s="250">
        <v>6.18</v>
      </c>
      <c r="H33" s="250">
        <f t="shared" si="5"/>
        <v>148.32</v>
      </c>
      <c r="I33" s="250">
        <f t="shared" si="6"/>
        <v>183.31</v>
      </c>
    </row>
    <row r="34" spans="1:9" x14ac:dyDescent="0.25">
      <c r="A34" s="213" t="s">
        <v>57</v>
      </c>
      <c r="B34" s="254">
        <v>1</v>
      </c>
      <c r="C34" s="254">
        <f t="shared" si="8"/>
        <v>208</v>
      </c>
      <c r="D34" s="254">
        <v>184</v>
      </c>
      <c r="E34" s="254">
        <v>24</v>
      </c>
      <c r="F34" s="250"/>
      <c r="G34" s="250">
        <v>6.18</v>
      </c>
      <c r="H34" s="250">
        <f t="shared" si="5"/>
        <v>296.64</v>
      </c>
      <c r="I34" s="250">
        <f t="shared" si="6"/>
        <v>366.62</v>
      </c>
    </row>
    <row r="35" spans="1:9" ht="33" x14ac:dyDescent="0.25">
      <c r="A35" s="242" t="s">
        <v>432</v>
      </c>
      <c r="B35" s="243">
        <f>SUM(B36:B45)</f>
        <v>10</v>
      </c>
      <c r="C35" s="243"/>
      <c r="D35" s="243"/>
      <c r="E35" s="243">
        <f t="shared" ref="E35:I35" si="9">SUM(E36:E45)</f>
        <v>116</v>
      </c>
      <c r="F35" s="245"/>
      <c r="G35" s="245"/>
      <c r="H35" s="245">
        <f t="shared" si="9"/>
        <v>999.04000000000008</v>
      </c>
      <c r="I35" s="245">
        <f t="shared" si="9"/>
        <v>1231.04</v>
      </c>
    </row>
    <row r="36" spans="1:9" x14ac:dyDescent="0.25">
      <c r="A36" s="213" t="s">
        <v>145</v>
      </c>
      <c r="B36" s="254">
        <v>1</v>
      </c>
      <c r="C36" s="254">
        <f t="shared" ref="C36:C45" si="10">D36+E36</f>
        <v>192</v>
      </c>
      <c r="D36" s="254">
        <v>184</v>
      </c>
      <c r="E36" s="254">
        <v>8</v>
      </c>
      <c r="F36" s="250"/>
      <c r="G36" s="250">
        <v>4.4800000000000004</v>
      </c>
      <c r="H36" s="250">
        <f t="shared" si="5"/>
        <v>71.680000000000007</v>
      </c>
      <c r="I36" s="250">
        <f t="shared" si="6"/>
        <v>88.59</v>
      </c>
    </row>
    <row r="37" spans="1:9" x14ac:dyDescent="0.25">
      <c r="A37" s="213" t="s">
        <v>145</v>
      </c>
      <c r="B37" s="254">
        <v>1</v>
      </c>
      <c r="C37" s="254">
        <f t="shared" si="10"/>
        <v>206</v>
      </c>
      <c r="D37" s="254">
        <v>184</v>
      </c>
      <c r="E37" s="254">
        <v>22</v>
      </c>
      <c r="F37" s="250"/>
      <c r="G37" s="250">
        <v>4.4800000000000004</v>
      </c>
      <c r="H37" s="250">
        <f t="shared" si="5"/>
        <v>197.12</v>
      </c>
      <c r="I37" s="250">
        <f t="shared" si="6"/>
        <v>243.62</v>
      </c>
    </row>
    <row r="38" spans="1:9" x14ac:dyDescent="0.25">
      <c r="A38" s="213" t="s">
        <v>145</v>
      </c>
      <c r="B38" s="254">
        <v>1</v>
      </c>
      <c r="C38" s="254">
        <f t="shared" si="10"/>
        <v>206</v>
      </c>
      <c r="D38" s="254">
        <v>184</v>
      </c>
      <c r="E38" s="254">
        <v>22</v>
      </c>
      <c r="F38" s="250"/>
      <c r="G38" s="250">
        <v>4.4800000000000004</v>
      </c>
      <c r="H38" s="250">
        <f t="shared" si="5"/>
        <v>197.12</v>
      </c>
      <c r="I38" s="250">
        <f t="shared" si="6"/>
        <v>243.62</v>
      </c>
    </row>
    <row r="39" spans="1:9" x14ac:dyDescent="0.25">
      <c r="A39" s="213" t="s">
        <v>145</v>
      </c>
      <c r="B39" s="254">
        <v>1</v>
      </c>
      <c r="C39" s="254">
        <f t="shared" si="10"/>
        <v>188</v>
      </c>
      <c r="D39" s="254">
        <v>184</v>
      </c>
      <c r="E39" s="254">
        <v>4</v>
      </c>
      <c r="F39" s="250"/>
      <c r="G39" s="250">
        <v>4.4800000000000004</v>
      </c>
      <c r="H39" s="250">
        <f t="shared" si="5"/>
        <v>35.840000000000003</v>
      </c>
      <c r="I39" s="250">
        <f t="shared" si="6"/>
        <v>44.29</v>
      </c>
    </row>
    <row r="40" spans="1:9" x14ac:dyDescent="0.25">
      <c r="A40" s="213" t="s">
        <v>145</v>
      </c>
      <c r="B40" s="254">
        <v>1</v>
      </c>
      <c r="C40" s="254">
        <f t="shared" si="10"/>
        <v>192</v>
      </c>
      <c r="D40" s="254">
        <v>184</v>
      </c>
      <c r="E40" s="254">
        <v>8</v>
      </c>
      <c r="F40" s="250"/>
      <c r="G40" s="250">
        <v>4.4800000000000004</v>
      </c>
      <c r="H40" s="250">
        <f t="shared" si="5"/>
        <v>71.680000000000007</v>
      </c>
      <c r="I40" s="271">
        <f>ROUND(H40*1.2077,2)</f>
        <v>86.57</v>
      </c>
    </row>
    <row r="41" spans="1:9" x14ac:dyDescent="0.25">
      <c r="A41" s="213" t="s">
        <v>145</v>
      </c>
      <c r="B41" s="254">
        <v>1</v>
      </c>
      <c r="C41" s="254">
        <f t="shared" si="10"/>
        <v>188</v>
      </c>
      <c r="D41" s="254">
        <v>184</v>
      </c>
      <c r="E41" s="254">
        <v>4</v>
      </c>
      <c r="F41" s="250"/>
      <c r="G41" s="250">
        <v>4.4800000000000004</v>
      </c>
      <c r="H41" s="250">
        <f t="shared" si="5"/>
        <v>35.840000000000003</v>
      </c>
      <c r="I41" s="250">
        <f t="shared" si="6"/>
        <v>44.29</v>
      </c>
    </row>
    <row r="42" spans="1:9" x14ac:dyDescent="0.25">
      <c r="A42" s="213" t="s">
        <v>145</v>
      </c>
      <c r="B42" s="254">
        <v>1</v>
      </c>
      <c r="C42" s="254">
        <f t="shared" si="10"/>
        <v>204</v>
      </c>
      <c r="D42" s="254">
        <v>184</v>
      </c>
      <c r="E42" s="254">
        <v>20</v>
      </c>
      <c r="F42" s="250"/>
      <c r="G42" s="250">
        <v>4.4800000000000004</v>
      </c>
      <c r="H42" s="250">
        <f t="shared" si="5"/>
        <v>179.2</v>
      </c>
      <c r="I42" s="250">
        <f t="shared" si="6"/>
        <v>221.47</v>
      </c>
    </row>
    <row r="43" spans="1:9" x14ac:dyDescent="0.25">
      <c r="A43" s="213" t="s">
        <v>145</v>
      </c>
      <c r="B43" s="254">
        <v>1</v>
      </c>
      <c r="C43" s="254">
        <f t="shared" si="10"/>
        <v>188</v>
      </c>
      <c r="D43" s="254">
        <v>184</v>
      </c>
      <c r="E43" s="254">
        <v>4</v>
      </c>
      <c r="F43" s="250"/>
      <c r="G43" s="250">
        <v>4.4800000000000004</v>
      </c>
      <c r="H43" s="250">
        <f t="shared" si="5"/>
        <v>35.840000000000003</v>
      </c>
      <c r="I43" s="250">
        <f t="shared" si="6"/>
        <v>44.29</v>
      </c>
    </row>
    <row r="44" spans="1:9" x14ac:dyDescent="0.25">
      <c r="A44" s="213" t="s">
        <v>150</v>
      </c>
      <c r="B44" s="254">
        <v>1</v>
      </c>
      <c r="C44" s="254">
        <f t="shared" si="10"/>
        <v>192</v>
      </c>
      <c r="D44" s="254">
        <v>184</v>
      </c>
      <c r="E44" s="254">
        <v>8</v>
      </c>
      <c r="F44" s="250"/>
      <c r="G44" s="250">
        <v>3.64</v>
      </c>
      <c r="H44" s="250">
        <f t="shared" si="5"/>
        <v>58.24</v>
      </c>
      <c r="I44" s="271">
        <f>ROUND(H44*1.2077,2)</f>
        <v>70.34</v>
      </c>
    </row>
    <row r="45" spans="1:9" x14ac:dyDescent="0.25">
      <c r="A45" s="213" t="s">
        <v>150</v>
      </c>
      <c r="B45" s="254">
        <v>1</v>
      </c>
      <c r="C45" s="254">
        <f t="shared" si="10"/>
        <v>200</v>
      </c>
      <c r="D45" s="254">
        <v>184</v>
      </c>
      <c r="E45" s="254">
        <v>16</v>
      </c>
      <c r="F45" s="250"/>
      <c r="G45" s="250">
        <v>3.64</v>
      </c>
      <c r="H45" s="250">
        <f t="shared" si="5"/>
        <v>116.48</v>
      </c>
      <c r="I45" s="250">
        <f t="shared" si="6"/>
        <v>143.96</v>
      </c>
    </row>
    <row r="47" spans="1:9" x14ac:dyDescent="0.25">
      <c r="A47" s="495" t="s">
        <v>773</v>
      </c>
      <c r="B47" s="495"/>
    </row>
  </sheetData>
  <mergeCells count="13">
    <mergeCell ref="A47:B47"/>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35433070866141736" bottom="0.35433070866141736" header="0.31496062992125984" footer="0.31496062992125984"/>
  <pageSetup paperSize="9" scale="60" fitToHeight="0"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49090-D5F3-47B4-992F-849ED149C789}">
  <sheetPr>
    <tabColor theme="5" tint="0.59999389629810485"/>
  </sheetPr>
  <dimension ref="A1:I47"/>
  <sheetViews>
    <sheetView zoomScale="80" zoomScaleNormal="80" workbookViewId="0">
      <selection activeCell="H1" sqref="H1:I1"/>
    </sheetView>
  </sheetViews>
  <sheetFormatPr defaultRowHeight="17.25" x14ac:dyDescent="0.3"/>
  <cols>
    <col min="1" max="1" width="71.7109375" style="25" customWidth="1"/>
    <col min="2" max="2" width="14.85546875" style="25" customWidth="1"/>
    <col min="3" max="3" width="13" style="25" customWidth="1"/>
    <col min="4" max="4" width="15.140625" style="25" customWidth="1"/>
    <col min="5" max="5" width="15.42578125" style="25" customWidth="1"/>
    <col min="6" max="6" width="14.28515625" style="25" customWidth="1"/>
    <col min="7" max="7" width="13.28515625" style="25" customWidth="1"/>
    <col min="8" max="8" width="18.5703125" style="25" customWidth="1"/>
    <col min="9" max="9" width="16.28515625" style="25" customWidth="1"/>
    <col min="10" max="16384" width="9.140625" style="25"/>
  </cols>
  <sheetData>
    <row r="1" spans="1:9" ht="15" customHeight="1" x14ac:dyDescent="0.3">
      <c r="A1" s="2"/>
      <c r="B1" s="2"/>
      <c r="C1" s="2"/>
      <c r="D1" s="2"/>
      <c r="E1" s="2"/>
      <c r="F1" s="2"/>
      <c r="G1" s="2"/>
      <c r="H1" s="428" t="s">
        <v>823</v>
      </c>
      <c r="I1" s="428"/>
    </row>
    <row r="2" spans="1:9" ht="43.5" customHeight="1" x14ac:dyDescent="0.3">
      <c r="A2" s="359" t="s">
        <v>427</v>
      </c>
      <c r="B2" s="359"/>
      <c r="C2" s="359"/>
      <c r="D2" s="359"/>
      <c r="E2" s="359"/>
      <c r="F2" s="359"/>
      <c r="G2" s="359"/>
      <c r="H2" s="359"/>
      <c r="I2" s="359"/>
    </row>
    <row r="3" spans="1:9" x14ac:dyDescent="0.3">
      <c r="A3" s="2"/>
      <c r="B3" s="2"/>
      <c r="C3" s="2"/>
      <c r="D3" s="2"/>
      <c r="E3" s="2"/>
      <c r="F3" s="2"/>
      <c r="G3" s="2"/>
      <c r="H3" s="2"/>
      <c r="I3" s="2"/>
    </row>
    <row r="4" spans="1:9" x14ac:dyDescent="0.3">
      <c r="A4" s="2" t="s">
        <v>736</v>
      </c>
      <c r="B4" s="2"/>
      <c r="C4" s="2"/>
      <c r="D4" s="2"/>
      <c r="E4" s="2"/>
      <c r="F4" s="2"/>
      <c r="G4" s="2"/>
      <c r="H4" s="2"/>
      <c r="I4" s="2"/>
    </row>
    <row r="5" spans="1:9" x14ac:dyDescent="0.3">
      <c r="A5" s="2" t="s">
        <v>732</v>
      </c>
      <c r="B5" s="2"/>
      <c r="C5" s="2"/>
      <c r="D5" s="2"/>
      <c r="E5" s="2"/>
      <c r="F5" s="2"/>
      <c r="G5" s="2"/>
      <c r="H5" s="2"/>
      <c r="I5" s="2"/>
    </row>
    <row r="6" spans="1:9" ht="15" customHeight="1" x14ac:dyDescent="0.3">
      <c r="A6" s="2"/>
      <c r="B6" s="2"/>
      <c r="C6" s="2"/>
      <c r="D6" s="2"/>
      <c r="E6" s="38"/>
      <c r="F6" s="2"/>
      <c r="G6" s="2"/>
      <c r="H6" s="8"/>
      <c r="I6" s="2"/>
    </row>
    <row r="7" spans="1:9" ht="29.25" customHeight="1" x14ac:dyDescent="0.3">
      <c r="A7" s="366"/>
      <c r="B7" s="366" t="s">
        <v>3</v>
      </c>
      <c r="C7" s="367" t="s">
        <v>4</v>
      </c>
      <c r="D7" s="367"/>
      <c r="E7" s="367"/>
      <c r="F7" s="367" t="s">
        <v>2</v>
      </c>
      <c r="G7" s="367" t="s">
        <v>438</v>
      </c>
      <c r="H7" s="368" t="s">
        <v>5</v>
      </c>
      <c r="I7" s="369" t="s">
        <v>1</v>
      </c>
    </row>
    <row r="8" spans="1:9" ht="15" customHeight="1" x14ac:dyDescent="0.3">
      <c r="A8" s="366"/>
      <c r="B8" s="366"/>
      <c r="C8" s="426" t="s">
        <v>143</v>
      </c>
      <c r="D8" s="426" t="s">
        <v>437</v>
      </c>
      <c r="E8" s="367" t="s">
        <v>8</v>
      </c>
      <c r="F8" s="367"/>
      <c r="G8" s="367"/>
      <c r="H8" s="368"/>
      <c r="I8" s="369"/>
    </row>
    <row r="9" spans="1:9" ht="56.25" customHeight="1" x14ac:dyDescent="0.3">
      <c r="A9" s="366"/>
      <c r="B9" s="366"/>
      <c r="C9" s="427"/>
      <c r="D9" s="427"/>
      <c r="E9" s="367"/>
      <c r="F9" s="367"/>
      <c r="G9" s="367"/>
      <c r="H9" s="368"/>
      <c r="I9" s="369"/>
    </row>
    <row r="10" spans="1:9" x14ac:dyDescent="0.3">
      <c r="A10" s="258">
        <v>1</v>
      </c>
      <c r="B10" s="258">
        <v>2</v>
      </c>
      <c r="C10" s="258" t="s">
        <v>81</v>
      </c>
      <c r="D10" s="258">
        <v>4</v>
      </c>
      <c r="E10" s="258">
        <v>5</v>
      </c>
      <c r="F10" s="258">
        <v>6</v>
      </c>
      <c r="G10" s="258">
        <v>7</v>
      </c>
      <c r="H10" s="258">
        <v>8</v>
      </c>
      <c r="I10" s="258" t="s">
        <v>144</v>
      </c>
    </row>
    <row r="11" spans="1:9" x14ac:dyDescent="0.3">
      <c r="A11" s="3" t="s">
        <v>0</v>
      </c>
      <c r="B11" s="76">
        <f>B12+B14+B32</f>
        <v>31</v>
      </c>
      <c r="C11" s="76"/>
      <c r="D11" s="76"/>
      <c r="E11" s="76">
        <f t="shared" ref="E11:I11" si="0">E12+E14+E32</f>
        <v>644</v>
      </c>
      <c r="F11" s="77"/>
      <c r="G11" s="77"/>
      <c r="H11" s="77">
        <f t="shared" si="0"/>
        <v>7351.68</v>
      </c>
      <c r="I11" s="77">
        <f t="shared" si="0"/>
        <v>9077.7099999999991</v>
      </c>
    </row>
    <row r="12" spans="1:9" x14ac:dyDescent="0.3">
      <c r="A12" s="242" t="s">
        <v>434</v>
      </c>
      <c r="B12" s="322">
        <f>SUM(B13:B13)</f>
        <v>1</v>
      </c>
      <c r="C12" s="322"/>
      <c r="D12" s="322"/>
      <c r="E12" s="322">
        <f t="shared" ref="E12:I12" si="1">SUM(E13:E13)</f>
        <v>3.5</v>
      </c>
      <c r="F12" s="324"/>
      <c r="G12" s="324"/>
      <c r="H12" s="324">
        <f t="shared" si="1"/>
        <v>63.46</v>
      </c>
      <c r="I12" s="324">
        <f t="shared" si="1"/>
        <v>78.430000000000007</v>
      </c>
    </row>
    <row r="13" spans="1:9" x14ac:dyDescent="0.3">
      <c r="A13" s="39" t="s">
        <v>149</v>
      </c>
      <c r="B13" s="80">
        <v>1</v>
      </c>
      <c r="C13" s="80">
        <f>D13+E13</f>
        <v>154.5</v>
      </c>
      <c r="D13" s="80">
        <v>151</v>
      </c>
      <c r="E13" s="80">
        <v>3.5</v>
      </c>
      <c r="F13" s="12">
        <v>1369</v>
      </c>
      <c r="G13" s="12">
        <f>F13/151</f>
        <v>9.0662251655629138</v>
      </c>
      <c r="H13" s="12">
        <f>ROUND(E13*G13*2,2)</f>
        <v>63.46</v>
      </c>
      <c r="I13" s="12">
        <f>ROUND(H13*1.2359,2)</f>
        <v>78.430000000000007</v>
      </c>
    </row>
    <row r="14" spans="1:9" ht="33.75" x14ac:dyDescent="0.3">
      <c r="A14" s="242" t="s">
        <v>433</v>
      </c>
      <c r="B14" s="322">
        <f>SUM(B15:B31)</f>
        <v>17</v>
      </c>
      <c r="C14" s="322"/>
      <c r="D14" s="322"/>
      <c r="E14" s="322">
        <f t="shared" ref="E14:I14" si="2">SUM(E15:E31)</f>
        <v>477.5</v>
      </c>
      <c r="F14" s="324"/>
      <c r="G14" s="324"/>
      <c r="H14" s="324">
        <f t="shared" si="2"/>
        <v>5896.62</v>
      </c>
      <c r="I14" s="324">
        <f t="shared" si="2"/>
        <v>7287.6399999999994</v>
      </c>
    </row>
    <row r="15" spans="1:9" x14ac:dyDescent="0.3">
      <c r="A15" s="39" t="s">
        <v>64</v>
      </c>
      <c r="B15" s="80">
        <v>1</v>
      </c>
      <c r="C15" s="80">
        <f t="shared" ref="C15:C31" si="3">D15+E15</f>
        <v>216</v>
      </c>
      <c r="D15" s="80">
        <v>151</v>
      </c>
      <c r="E15" s="80">
        <v>65</v>
      </c>
      <c r="F15" s="12"/>
      <c r="G15" s="12">
        <v>6.18</v>
      </c>
      <c r="H15" s="12">
        <f t="shared" ref="H15:H45" si="4">ROUND(E15*G15*2,2)</f>
        <v>803.4</v>
      </c>
      <c r="I15" s="12">
        <f t="shared" ref="I15:I45" si="5">ROUND(H15*1.2359,2)</f>
        <v>992.92</v>
      </c>
    </row>
    <row r="16" spans="1:9" x14ac:dyDescent="0.3">
      <c r="A16" s="39" t="s">
        <v>64</v>
      </c>
      <c r="B16" s="80">
        <v>1</v>
      </c>
      <c r="C16" s="80">
        <f t="shared" si="3"/>
        <v>159</v>
      </c>
      <c r="D16" s="80">
        <v>151</v>
      </c>
      <c r="E16" s="80">
        <v>8</v>
      </c>
      <c r="F16" s="12"/>
      <c r="G16" s="12">
        <v>6.18</v>
      </c>
      <c r="H16" s="12">
        <f t="shared" si="4"/>
        <v>98.88</v>
      </c>
      <c r="I16" s="12">
        <f t="shared" si="5"/>
        <v>122.21</v>
      </c>
    </row>
    <row r="17" spans="1:9" x14ac:dyDescent="0.3">
      <c r="A17" s="39" t="s">
        <v>64</v>
      </c>
      <c r="B17" s="80">
        <v>1</v>
      </c>
      <c r="C17" s="80">
        <f t="shared" si="3"/>
        <v>192</v>
      </c>
      <c r="D17" s="80">
        <v>151</v>
      </c>
      <c r="E17" s="80">
        <v>41</v>
      </c>
      <c r="F17" s="12"/>
      <c r="G17" s="12">
        <v>6.14</v>
      </c>
      <c r="H17" s="12">
        <f t="shared" si="4"/>
        <v>503.48</v>
      </c>
      <c r="I17" s="12">
        <f t="shared" si="5"/>
        <v>622.25</v>
      </c>
    </row>
    <row r="18" spans="1:9" x14ac:dyDescent="0.3">
      <c r="A18" s="39" t="s">
        <v>64</v>
      </c>
      <c r="B18" s="80">
        <v>1</v>
      </c>
      <c r="C18" s="80">
        <f t="shared" si="3"/>
        <v>222</v>
      </c>
      <c r="D18" s="80">
        <v>151</v>
      </c>
      <c r="E18" s="80">
        <v>71</v>
      </c>
      <c r="F18" s="12"/>
      <c r="G18" s="12">
        <v>6.18</v>
      </c>
      <c r="H18" s="12">
        <f t="shared" si="4"/>
        <v>877.56</v>
      </c>
      <c r="I18" s="12">
        <f t="shared" si="5"/>
        <v>1084.58</v>
      </c>
    </row>
    <row r="19" spans="1:9" x14ac:dyDescent="0.3">
      <c r="A19" s="39" t="s">
        <v>64</v>
      </c>
      <c r="B19" s="80">
        <v>1</v>
      </c>
      <c r="C19" s="80">
        <f t="shared" si="3"/>
        <v>192</v>
      </c>
      <c r="D19" s="80">
        <v>151</v>
      </c>
      <c r="E19" s="80">
        <v>41</v>
      </c>
      <c r="F19" s="12"/>
      <c r="G19" s="12">
        <v>6.18</v>
      </c>
      <c r="H19" s="12">
        <f t="shared" si="4"/>
        <v>506.76</v>
      </c>
      <c r="I19" s="12">
        <f t="shared" si="5"/>
        <v>626.29999999999995</v>
      </c>
    </row>
    <row r="20" spans="1:9" x14ac:dyDescent="0.3">
      <c r="A20" s="39" t="s">
        <v>64</v>
      </c>
      <c r="B20" s="80">
        <v>1</v>
      </c>
      <c r="C20" s="80">
        <f t="shared" si="3"/>
        <v>176</v>
      </c>
      <c r="D20" s="80">
        <v>151</v>
      </c>
      <c r="E20" s="80">
        <v>25</v>
      </c>
      <c r="F20" s="12"/>
      <c r="G20" s="12">
        <v>6.14</v>
      </c>
      <c r="H20" s="12">
        <f t="shared" si="4"/>
        <v>307</v>
      </c>
      <c r="I20" s="12">
        <f t="shared" si="5"/>
        <v>379.42</v>
      </c>
    </row>
    <row r="21" spans="1:9" x14ac:dyDescent="0.3">
      <c r="A21" s="39" t="s">
        <v>64</v>
      </c>
      <c r="B21" s="80">
        <v>1</v>
      </c>
      <c r="C21" s="80">
        <f t="shared" si="3"/>
        <v>153.5</v>
      </c>
      <c r="D21" s="80">
        <v>151</v>
      </c>
      <c r="E21" s="80">
        <v>2.5</v>
      </c>
      <c r="F21" s="12"/>
      <c r="G21" s="12">
        <v>6.18</v>
      </c>
      <c r="H21" s="12">
        <f t="shared" si="4"/>
        <v>30.9</v>
      </c>
      <c r="I21" s="12">
        <f t="shared" si="5"/>
        <v>38.19</v>
      </c>
    </row>
    <row r="22" spans="1:9" x14ac:dyDescent="0.3">
      <c r="A22" s="39" t="s">
        <v>64</v>
      </c>
      <c r="B22" s="80">
        <v>1</v>
      </c>
      <c r="C22" s="80">
        <f t="shared" si="3"/>
        <v>172</v>
      </c>
      <c r="D22" s="80">
        <v>151</v>
      </c>
      <c r="E22" s="80">
        <v>21</v>
      </c>
      <c r="F22" s="12"/>
      <c r="G22" s="12">
        <v>6.18</v>
      </c>
      <c r="H22" s="12">
        <f t="shared" si="4"/>
        <v>259.56</v>
      </c>
      <c r="I22" s="12">
        <f t="shared" si="5"/>
        <v>320.79000000000002</v>
      </c>
    </row>
    <row r="23" spans="1:9" x14ac:dyDescent="0.3">
      <c r="A23" s="39" t="s">
        <v>64</v>
      </c>
      <c r="B23" s="80">
        <v>1</v>
      </c>
      <c r="C23" s="80">
        <f t="shared" si="3"/>
        <v>168</v>
      </c>
      <c r="D23" s="80">
        <v>151</v>
      </c>
      <c r="E23" s="80">
        <v>17</v>
      </c>
      <c r="F23" s="12"/>
      <c r="G23" s="12">
        <v>6.18</v>
      </c>
      <c r="H23" s="12">
        <f t="shared" si="4"/>
        <v>210.12</v>
      </c>
      <c r="I23" s="12">
        <f t="shared" si="5"/>
        <v>259.69</v>
      </c>
    </row>
    <row r="24" spans="1:9" x14ac:dyDescent="0.3">
      <c r="A24" s="39" t="s">
        <v>64</v>
      </c>
      <c r="B24" s="80">
        <v>1</v>
      </c>
      <c r="C24" s="80">
        <f t="shared" si="3"/>
        <v>168</v>
      </c>
      <c r="D24" s="80">
        <v>151</v>
      </c>
      <c r="E24" s="80">
        <v>17</v>
      </c>
      <c r="F24" s="12"/>
      <c r="G24" s="12">
        <v>6.18</v>
      </c>
      <c r="H24" s="12">
        <f t="shared" si="4"/>
        <v>210.12</v>
      </c>
      <c r="I24" s="12">
        <f t="shared" si="5"/>
        <v>259.69</v>
      </c>
    </row>
    <row r="25" spans="1:9" x14ac:dyDescent="0.3">
      <c r="A25" s="39" t="s">
        <v>64</v>
      </c>
      <c r="B25" s="80">
        <v>1</v>
      </c>
      <c r="C25" s="80">
        <f t="shared" si="3"/>
        <v>168</v>
      </c>
      <c r="D25" s="80">
        <v>151</v>
      </c>
      <c r="E25" s="80">
        <v>17</v>
      </c>
      <c r="F25" s="12"/>
      <c r="G25" s="12">
        <v>6.18</v>
      </c>
      <c r="H25" s="12">
        <f t="shared" si="4"/>
        <v>210.12</v>
      </c>
      <c r="I25" s="12">
        <f t="shared" si="5"/>
        <v>259.69</v>
      </c>
    </row>
    <row r="26" spans="1:9" x14ac:dyDescent="0.3">
      <c r="A26" s="39" t="s">
        <v>64</v>
      </c>
      <c r="B26" s="80">
        <v>1</v>
      </c>
      <c r="C26" s="80">
        <f t="shared" si="3"/>
        <v>175</v>
      </c>
      <c r="D26" s="80">
        <v>151</v>
      </c>
      <c r="E26" s="80">
        <v>24</v>
      </c>
      <c r="F26" s="12"/>
      <c r="G26" s="12">
        <v>6.18</v>
      </c>
      <c r="H26" s="12">
        <f t="shared" si="4"/>
        <v>296.64</v>
      </c>
      <c r="I26" s="12">
        <f t="shared" si="5"/>
        <v>366.62</v>
      </c>
    </row>
    <row r="27" spans="1:9" x14ac:dyDescent="0.3">
      <c r="A27" s="39" t="s">
        <v>64</v>
      </c>
      <c r="B27" s="80">
        <v>1</v>
      </c>
      <c r="C27" s="80">
        <f t="shared" si="3"/>
        <v>157</v>
      </c>
      <c r="D27" s="80">
        <v>151</v>
      </c>
      <c r="E27" s="80">
        <v>6</v>
      </c>
      <c r="F27" s="12"/>
      <c r="G27" s="12">
        <v>6.18</v>
      </c>
      <c r="H27" s="12">
        <f t="shared" si="4"/>
        <v>74.16</v>
      </c>
      <c r="I27" s="12">
        <f t="shared" si="5"/>
        <v>91.65</v>
      </c>
    </row>
    <row r="28" spans="1:9" x14ac:dyDescent="0.3">
      <c r="A28" s="39" t="s">
        <v>64</v>
      </c>
      <c r="B28" s="80">
        <v>1</v>
      </c>
      <c r="C28" s="80">
        <f t="shared" si="3"/>
        <v>175</v>
      </c>
      <c r="D28" s="80">
        <v>151</v>
      </c>
      <c r="E28" s="80">
        <v>24</v>
      </c>
      <c r="F28" s="12"/>
      <c r="G28" s="12">
        <v>6.18</v>
      </c>
      <c r="H28" s="12">
        <f t="shared" si="4"/>
        <v>296.64</v>
      </c>
      <c r="I28" s="12">
        <f t="shared" si="5"/>
        <v>366.62</v>
      </c>
    </row>
    <row r="29" spans="1:9" x14ac:dyDescent="0.3">
      <c r="A29" s="39" t="s">
        <v>64</v>
      </c>
      <c r="B29" s="80">
        <v>1</v>
      </c>
      <c r="C29" s="80">
        <f t="shared" si="3"/>
        <v>184</v>
      </c>
      <c r="D29" s="80">
        <v>151</v>
      </c>
      <c r="E29" s="80">
        <v>33</v>
      </c>
      <c r="F29" s="12"/>
      <c r="G29" s="12">
        <v>6.18</v>
      </c>
      <c r="H29" s="12">
        <f t="shared" si="4"/>
        <v>407.88</v>
      </c>
      <c r="I29" s="12">
        <f t="shared" si="5"/>
        <v>504.1</v>
      </c>
    </row>
    <row r="30" spans="1:9" x14ac:dyDescent="0.3">
      <c r="A30" s="39" t="s">
        <v>64</v>
      </c>
      <c r="B30" s="80">
        <v>1</v>
      </c>
      <c r="C30" s="80">
        <f t="shared" si="3"/>
        <v>168</v>
      </c>
      <c r="D30" s="80">
        <v>151</v>
      </c>
      <c r="E30" s="80">
        <v>17</v>
      </c>
      <c r="F30" s="12"/>
      <c r="G30" s="12">
        <v>6.18</v>
      </c>
      <c r="H30" s="12">
        <f t="shared" si="4"/>
        <v>210.12</v>
      </c>
      <c r="I30" s="12">
        <f t="shared" si="5"/>
        <v>259.69</v>
      </c>
    </row>
    <row r="31" spans="1:9" x14ac:dyDescent="0.3">
      <c r="A31" s="39" t="s">
        <v>57</v>
      </c>
      <c r="B31" s="80">
        <v>1</v>
      </c>
      <c r="C31" s="80">
        <f t="shared" si="3"/>
        <v>199</v>
      </c>
      <c r="D31" s="80">
        <v>151</v>
      </c>
      <c r="E31" s="80">
        <v>48</v>
      </c>
      <c r="F31" s="12"/>
      <c r="G31" s="12">
        <v>6.18</v>
      </c>
      <c r="H31" s="12">
        <f t="shared" si="4"/>
        <v>593.28</v>
      </c>
      <c r="I31" s="12">
        <f t="shared" si="5"/>
        <v>733.23</v>
      </c>
    </row>
    <row r="32" spans="1:9" ht="33.75" x14ac:dyDescent="0.3">
      <c r="A32" s="242" t="s">
        <v>432</v>
      </c>
      <c r="B32" s="322">
        <f>SUM(B33:B45)</f>
        <v>13</v>
      </c>
      <c r="C32" s="322"/>
      <c r="D32" s="322"/>
      <c r="E32" s="322">
        <f t="shared" ref="E32:I32" si="6">SUM(E33:E45)</f>
        <v>163</v>
      </c>
      <c r="F32" s="324"/>
      <c r="G32" s="324"/>
      <c r="H32" s="324">
        <f t="shared" si="6"/>
        <v>1391.6</v>
      </c>
      <c r="I32" s="324">
        <f t="shared" si="6"/>
        <v>1711.6399999999999</v>
      </c>
    </row>
    <row r="33" spans="1:9" x14ac:dyDescent="0.3">
      <c r="A33" s="39" t="s">
        <v>145</v>
      </c>
      <c r="B33" s="80">
        <v>1</v>
      </c>
      <c r="C33" s="80">
        <f t="shared" ref="C33:C45" si="7">D33+E33</f>
        <v>182</v>
      </c>
      <c r="D33" s="80">
        <v>151</v>
      </c>
      <c r="E33" s="80">
        <v>31</v>
      </c>
      <c r="F33" s="12"/>
      <c r="G33" s="12">
        <v>4.4800000000000004</v>
      </c>
      <c r="H33" s="12">
        <f t="shared" si="4"/>
        <v>277.76</v>
      </c>
      <c r="I33" s="12">
        <f t="shared" si="5"/>
        <v>343.28</v>
      </c>
    </row>
    <row r="34" spans="1:9" x14ac:dyDescent="0.3">
      <c r="A34" s="39" t="s">
        <v>145</v>
      </c>
      <c r="B34" s="80">
        <v>1</v>
      </c>
      <c r="C34" s="80">
        <f t="shared" si="7"/>
        <v>158</v>
      </c>
      <c r="D34" s="80">
        <v>151</v>
      </c>
      <c r="E34" s="80">
        <v>7</v>
      </c>
      <c r="F34" s="12"/>
      <c r="G34" s="12">
        <v>4.4800000000000004</v>
      </c>
      <c r="H34" s="12">
        <f t="shared" si="4"/>
        <v>62.72</v>
      </c>
      <c r="I34" s="12">
        <f t="shared" si="5"/>
        <v>77.52</v>
      </c>
    </row>
    <row r="35" spans="1:9" x14ac:dyDescent="0.3">
      <c r="A35" s="39" t="s">
        <v>145</v>
      </c>
      <c r="B35" s="80">
        <v>1</v>
      </c>
      <c r="C35" s="80">
        <f t="shared" si="7"/>
        <v>166</v>
      </c>
      <c r="D35" s="80">
        <v>151</v>
      </c>
      <c r="E35" s="80">
        <v>15</v>
      </c>
      <c r="F35" s="12"/>
      <c r="G35" s="12">
        <v>4.4800000000000004</v>
      </c>
      <c r="H35" s="12">
        <f t="shared" si="4"/>
        <v>134.4</v>
      </c>
      <c r="I35" s="12">
        <f t="shared" si="5"/>
        <v>166.1</v>
      </c>
    </row>
    <row r="36" spans="1:9" x14ac:dyDescent="0.3">
      <c r="A36" s="39" t="s">
        <v>145</v>
      </c>
      <c r="B36" s="80">
        <v>1</v>
      </c>
      <c r="C36" s="80">
        <f t="shared" si="7"/>
        <v>168</v>
      </c>
      <c r="D36" s="80">
        <v>151</v>
      </c>
      <c r="E36" s="80">
        <v>17</v>
      </c>
      <c r="F36" s="12"/>
      <c r="G36" s="12">
        <v>4.4800000000000004</v>
      </c>
      <c r="H36" s="12">
        <f t="shared" si="4"/>
        <v>152.32</v>
      </c>
      <c r="I36" s="12">
        <f t="shared" si="5"/>
        <v>188.25</v>
      </c>
    </row>
    <row r="37" spans="1:9" x14ac:dyDescent="0.3">
      <c r="A37" s="39" t="s">
        <v>145</v>
      </c>
      <c r="B37" s="80">
        <v>1</v>
      </c>
      <c r="C37" s="80">
        <f t="shared" si="7"/>
        <v>158</v>
      </c>
      <c r="D37" s="80">
        <v>151</v>
      </c>
      <c r="E37" s="80">
        <v>7</v>
      </c>
      <c r="F37" s="12"/>
      <c r="G37" s="12">
        <v>4.4800000000000004</v>
      </c>
      <c r="H37" s="12">
        <f t="shared" si="4"/>
        <v>62.72</v>
      </c>
      <c r="I37" s="12">
        <f t="shared" si="5"/>
        <v>77.52</v>
      </c>
    </row>
    <row r="38" spans="1:9" x14ac:dyDescent="0.3">
      <c r="A38" s="39" t="s">
        <v>145</v>
      </c>
      <c r="B38" s="80">
        <v>1</v>
      </c>
      <c r="C38" s="80">
        <f t="shared" si="7"/>
        <v>158</v>
      </c>
      <c r="D38" s="80">
        <v>151</v>
      </c>
      <c r="E38" s="80">
        <v>7</v>
      </c>
      <c r="F38" s="12"/>
      <c r="G38" s="12">
        <v>4.4800000000000004</v>
      </c>
      <c r="H38" s="12">
        <f t="shared" si="4"/>
        <v>62.72</v>
      </c>
      <c r="I38" s="12">
        <f t="shared" si="5"/>
        <v>77.52</v>
      </c>
    </row>
    <row r="39" spans="1:9" x14ac:dyDescent="0.3">
      <c r="A39" s="39" t="s">
        <v>145</v>
      </c>
      <c r="B39" s="80">
        <v>1</v>
      </c>
      <c r="C39" s="80">
        <f t="shared" si="7"/>
        <v>158</v>
      </c>
      <c r="D39" s="80">
        <v>151</v>
      </c>
      <c r="E39" s="80">
        <v>7</v>
      </c>
      <c r="F39" s="12"/>
      <c r="G39" s="12">
        <v>4.4800000000000004</v>
      </c>
      <c r="H39" s="12">
        <f t="shared" si="4"/>
        <v>62.72</v>
      </c>
      <c r="I39" s="12">
        <f t="shared" si="5"/>
        <v>77.52</v>
      </c>
    </row>
    <row r="40" spans="1:9" x14ac:dyDescent="0.3">
      <c r="A40" s="39" t="s">
        <v>145</v>
      </c>
      <c r="B40" s="80">
        <v>1</v>
      </c>
      <c r="C40" s="80">
        <f t="shared" si="7"/>
        <v>156</v>
      </c>
      <c r="D40" s="80">
        <v>151</v>
      </c>
      <c r="E40" s="80">
        <v>5</v>
      </c>
      <c r="F40" s="12"/>
      <c r="G40" s="12">
        <v>4.4800000000000004</v>
      </c>
      <c r="H40" s="12">
        <f t="shared" si="4"/>
        <v>44.8</v>
      </c>
      <c r="I40" s="12">
        <f t="shared" si="5"/>
        <v>55.37</v>
      </c>
    </row>
    <row r="41" spans="1:9" x14ac:dyDescent="0.3">
      <c r="A41" s="39" t="s">
        <v>145</v>
      </c>
      <c r="B41" s="80">
        <v>1</v>
      </c>
      <c r="C41" s="80">
        <f t="shared" si="7"/>
        <v>156</v>
      </c>
      <c r="D41" s="80">
        <v>151</v>
      </c>
      <c r="E41" s="80">
        <v>5</v>
      </c>
      <c r="F41" s="12"/>
      <c r="G41" s="12">
        <v>4.4800000000000004</v>
      </c>
      <c r="H41" s="12">
        <f t="shared" si="4"/>
        <v>44.8</v>
      </c>
      <c r="I41" s="12">
        <f t="shared" si="5"/>
        <v>55.37</v>
      </c>
    </row>
    <row r="42" spans="1:9" x14ac:dyDescent="0.3">
      <c r="A42" s="39" t="s">
        <v>145</v>
      </c>
      <c r="B42" s="80">
        <v>1</v>
      </c>
      <c r="C42" s="80">
        <f t="shared" si="7"/>
        <v>156</v>
      </c>
      <c r="D42" s="80">
        <v>151</v>
      </c>
      <c r="E42" s="277">
        <v>5</v>
      </c>
      <c r="F42" s="12"/>
      <c r="G42" s="12">
        <v>4.4800000000000004</v>
      </c>
      <c r="H42" s="12">
        <f t="shared" si="4"/>
        <v>44.8</v>
      </c>
      <c r="I42" s="340">
        <f>ROUND(H42*1.2077,2)</f>
        <v>54.1</v>
      </c>
    </row>
    <row r="43" spans="1:9" x14ac:dyDescent="0.3">
      <c r="A43" s="39" t="s">
        <v>145</v>
      </c>
      <c r="B43" s="80">
        <v>1</v>
      </c>
      <c r="C43" s="80">
        <f t="shared" si="7"/>
        <v>167</v>
      </c>
      <c r="D43" s="80">
        <v>151</v>
      </c>
      <c r="E43" s="80">
        <v>16</v>
      </c>
      <c r="F43" s="12"/>
      <c r="G43" s="12">
        <v>4.4800000000000004</v>
      </c>
      <c r="H43" s="12">
        <f t="shared" si="4"/>
        <v>143.36000000000001</v>
      </c>
      <c r="I43" s="12">
        <f t="shared" si="5"/>
        <v>177.18</v>
      </c>
    </row>
    <row r="44" spans="1:9" x14ac:dyDescent="0.3">
      <c r="A44" s="39" t="s">
        <v>150</v>
      </c>
      <c r="B44" s="80">
        <v>1</v>
      </c>
      <c r="C44" s="80">
        <f t="shared" si="7"/>
        <v>185</v>
      </c>
      <c r="D44" s="80">
        <v>151</v>
      </c>
      <c r="E44" s="277">
        <v>34</v>
      </c>
      <c r="F44" s="12"/>
      <c r="G44" s="12">
        <v>3.64</v>
      </c>
      <c r="H44" s="12">
        <f t="shared" si="4"/>
        <v>247.52</v>
      </c>
      <c r="I44" s="340">
        <f>ROUND(H44*1.2077,2)</f>
        <v>298.93</v>
      </c>
    </row>
    <row r="45" spans="1:9" x14ac:dyDescent="0.3">
      <c r="A45" s="39" t="s">
        <v>150</v>
      </c>
      <c r="B45" s="80">
        <v>1</v>
      </c>
      <c r="C45" s="80">
        <f t="shared" si="7"/>
        <v>158</v>
      </c>
      <c r="D45" s="80">
        <v>151</v>
      </c>
      <c r="E45" s="80">
        <v>7</v>
      </c>
      <c r="F45" s="12"/>
      <c r="G45" s="12">
        <v>3.64</v>
      </c>
      <c r="H45" s="12">
        <f t="shared" si="4"/>
        <v>50.96</v>
      </c>
      <c r="I45" s="12">
        <f t="shared" si="5"/>
        <v>62.98</v>
      </c>
    </row>
    <row r="47" spans="1:9" x14ac:dyDescent="0.3">
      <c r="A47" s="495" t="s">
        <v>773</v>
      </c>
      <c r="B47" s="495"/>
    </row>
  </sheetData>
  <mergeCells count="13">
    <mergeCell ref="A47:B47"/>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87A14-3C63-4365-BB67-41597004D7E0}">
  <sheetPr>
    <tabColor theme="5" tint="0.59999389629810485"/>
  </sheetPr>
  <dimension ref="A1:I34"/>
  <sheetViews>
    <sheetView zoomScale="80" zoomScaleNormal="80" workbookViewId="0">
      <selection activeCell="N17" sqref="N17"/>
    </sheetView>
  </sheetViews>
  <sheetFormatPr defaultRowHeight="16.5" x14ac:dyDescent="0.25"/>
  <cols>
    <col min="1" max="1" width="73.7109375" style="205" customWidth="1"/>
    <col min="2" max="2" width="16.42578125" style="205" customWidth="1"/>
    <col min="3" max="3" width="12.7109375" style="205" customWidth="1"/>
    <col min="4" max="4" width="15" style="205" customWidth="1"/>
    <col min="5" max="5" width="15.42578125" style="205" customWidth="1"/>
    <col min="6" max="6" width="15.5703125" style="205" customWidth="1"/>
    <col min="7" max="7" width="14.140625" style="205" customWidth="1"/>
    <col min="8" max="8" width="18" style="205" customWidth="1"/>
    <col min="9" max="9" width="18.5703125" style="205" customWidth="1"/>
    <col min="10" max="16384" width="9.140625" style="205"/>
  </cols>
  <sheetData>
    <row r="1" spans="1:9" ht="15" customHeight="1" x14ac:dyDescent="0.25">
      <c r="H1" s="401" t="s">
        <v>824</v>
      </c>
      <c r="I1" s="401"/>
    </row>
    <row r="2" spans="1:9" ht="57.75" customHeight="1" x14ac:dyDescent="0.25">
      <c r="A2" s="402" t="s">
        <v>427</v>
      </c>
      <c r="B2" s="402"/>
      <c r="C2" s="402"/>
      <c r="D2" s="402"/>
      <c r="E2" s="402"/>
      <c r="F2" s="402"/>
      <c r="G2" s="402"/>
      <c r="H2" s="402"/>
      <c r="I2" s="402"/>
    </row>
    <row r="4" spans="1:9" ht="15" customHeight="1" x14ac:dyDescent="0.25">
      <c r="A4" s="205" t="s">
        <v>734</v>
      </c>
    </row>
    <row r="5" spans="1:9" x14ac:dyDescent="0.25">
      <c r="A5" s="205" t="s">
        <v>740</v>
      </c>
    </row>
    <row r="6" spans="1:9" x14ac:dyDescent="0.25">
      <c r="E6" s="251"/>
      <c r="H6" s="210"/>
    </row>
    <row r="7" spans="1:9" ht="21.75" customHeight="1" x14ac:dyDescent="0.25">
      <c r="A7" s="432"/>
      <c r="B7" s="432" t="s">
        <v>3</v>
      </c>
      <c r="C7" s="431" t="s">
        <v>4</v>
      </c>
      <c r="D7" s="431"/>
      <c r="E7" s="431"/>
      <c r="F7" s="431" t="s">
        <v>2</v>
      </c>
      <c r="G7" s="431" t="s">
        <v>438</v>
      </c>
      <c r="H7" s="433" t="s">
        <v>5</v>
      </c>
      <c r="I7" s="434" t="s">
        <v>1</v>
      </c>
    </row>
    <row r="8" spans="1:9" ht="15" customHeight="1" x14ac:dyDescent="0.25">
      <c r="A8" s="432"/>
      <c r="B8" s="432"/>
      <c r="C8" s="429" t="s">
        <v>143</v>
      </c>
      <c r="D8" s="429" t="s">
        <v>437</v>
      </c>
      <c r="E8" s="431" t="s">
        <v>8</v>
      </c>
      <c r="F8" s="431"/>
      <c r="G8" s="431"/>
      <c r="H8" s="433"/>
      <c r="I8" s="434"/>
    </row>
    <row r="9" spans="1:9" ht="54" customHeight="1" x14ac:dyDescent="0.25">
      <c r="A9" s="432"/>
      <c r="B9" s="432"/>
      <c r="C9" s="430"/>
      <c r="D9" s="430"/>
      <c r="E9" s="431"/>
      <c r="F9" s="431"/>
      <c r="G9" s="431"/>
      <c r="H9" s="433"/>
      <c r="I9" s="434"/>
    </row>
    <row r="10" spans="1:9" ht="13.5" customHeight="1" x14ac:dyDescent="0.25">
      <c r="A10" s="311">
        <v>1</v>
      </c>
      <c r="B10" s="311">
        <v>2</v>
      </c>
      <c r="C10" s="311" t="s">
        <v>81</v>
      </c>
      <c r="D10" s="311">
        <v>4</v>
      </c>
      <c r="E10" s="311">
        <v>5</v>
      </c>
      <c r="F10" s="311">
        <v>6</v>
      </c>
      <c r="G10" s="311">
        <v>7</v>
      </c>
      <c r="H10" s="311">
        <v>8</v>
      </c>
      <c r="I10" s="311" t="s">
        <v>144</v>
      </c>
    </row>
    <row r="11" spans="1:9" x14ac:dyDescent="0.25">
      <c r="A11" s="211" t="s">
        <v>0</v>
      </c>
      <c r="B11" s="252">
        <f>B12+B23</f>
        <v>19</v>
      </c>
      <c r="C11" s="252"/>
      <c r="D11" s="252"/>
      <c r="E11" s="252">
        <f t="shared" ref="E11:I11" si="0">E12+E23</f>
        <v>230</v>
      </c>
      <c r="F11" s="252"/>
      <c r="G11" s="253"/>
      <c r="H11" s="253">
        <f t="shared" si="0"/>
        <v>2710</v>
      </c>
      <c r="I11" s="253">
        <f t="shared" si="0"/>
        <v>3349.0600000000009</v>
      </c>
    </row>
    <row r="12" spans="1:9" ht="33" x14ac:dyDescent="0.25">
      <c r="A12" s="242" t="s">
        <v>433</v>
      </c>
      <c r="B12" s="243">
        <f>SUM(B13:B22)</f>
        <v>10</v>
      </c>
      <c r="C12" s="243"/>
      <c r="D12" s="243"/>
      <c r="E12" s="243">
        <f t="shared" ref="E12:I12" si="1">SUM(E13:E22)</f>
        <v>194</v>
      </c>
      <c r="F12" s="243"/>
      <c r="G12" s="245"/>
      <c r="H12" s="245">
        <f t="shared" si="1"/>
        <v>2390.8000000000002</v>
      </c>
      <c r="I12" s="245">
        <f t="shared" si="1"/>
        <v>2954.7800000000007</v>
      </c>
    </row>
    <row r="13" spans="1:9" x14ac:dyDescent="0.25">
      <c r="A13" s="213" t="s">
        <v>64</v>
      </c>
      <c r="B13" s="254">
        <v>1</v>
      </c>
      <c r="C13" s="254">
        <f t="shared" ref="C13:C22" si="2">D13+E13</f>
        <v>192</v>
      </c>
      <c r="D13" s="254">
        <v>167</v>
      </c>
      <c r="E13" s="254">
        <v>25</v>
      </c>
      <c r="F13" s="250"/>
      <c r="G13" s="250">
        <v>6.18</v>
      </c>
      <c r="H13" s="250">
        <f>ROUND(E13*G13*2,2)</f>
        <v>309</v>
      </c>
      <c r="I13" s="250">
        <f>ROUND(H13*1.2359,2)</f>
        <v>381.89</v>
      </c>
    </row>
    <row r="14" spans="1:9" x14ac:dyDescent="0.25">
      <c r="A14" s="213" t="s">
        <v>64</v>
      </c>
      <c r="B14" s="254">
        <v>1</v>
      </c>
      <c r="C14" s="254">
        <f t="shared" si="2"/>
        <v>178</v>
      </c>
      <c r="D14" s="254">
        <v>167</v>
      </c>
      <c r="E14" s="254">
        <v>11</v>
      </c>
      <c r="F14" s="250"/>
      <c r="G14" s="250">
        <v>6.18</v>
      </c>
      <c r="H14" s="250">
        <f t="shared" ref="H14:H32" si="3">ROUND(E14*G14*2,2)</f>
        <v>135.96</v>
      </c>
      <c r="I14" s="250">
        <f t="shared" ref="I14:I32" si="4">ROUND(H14*1.2359,2)</f>
        <v>168.03</v>
      </c>
    </row>
    <row r="15" spans="1:9" x14ac:dyDescent="0.25">
      <c r="A15" s="213" t="s">
        <v>64</v>
      </c>
      <c r="B15" s="254">
        <v>1</v>
      </c>
      <c r="C15" s="254">
        <f t="shared" si="2"/>
        <v>206</v>
      </c>
      <c r="D15" s="254">
        <v>167</v>
      </c>
      <c r="E15" s="254">
        <v>39</v>
      </c>
      <c r="F15" s="250"/>
      <c r="G15" s="250">
        <v>6.14</v>
      </c>
      <c r="H15" s="250">
        <f t="shared" si="3"/>
        <v>478.92</v>
      </c>
      <c r="I15" s="250">
        <f t="shared" si="4"/>
        <v>591.9</v>
      </c>
    </row>
    <row r="16" spans="1:9" x14ac:dyDescent="0.25">
      <c r="A16" s="213" t="s">
        <v>64</v>
      </c>
      <c r="B16" s="254">
        <v>1</v>
      </c>
      <c r="C16" s="254">
        <f t="shared" si="2"/>
        <v>192</v>
      </c>
      <c r="D16" s="254">
        <v>167</v>
      </c>
      <c r="E16" s="254">
        <v>25</v>
      </c>
      <c r="F16" s="250"/>
      <c r="G16" s="250">
        <v>6.18</v>
      </c>
      <c r="H16" s="250">
        <f t="shared" si="3"/>
        <v>309</v>
      </c>
      <c r="I16" s="250">
        <f t="shared" si="4"/>
        <v>381.89</v>
      </c>
    </row>
    <row r="17" spans="1:9" x14ac:dyDescent="0.25">
      <c r="A17" s="213" t="s">
        <v>64</v>
      </c>
      <c r="B17" s="254">
        <v>1</v>
      </c>
      <c r="C17" s="254">
        <f t="shared" si="2"/>
        <v>192</v>
      </c>
      <c r="D17" s="254">
        <v>167</v>
      </c>
      <c r="E17" s="254">
        <v>25</v>
      </c>
      <c r="F17" s="250"/>
      <c r="G17" s="250">
        <v>6.18</v>
      </c>
      <c r="H17" s="250">
        <f t="shared" si="3"/>
        <v>309</v>
      </c>
      <c r="I17" s="250">
        <f t="shared" si="4"/>
        <v>381.89</v>
      </c>
    </row>
    <row r="18" spans="1:9" x14ac:dyDescent="0.25">
      <c r="A18" s="213" t="s">
        <v>64</v>
      </c>
      <c r="B18" s="254">
        <v>1</v>
      </c>
      <c r="C18" s="254">
        <f t="shared" si="2"/>
        <v>176</v>
      </c>
      <c r="D18" s="254">
        <v>167</v>
      </c>
      <c r="E18" s="254">
        <v>9</v>
      </c>
      <c r="F18" s="250"/>
      <c r="G18" s="250">
        <v>6.18</v>
      </c>
      <c r="H18" s="250">
        <f t="shared" si="3"/>
        <v>111.24</v>
      </c>
      <c r="I18" s="250">
        <f t="shared" si="4"/>
        <v>137.47999999999999</v>
      </c>
    </row>
    <row r="19" spans="1:9" x14ac:dyDescent="0.25">
      <c r="A19" s="213" t="s">
        <v>64</v>
      </c>
      <c r="B19" s="254">
        <v>1</v>
      </c>
      <c r="C19" s="254">
        <f t="shared" si="2"/>
        <v>207</v>
      </c>
      <c r="D19" s="254">
        <v>167</v>
      </c>
      <c r="E19" s="254">
        <v>40</v>
      </c>
      <c r="F19" s="250"/>
      <c r="G19" s="250">
        <v>6.14</v>
      </c>
      <c r="H19" s="250">
        <f t="shared" si="3"/>
        <v>491.2</v>
      </c>
      <c r="I19" s="250">
        <f t="shared" si="4"/>
        <v>607.07000000000005</v>
      </c>
    </row>
    <row r="20" spans="1:9" x14ac:dyDescent="0.25">
      <c r="A20" s="213" t="s">
        <v>64</v>
      </c>
      <c r="B20" s="254">
        <v>1</v>
      </c>
      <c r="C20" s="254">
        <f t="shared" si="2"/>
        <v>176</v>
      </c>
      <c r="D20" s="254">
        <v>167</v>
      </c>
      <c r="E20" s="254">
        <v>9</v>
      </c>
      <c r="F20" s="250"/>
      <c r="G20" s="250">
        <v>6.14</v>
      </c>
      <c r="H20" s="250">
        <f t="shared" si="3"/>
        <v>110.52</v>
      </c>
      <c r="I20" s="250">
        <f t="shared" si="4"/>
        <v>136.59</v>
      </c>
    </row>
    <row r="21" spans="1:9" x14ac:dyDescent="0.25">
      <c r="A21" s="213" t="s">
        <v>64</v>
      </c>
      <c r="B21" s="254">
        <v>1</v>
      </c>
      <c r="C21" s="254">
        <f t="shared" si="2"/>
        <v>168</v>
      </c>
      <c r="D21" s="254">
        <v>167</v>
      </c>
      <c r="E21" s="254">
        <v>1</v>
      </c>
      <c r="F21" s="250"/>
      <c r="G21" s="250">
        <v>6.18</v>
      </c>
      <c r="H21" s="250">
        <f t="shared" si="3"/>
        <v>12.36</v>
      </c>
      <c r="I21" s="250">
        <f t="shared" si="4"/>
        <v>15.28</v>
      </c>
    </row>
    <row r="22" spans="1:9" x14ac:dyDescent="0.25">
      <c r="A22" s="213" t="s">
        <v>64</v>
      </c>
      <c r="B22" s="254">
        <v>1</v>
      </c>
      <c r="C22" s="254">
        <f t="shared" si="2"/>
        <v>177</v>
      </c>
      <c r="D22" s="254">
        <v>167</v>
      </c>
      <c r="E22" s="254">
        <v>10</v>
      </c>
      <c r="F22" s="250"/>
      <c r="G22" s="250">
        <v>6.18</v>
      </c>
      <c r="H22" s="250">
        <f t="shared" si="3"/>
        <v>123.6</v>
      </c>
      <c r="I22" s="250">
        <f t="shared" si="4"/>
        <v>152.76</v>
      </c>
    </row>
    <row r="23" spans="1:9" ht="33" x14ac:dyDescent="0.25">
      <c r="A23" s="242" t="s">
        <v>432</v>
      </c>
      <c r="B23" s="243">
        <f>SUM(B24:B32)</f>
        <v>9</v>
      </c>
      <c r="C23" s="243"/>
      <c r="D23" s="243"/>
      <c r="E23" s="243">
        <f t="shared" ref="E23:I23" si="5">SUM(E24:E32)</f>
        <v>36</v>
      </c>
      <c r="F23" s="243"/>
      <c r="G23" s="245"/>
      <c r="H23" s="245">
        <f t="shared" si="5"/>
        <v>319.2</v>
      </c>
      <c r="I23" s="245">
        <f t="shared" si="5"/>
        <v>394.28000000000003</v>
      </c>
    </row>
    <row r="24" spans="1:9" x14ac:dyDescent="0.25">
      <c r="A24" s="213" t="s">
        <v>145</v>
      </c>
      <c r="B24" s="254">
        <v>1</v>
      </c>
      <c r="C24" s="254">
        <f t="shared" ref="C24:C32" si="6">D24+E24</f>
        <v>175</v>
      </c>
      <c r="D24" s="254">
        <v>167</v>
      </c>
      <c r="E24" s="254">
        <v>8</v>
      </c>
      <c r="F24" s="250"/>
      <c r="G24" s="250">
        <v>4.4800000000000004</v>
      </c>
      <c r="H24" s="250">
        <f t="shared" si="3"/>
        <v>71.680000000000007</v>
      </c>
      <c r="I24" s="250">
        <f t="shared" si="4"/>
        <v>88.59</v>
      </c>
    </row>
    <row r="25" spans="1:9" x14ac:dyDescent="0.25">
      <c r="A25" s="213" t="s">
        <v>145</v>
      </c>
      <c r="B25" s="254">
        <v>1</v>
      </c>
      <c r="C25" s="254">
        <f t="shared" si="6"/>
        <v>168</v>
      </c>
      <c r="D25" s="254">
        <v>167</v>
      </c>
      <c r="E25" s="254">
        <v>1</v>
      </c>
      <c r="F25" s="250"/>
      <c r="G25" s="250">
        <v>4.4800000000000004</v>
      </c>
      <c r="H25" s="250">
        <f t="shared" si="3"/>
        <v>8.9600000000000009</v>
      </c>
      <c r="I25" s="250">
        <f t="shared" si="4"/>
        <v>11.07</v>
      </c>
    </row>
    <row r="26" spans="1:9" x14ac:dyDescent="0.25">
      <c r="A26" s="213" t="s">
        <v>145</v>
      </c>
      <c r="B26" s="254">
        <v>1</v>
      </c>
      <c r="C26" s="254">
        <f t="shared" si="6"/>
        <v>168</v>
      </c>
      <c r="D26" s="254">
        <v>167</v>
      </c>
      <c r="E26" s="254">
        <v>1</v>
      </c>
      <c r="F26" s="250"/>
      <c r="G26" s="250">
        <v>4.4800000000000004</v>
      </c>
      <c r="H26" s="250">
        <f t="shared" si="3"/>
        <v>8.9600000000000009</v>
      </c>
      <c r="I26" s="250">
        <f t="shared" si="4"/>
        <v>11.07</v>
      </c>
    </row>
    <row r="27" spans="1:9" x14ac:dyDescent="0.25">
      <c r="A27" s="213" t="s">
        <v>145</v>
      </c>
      <c r="B27" s="254">
        <v>1</v>
      </c>
      <c r="C27" s="254">
        <f t="shared" si="6"/>
        <v>168</v>
      </c>
      <c r="D27" s="254">
        <v>167</v>
      </c>
      <c r="E27" s="254">
        <v>1</v>
      </c>
      <c r="F27" s="250"/>
      <c r="G27" s="250">
        <v>4.4800000000000004</v>
      </c>
      <c r="H27" s="250">
        <f t="shared" si="3"/>
        <v>8.9600000000000009</v>
      </c>
      <c r="I27" s="250">
        <f t="shared" si="4"/>
        <v>11.07</v>
      </c>
    </row>
    <row r="28" spans="1:9" x14ac:dyDescent="0.25">
      <c r="A28" s="213" t="s">
        <v>145</v>
      </c>
      <c r="B28" s="254">
        <v>1</v>
      </c>
      <c r="C28" s="254">
        <f t="shared" si="6"/>
        <v>168</v>
      </c>
      <c r="D28" s="254">
        <v>167</v>
      </c>
      <c r="E28" s="254">
        <v>1</v>
      </c>
      <c r="F28" s="250"/>
      <c r="G28" s="250">
        <v>4.4800000000000004</v>
      </c>
      <c r="H28" s="250">
        <f t="shared" si="3"/>
        <v>8.9600000000000009</v>
      </c>
      <c r="I28" s="250">
        <f t="shared" si="4"/>
        <v>11.07</v>
      </c>
    </row>
    <row r="29" spans="1:9" x14ac:dyDescent="0.25">
      <c r="A29" s="213" t="s">
        <v>145</v>
      </c>
      <c r="B29" s="254">
        <v>1</v>
      </c>
      <c r="C29" s="254">
        <f t="shared" si="6"/>
        <v>184</v>
      </c>
      <c r="D29" s="254">
        <v>167</v>
      </c>
      <c r="E29" s="254">
        <v>17</v>
      </c>
      <c r="F29" s="250"/>
      <c r="G29" s="250">
        <v>4.4800000000000004</v>
      </c>
      <c r="H29" s="250">
        <f t="shared" si="3"/>
        <v>152.32</v>
      </c>
      <c r="I29" s="250">
        <f t="shared" si="4"/>
        <v>188.25</v>
      </c>
    </row>
    <row r="30" spans="1:9" x14ac:dyDescent="0.25">
      <c r="A30" s="213" t="s">
        <v>145</v>
      </c>
      <c r="B30" s="254">
        <v>1</v>
      </c>
      <c r="C30" s="254">
        <f t="shared" si="6"/>
        <v>172</v>
      </c>
      <c r="D30" s="254">
        <v>167</v>
      </c>
      <c r="E30" s="254">
        <v>5</v>
      </c>
      <c r="F30" s="250"/>
      <c r="G30" s="250">
        <v>4.4800000000000004</v>
      </c>
      <c r="H30" s="250">
        <f t="shared" si="3"/>
        <v>44.8</v>
      </c>
      <c r="I30" s="250">
        <f t="shared" si="4"/>
        <v>55.37</v>
      </c>
    </row>
    <row r="31" spans="1:9" x14ac:dyDescent="0.25">
      <c r="A31" s="213" t="s">
        <v>150</v>
      </c>
      <c r="B31" s="254">
        <v>1</v>
      </c>
      <c r="C31" s="254">
        <f t="shared" si="6"/>
        <v>168</v>
      </c>
      <c r="D31" s="254">
        <v>167</v>
      </c>
      <c r="E31" s="254">
        <v>1</v>
      </c>
      <c r="F31" s="250"/>
      <c r="G31" s="250">
        <v>3.64</v>
      </c>
      <c r="H31" s="250">
        <f t="shared" si="3"/>
        <v>7.28</v>
      </c>
      <c r="I31" s="271">
        <f>ROUND(H31*1.2077,2)</f>
        <v>8.7899999999999991</v>
      </c>
    </row>
    <row r="32" spans="1:9" x14ac:dyDescent="0.25">
      <c r="A32" s="213" t="s">
        <v>150</v>
      </c>
      <c r="B32" s="254">
        <v>1</v>
      </c>
      <c r="C32" s="254">
        <f t="shared" si="6"/>
        <v>168</v>
      </c>
      <c r="D32" s="254">
        <v>167</v>
      </c>
      <c r="E32" s="254">
        <v>1</v>
      </c>
      <c r="F32" s="250"/>
      <c r="G32" s="250">
        <v>3.64</v>
      </c>
      <c r="H32" s="250">
        <f t="shared" si="3"/>
        <v>7.28</v>
      </c>
      <c r="I32" s="250">
        <f t="shared" si="4"/>
        <v>9</v>
      </c>
    </row>
    <row r="34" spans="1:2" x14ac:dyDescent="0.25">
      <c r="A34" s="495" t="s">
        <v>773</v>
      </c>
      <c r="B34" s="495"/>
    </row>
  </sheetData>
  <mergeCells count="13">
    <mergeCell ref="D8:D9"/>
    <mergeCell ref="E8:E9"/>
    <mergeCell ref="A34:B34"/>
    <mergeCell ref="H1:I1"/>
    <mergeCell ref="A2:I2"/>
    <mergeCell ref="A7:A9"/>
    <mergeCell ref="B7:B9"/>
    <mergeCell ref="C7:E7"/>
    <mergeCell ref="F7:F9"/>
    <mergeCell ref="G7:G9"/>
    <mergeCell ref="H7:H9"/>
    <mergeCell ref="I7:I9"/>
    <mergeCell ref="C8: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51</vt:i4>
      </vt:variant>
      <vt:variant>
        <vt:lpstr>Named Ranges</vt:lpstr>
      </vt:variant>
      <vt:variant>
        <vt:i4>4</vt:i4>
      </vt:variant>
    </vt:vector>
  </HeadingPairs>
  <TitlesOfParts>
    <vt:vector size="55" baseType="lpstr">
      <vt:lpstr>KOPSAVILKUMS</vt:lpstr>
      <vt:lpstr>BKUS_janv_apr</vt:lpstr>
      <vt:lpstr>RAKUS_janv_apr</vt:lpstr>
      <vt:lpstr>PSKUS_janv</vt:lpstr>
      <vt:lpstr>PSKUS_feb</vt:lpstr>
      <vt:lpstr>PSKUS_marts</vt:lpstr>
      <vt:lpstr>PSKUS_apr</vt:lpstr>
      <vt:lpstr>Daugavpils_reģ_janv</vt:lpstr>
      <vt:lpstr>Daugavpils_reģ_feb</vt:lpstr>
      <vt:lpstr>Daugavpils_reģ_marts</vt:lpstr>
      <vt:lpstr>Daugavpils_reģ_apr</vt:lpstr>
      <vt:lpstr>Daugavpils_reģ_maijs</vt:lpstr>
      <vt:lpstr>Daugavpils_reģ_jūn</vt:lpstr>
      <vt:lpstr>Z-Kurzeme_janv</vt:lpstr>
      <vt:lpstr>Z-Kurzeme_feb</vt:lpstr>
      <vt:lpstr>Z-Kurzeme_marts</vt:lpstr>
      <vt:lpstr>Z-Kurzeme_apr</vt:lpstr>
      <vt:lpstr>Z-Kurzeme_maijs</vt:lpstr>
      <vt:lpstr>Z-Kurzeme_jūn</vt:lpstr>
      <vt:lpstr>Jelgava_janv</vt:lpstr>
      <vt:lpstr>Jelgava_feb</vt:lpstr>
      <vt:lpstr>Jelgava_marts</vt:lpstr>
      <vt:lpstr>Jelgava_apr</vt:lpstr>
      <vt:lpstr>Vidzeme_janv</vt:lpstr>
      <vt:lpstr>Vidzeme_feb</vt:lpstr>
      <vt:lpstr>Vidzeme_marts</vt:lpstr>
      <vt:lpstr>Vidzeme_apr</vt:lpstr>
      <vt:lpstr>Vidzeme_maijs</vt:lpstr>
      <vt:lpstr>Vidzeme_jūn</vt:lpstr>
      <vt:lpstr>Jēkabpils_janv_marts</vt:lpstr>
      <vt:lpstr>Jēkabpils_apr_jūn</vt:lpstr>
      <vt:lpstr>RPNC_janv</vt:lpstr>
      <vt:lpstr>RPNC_feb</vt:lpstr>
      <vt:lpstr>RPNC_marts</vt:lpstr>
      <vt:lpstr>Rīgas_DzN_janv_apr</vt:lpstr>
      <vt:lpstr>Rīgas_2.sl._janv_apr</vt:lpstr>
      <vt:lpstr>Cēsis_janv_marts</vt:lpstr>
      <vt:lpstr>Balvi-Gulbene_janv_apr</vt:lpstr>
      <vt:lpstr>Daugavpils_psih_janv</vt:lpstr>
      <vt:lpstr>Daugavpils_psih_feb</vt:lpstr>
      <vt:lpstr>Daugavpils_psih_marts</vt:lpstr>
      <vt:lpstr>Daugavpils_psih_apr</vt:lpstr>
      <vt:lpstr>Daugavpils_psih_maijs</vt:lpstr>
      <vt:lpstr>Ģintermuiža_janv</vt:lpstr>
      <vt:lpstr>Ģintermuiža_feb</vt:lpstr>
      <vt:lpstr>Ģintermuiža_marts</vt:lpstr>
      <vt:lpstr>Kuldīga_janv</vt:lpstr>
      <vt:lpstr>Kuldīga_feb</vt:lpstr>
      <vt:lpstr>Kuldīga_marts</vt:lpstr>
      <vt:lpstr>Kuldīga_apr</vt:lpstr>
      <vt:lpstr>Kuldīga_maijs</vt:lpstr>
      <vt:lpstr>'Z-Kurzeme_feb'!Print_Area</vt:lpstr>
      <vt:lpstr>'Z-Kurzeme_marts'!Print_Area</vt:lpstr>
      <vt:lpstr>'Z-Kurzeme_feb'!Print_Titles</vt:lpstr>
      <vt:lpstr>'Z-Kurzeme_marts'!Print_Titles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2022-02-14T06:59:26Z</cp:lastPrinted>
  <dcterms:created xsi:type="dcterms:W3CDTF">2017-06-26T19:24:00Z</dcterms:created>
  <dcterms:modified xsi:type="dcterms:W3CDTF">2022-08-12T11:12:18Z</dcterms:modified>
</cp:coreProperties>
</file>