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23040" windowHeight="9192"/>
  </bookViews>
  <sheets>
    <sheet name="7.pielikums" sheetId="28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28" l="1"/>
  <c r="J18" i="28"/>
  <c r="J17" i="28"/>
  <c r="K17" i="28" s="1"/>
  <c r="L17" i="28" s="1"/>
  <c r="J16" i="28"/>
  <c r="K16" i="28" s="1"/>
  <c r="L16" i="28" s="1"/>
  <c r="J15" i="28"/>
  <c r="J14" i="28"/>
  <c r="K14" i="28" s="1"/>
  <c r="J13" i="28"/>
  <c r="K13" i="28" s="1"/>
  <c r="L13" i="28" s="1"/>
  <c r="J12" i="28"/>
  <c r="K12" i="28" s="1"/>
  <c r="J11" i="28" l="1"/>
  <c r="K19" i="28"/>
  <c r="L19" i="28" s="1"/>
  <c r="L14" i="28"/>
  <c r="L12" i="28"/>
  <c r="K15" i="28"/>
  <c r="L15" i="28" s="1"/>
  <c r="K18" i="28"/>
  <c r="L18" i="28" s="1"/>
  <c r="L11" i="28" l="1"/>
  <c r="K11" i="28"/>
</calcChain>
</file>

<file path=xl/sharedStrings.xml><?xml version="1.0" encoding="utf-8"?>
<sst xmlns="http://schemas.openxmlformats.org/spreadsheetml/2006/main" count="51" uniqueCount="29">
  <si>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</si>
  <si>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</si>
  <si>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</si>
  <si>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</si>
  <si>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KRID OPERATĪVĀS DARBĪBAS NODAĻA</t>
  </si>
  <si>
    <t>Valsts robežsardze</t>
  </si>
  <si>
    <t>Mēneš-alga</t>
  </si>
  <si>
    <t>Kvalitātes piemaksa (EKK1146)</t>
  </si>
  <si>
    <t xml:space="preserve">Stundas likme </t>
  </si>
  <si>
    <t>Amats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</si>
  <si>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</si>
  <si>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</si>
  <si>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</si>
  <si>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</si>
  <si>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</si>
  <si>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</si>
  <si>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 xml:space="preserve">Iesaistes stundas </t>
  </si>
  <si>
    <t>Nr. p.k.</t>
  </si>
  <si>
    <t>galvenais inspektors (operatīvajā darbā)</t>
  </si>
  <si>
    <t>16831</t>
  </si>
  <si>
    <t>nodaļas priekšnieks</t>
  </si>
  <si>
    <t>20303</t>
  </si>
  <si>
    <t>09808</t>
  </si>
  <si>
    <t>VRS DAUGAVPILS PĀRVALDE (VADĪBA)</t>
  </si>
  <si>
    <t>pārvaldes priekšnieka vietnieks (Kriminālizmeklēšanas dienesta priekšnieks)</t>
  </si>
  <si>
    <t>19321</t>
  </si>
  <si>
    <t>7.pielikums</t>
  </si>
  <si>
    <t>Piemaksa par personisko darba ieguldījumu un darba kvalitāti  amatpersonām ar speciālajām dienesta pakāpēm laika periodā no 2022.gada 1.aprīļa līdz 30.aprīlim</t>
  </si>
  <si>
    <t>Valsts robežsardzes Daugavpils pārvaldes četrām amatpersonām  precizēts piemaksas par personisko darba ieguldījumu un darba kvalitāti apmērs, līdz ar to nepieciešams veikt korekciju par 2022.gada aprīli.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</si>
</sst>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2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  <xf numFmtId="0" fontId="28" fillId="0" borderId="0"/>
  </cellStyleXfs>
  <cellXfs count="37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1" xfId="48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2" fillId="0" borderId="0" xfId="61" applyFont="1" applyAlignment="1">
      <alignment vertical="top"/>
    </xf>
    <xf numFmtId="0" fontId="22" fillId="0" borderId="0" xfId="61" applyFont="1" applyAlignment="1">
      <alignment vertical="top" wrapText="1"/>
    </xf>
    <xf numFmtId="2" fontId="22" fillId="0" borderId="0" xfId="61" applyNumberFormat="1" applyFont="1" applyAlignment="1">
      <alignment vertical="top"/>
    </xf>
    <xf numFmtId="1" fontId="22" fillId="0" borderId="0" xfId="61" applyNumberFormat="1" applyFont="1" applyAlignment="1">
      <alignment vertical="top"/>
    </xf>
    <xf numFmtId="0" fontId="22" fillId="0" borderId="0" xfId="61" applyFont="1"/>
    <xf numFmtId="0" fontId="20" fillId="0" borderId="0" xfId="51" applyFont="1" applyFill="1" applyBorder="1" applyAlignment="1">
      <alignment horizontal="center" vertical="center" wrapText="1"/>
    </xf>
    <xf numFmtId="0" fontId="22" fillId="0" borderId="0" xfId="61" applyFont="1" applyAlignment="1">
      <alignment horizontal="left" vertical="top" wrapText="1"/>
    </xf>
    <xf numFmtId="0" fontId="22" fillId="0" borderId="2" xfId="61" applyFont="1" applyBorder="1" applyAlignment="1">
      <alignment vertical="top"/>
    </xf>
    <xf numFmtId="49" fontId="22" fillId="0" borderId="2" xfId="61" applyNumberFormat="1" applyFont="1" applyBorder="1" applyAlignment="1">
      <alignment horizontal="left" vertical="top" wrapText="1"/>
    </xf>
    <xf numFmtId="9" fontId="22" fillId="0" borderId="2" xfId="57" applyFont="1" applyFill="1" applyBorder="1" applyAlignment="1">
      <alignment horizontal="center" vertical="top"/>
    </xf>
    <xf numFmtId="2" fontId="22" fillId="0" borderId="2" xfId="61" applyNumberFormat="1" applyFont="1" applyFill="1" applyBorder="1" applyAlignment="1">
      <alignment vertical="top"/>
    </xf>
    <xf numFmtId="164" fontId="22" fillId="0" borderId="2" xfId="61" applyNumberFormat="1" applyFont="1" applyFill="1" applyBorder="1" applyAlignment="1">
      <alignment horizontal="center" vertical="top"/>
    </xf>
    <xf numFmtId="165" fontId="22" fillId="2" borderId="2" xfId="61" applyNumberFormat="1" applyFont="1" applyFill="1" applyBorder="1" applyAlignment="1">
      <alignment horizontal="right" vertical="top"/>
    </xf>
    <xf numFmtId="2" fontId="22" fillId="0" borderId="2" xfId="61" applyNumberFormat="1" applyFont="1" applyFill="1" applyBorder="1" applyAlignment="1">
      <alignment horizontal="right" vertical="top"/>
    </xf>
    <xf numFmtId="2" fontId="22" fillId="0" borderId="2" xfId="61" applyNumberFormat="1" applyFont="1" applyBorder="1" applyAlignment="1">
      <alignment horizontal="right" vertical="top"/>
    </xf>
  </cellXfs>
  <cellStyles count="62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1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21"/>
  <sheetViews>
    <sheetView tabSelected="1" topLeftCell="A16" zoomScaleNormal="100" workbookViewId="0">
      <selection activeCell="I19" sqref="I19"/>
    </sheetView>
  </sheetViews>
  <sheetFormatPr defaultColWidth="9.109375" defaultRowHeight="13.2" x14ac:dyDescent="0.25"/>
  <cols>
    <col min="1" max="1" width="5.5546875" style="22" customWidth="1"/>
    <col min="2" max="2" width="12.44140625" style="23" customWidth="1"/>
    <col min="3" max="3" width="15.6640625" style="23" customWidth="1"/>
    <col min="4" max="4" width="11" style="23" customWidth="1"/>
    <col min="5" max="5" width="7" style="23" customWidth="1"/>
    <col min="6" max="6" width="9.6640625" style="22" customWidth="1"/>
    <col min="7" max="7" width="9.109375" style="24" customWidth="1"/>
    <col min="8" max="8" width="9.5546875" style="25" customWidth="1"/>
    <col min="9" max="9" width="9.5546875" style="22" customWidth="1"/>
    <col min="10" max="10" width="12" style="22" customWidth="1"/>
    <col min="11" max="11" width="9.5546875" style="22" customWidth="1"/>
    <col min="12" max="12" width="12.21875" style="24" customWidth="1"/>
    <col min="13" max="16384" width="9.109375" style="26"/>
  </cols>
  <sheetData>
    <row r="1" spans="1:12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26</v>
      </c>
    </row>
    <row r="2" spans="1:12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0"/>
      <c r="B6" s="3" t="s">
        <v>5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2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42" customHeight="1" x14ac:dyDescent="0.25">
      <c r="A8" s="27" t="s">
        <v>27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</row>
    <row r="9" spans="1:12" x14ac:dyDescent="0.25">
      <c r="A9" s="10"/>
      <c r="B9" s="11"/>
      <c r="C9" s="6"/>
      <c r="D9" s="6"/>
      <c r="E9" s="6"/>
      <c r="F9" s="7"/>
      <c r="G9" s="6"/>
      <c r="H9" s="6"/>
      <c r="J9" s="8"/>
      <c r="K9" s="8"/>
      <c r="L9" s="8"/>
    </row>
    <row r="10" spans="1:12" ht="46.2" customHeight="1" x14ac:dyDescent="0.25">
      <c r="A10" s="15" t="s">
        <v>17</v>
      </c>
      <c r="B10" s="18" t="s">
        <v>10</v>
      </c>
      <c r="C10" s="18" t="s">
        <v>3</v>
      </c>
      <c r="D10" s="18" t="s">
        <v>9</v>
      </c>
      <c r="E10" s="18" t="s">
        <v>11</v>
      </c>
      <c r="F10" s="19" t="s">
        <v>12</v>
      </c>
      <c r="G10" s="20" t="s">
        <v>6</v>
      </c>
      <c r="H10" s="21" t="s">
        <v>16</v>
      </c>
      <c r="I10" s="20" t="s">
        <v>8</v>
      </c>
      <c r="J10" s="20" t="s">
        <v>7</v>
      </c>
      <c r="K10" s="20" t="s">
        <v>13</v>
      </c>
      <c r="L10" s="20" t="s">
        <v>14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17"/>
      <c r="I11" s="9"/>
      <c r="J11" s="9">
        <f t="shared" ref="J11:K11" si="0">SUM(J12:J19)</f>
        <v>371.56</v>
      </c>
      <c r="K11" s="9">
        <f t="shared" si="0"/>
        <v>87.649999999999991</v>
      </c>
      <c r="L11" s="9">
        <f>SUM(L12:L19)</f>
        <v>459.21000000000004</v>
      </c>
    </row>
    <row r="12" spans="1:12" ht="92.4" x14ac:dyDescent="0.25">
      <c r="A12" s="29">
        <v>1</v>
      </c>
      <c r="B12" s="30" t="s">
        <v>15</v>
      </c>
      <c r="C12" s="30" t="s">
        <v>4</v>
      </c>
      <c r="D12" s="30" t="s">
        <v>18</v>
      </c>
      <c r="E12" s="22" t="s">
        <v>19</v>
      </c>
      <c r="F12" s="31">
        <v>0.05</v>
      </c>
      <c r="G12" s="32">
        <v>1456</v>
      </c>
      <c r="H12" s="33">
        <v>152</v>
      </c>
      <c r="I12" s="34">
        <v>9.6419999999999995</v>
      </c>
      <c r="J12" s="35">
        <f>IF(F12=100%,0,ROUND(I12*H12*F12,2))</f>
        <v>73.28</v>
      </c>
      <c r="K12" s="36">
        <f t="shared" ref="K12:K19" si="1">ROUND(J12*0.2359,2)</f>
        <v>17.29</v>
      </c>
      <c r="L12" s="36">
        <f t="shared" ref="L12:L19" si="2">J12+K12</f>
        <v>90.57</v>
      </c>
    </row>
    <row r="13" spans="1:12" ht="92.4" x14ac:dyDescent="0.25">
      <c r="A13" s="29">
        <v>2</v>
      </c>
      <c r="B13" s="30" t="s">
        <v>15</v>
      </c>
      <c r="C13" s="30" t="s">
        <v>4</v>
      </c>
      <c r="D13" s="30" t="s">
        <v>18</v>
      </c>
      <c r="E13" s="22" t="s">
        <v>19</v>
      </c>
      <c r="F13" s="31">
        <v>-0.02</v>
      </c>
      <c r="G13" s="32">
        <v>1456</v>
      </c>
      <c r="H13" s="33">
        <v>152</v>
      </c>
      <c r="I13" s="34">
        <v>9.6419999999999995</v>
      </c>
      <c r="J13" s="35">
        <f>IF(F13=100%,0,ROUND(I13*H13*F13,2))</f>
        <v>-29.31</v>
      </c>
      <c r="K13" s="36">
        <f t="shared" si="1"/>
        <v>-6.91</v>
      </c>
      <c r="L13" s="36">
        <f t="shared" si="2"/>
        <v>-36.22</v>
      </c>
    </row>
    <row r="14" spans="1:12" ht="92.4" x14ac:dyDescent="0.25">
      <c r="A14" s="29">
        <v>3</v>
      </c>
      <c r="B14" s="30" t="s">
        <v>15</v>
      </c>
      <c r="C14" s="30" t="s">
        <v>4</v>
      </c>
      <c r="D14" s="30" t="s">
        <v>20</v>
      </c>
      <c r="E14" s="22" t="s">
        <v>21</v>
      </c>
      <c r="F14" s="31">
        <v>9.9999999999999992E-2</v>
      </c>
      <c r="G14" s="32">
        <v>1895</v>
      </c>
      <c r="H14" s="33">
        <v>152</v>
      </c>
      <c r="I14" s="34">
        <v>12.55</v>
      </c>
      <c r="J14" s="35">
        <f>IF(F14=100%,0,ROUND(I14*H14*F14,2))</f>
        <v>190.76</v>
      </c>
      <c r="K14" s="36">
        <f t="shared" si="1"/>
        <v>45</v>
      </c>
      <c r="L14" s="36">
        <f t="shared" si="2"/>
        <v>235.76</v>
      </c>
    </row>
    <row r="15" spans="1:12" ht="92.4" x14ac:dyDescent="0.25">
      <c r="A15" s="29">
        <v>4</v>
      </c>
      <c r="B15" s="30" t="s">
        <v>15</v>
      </c>
      <c r="C15" s="30" t="s">
        <v>4</v>
      </c>
      <c r="D15" s="30" t="s">
        <v>20</v>
      </c>
      <c r="E15" s="22" t="s">
        <v>21</v>
      </c>
      <c r="F15" s="31">
        <v>-0.02</v>
      </c>
      <c r="G15" s="32">
        <v>1895</v>
      </c>
      <c r="H15" s="33">
        <v>152</v>
      </c>
      <c r="I15" s="34">
        <v>12.55</v>
      </c>
      <c r="J15" s="35">
        <f>IF(F15=100%,0,ROUND(I15*H15*F15,2))</f>
        <v>-38.15</v>
      </c>
      <c r="K15" s="36">
        <f t="shared" si="1"/>
        <v>-9</v>
      </c>
      <c r="L15" s="36">
        <f t="shared" si="2"/>
        <v>-47.15</v>
      </c>
    </row>
    <row r="16" spans="1:12" ht="92.4" x14ac:dyDescent="0.25">
      <c r="A16" s="29">
        <v>5</v>
      </c>
      <c r="B16" s="30" t="s">
        <v>15</v>
      </c>
      <c r="C16" s="30" t="s">
        <v>4</v>
      </c>
      <c r="D16" s="30" t="s">
        <v>18</v>
      </c>
      <c r="E16" s="22" t="s">
        <v>22</v>
      </c>
      <c r="F16" s="31">
        <v>0.05</v>
      </c>
      <c r="G16" s="32">
        <v>1446</v>
      </c>
      <c r="H16" s="33">
        <v>152</v>
      </c>
      <c r="I16" s="34">
        <v>9.5760000000000005</v>
      </c>
      <c r="J16" s="35">
        <f>IF(F16=100%,0,ROUND(I16*H16*F16,2))</f>
        <v>72.78</v>
      </c>
      <c r="K16" s="36">
        <f t="shared" si="1"/>
        <v>17.170000000000002</v>
      </c>
      <c r="L16" s="36">
        <f t="shared" si="2"/>
        <v>89.95</v>
      </c>
    </row>
    <row r="17" spans="1:12" ht="92.4" x14ac:dyDescent="0.25">
      <c r="A17" s="29">
        <v>6</v>
      </c>
      <c r="B17" s="30" t="s">
        <v>15</v>
      </c>
      <c r="C17" s="30" t="s">
        <v>4</v>
      </c>
      <c r="D17" s="30" t="s">
        <v>18</v>
      </c>
      <c r="E17" s="22" t="s">
        <v>22</v>
      </c>
      <c r="F17" s="31">
        <v>-0.02</v>
      </c>
      <c r="G17" s="32">
        <v>1446</v>
      </c>
      <c r="H17" s="33">
        <v>152</v>
      </c>
      <c r="I17" s="34">
        <v>9.5760000000000005</v>
      </c>
      <c r="J17" s="35">
        <f>IF(F17=100%,0,ROUND(I17*H17*F17,2))</f>
        <v>-29.11</v>
      </c>
      <c r="K17" s="36">
        <f t="shared" si="1"/>
        <v>-6.87</v>
      </c>
      <c r="L17" s="36">
        <f t="shared" si="2"/>
        <v>-35.979999999999997</v>
      </c>
    </row>
    <row r="18" spans="1:12" ht="92.4" x14ac:dyDescent="0.25">
      <c r="A18" s="29">
        <v>7</v>
      </c>
      <c r="B18" s="30" t="s">
        <v>15</v>
      </c>
      <c r="C18" s="30" t="s">
        <v>23</v>
      </c>
      <c r="D18" s="30" t="s">
        <v>24</v>
      </c>
      <c r="E18" s="22" t="s">
        <v>25</v>
      </c>
      <c r="F18" s="31">
        <v>0.14000000000000001</v>
      </c>
      <c r="G18" s="32">
        <v>2253</v>
      </c>
      <c r="H18" s="33">
        <v>80</v>
      </c>
      <c r="I18" s="34">
        <v>14.920999999999999</v>
      </c>
      <c r="J18" s="35">
        <f>IF(F18=100%,0,ROUND(I18*H18*F18,2))</f>
        <v>167.12</v>
      </c>
      <c r="K18" s="36">
        <f t="shared" si="1"/>
        <v>39.42</v>
      </c>
      <c r="L18" s="36">
        <f t="shared" si="2"/>
        <v>206.54000000000002</v>
      </c>
    </row>
    <row r="19" spans="1:12" ht="92.4" x14ac:dyDescent="0.25">
      <c r="A19" s="29">
        <v>8</v>
      </c>
      <c r="B19" s="30" t="s">
        <v>15</v>
      </c>
      <c r="C19" s="30" t="s">
        <v>23</v>
      </c>
      <c r="D19" s="30" t="s">
        <v>24</v>
      </c>
      <c r="E19" s="22" t="s">
        <v>25</v>
      </c>
      <c r="F19" s="31">
        <v>-0.03</v>
      </c>
      <c r="G19" s="32">
        <v>2253</v>
      </c>
      <c r="H19" s="33">
        <v>80</v>
      </c>
      <c r="I19" s="34">
        <v>14.920999999999999</v>
      </c>
      <c r="J19" s="35">
        <f>IF(F19=100%,0,ROUND(I19*H19*F19,2))</f>
        <v>-35.81</v>
      </c>
      <c r="K19" s="36">
        <f t="shared" si="1"/>
        <v>-8.4499999999999993</v>
      </c>
      <c r="L19" s="36">
        <f t="shared" si="2"/>
        <v>-44.260000000000005</v>
      </c>
    </row>
    <row r="21" spans="1:12" ht="38.4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</row>
  </sheetData>
  <mergeCells count="2">
    <mergeCell ref="A8:L8"/>
    <mergeCell ref="A21:L21"/>
  </mergeCells>
  <conditionalFormatting sqref="E10:E11">
    <cfRule type="duplicateValues" dxfId="1" priority="1"/>
  </conditionalFormatting>
  <pageMargins left="0.7" right="0.7" top="0.75" bottom="0.75" header="0.3" footer="0.3"/>
  <pageSetup paperSize="9" scale="72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dc:description>67219608, inga.osina@iem.gov.lv</dc:description>
  <cp:lastModifiedBy>Inga Ošiņa</cp:lastModifiedBy>
  <cp:lastPrinted>2022-06-29T11:58:32Z</cp:lastPrinted>
  <dcterms:created xsi:type="dcterms:W3CDTF">2021-01-19T10:53:51Z</dcterms:created>
  <dcterms:modified xsi:type="dcterms:W3CDTF">2022-06-29T11:59:20Z</dcterms:modified>
</cp:coreProperties>
</file>