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ilze.krastina\Desktop\"/>
    </mc:Choice>
  </mc:AlternateContent>
  <xr:revisionPtr revIDLastSave="0" documentId="8_{51DBD0D7-85B2-4917-90EB-4E0F6C891470}" xr6:coauthVersionLast="47" xr6:coauthVersionMax="47" xr10:uidLastSave="{00000000-0000-0000-0000-000000000000}"/>
  <bookViews>
    <workbookView xWindow="-110" yWindow="-110" windowWidth="19420" windowHeight="10420" xr2:uid="{0AB335E4-B7D8-4B6E-ADAC-3A1C08930E33}"/>
  </bookViews>
  <sheets>
    <sheet name="VVPP_budžets_2026_2029"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4" l="1"/>
  <c r="D3" i="4"/>
  <c r="D6" i="4"/>
  <c r="D10" i="4"/>
  <c r="D9" i="4" s="1"/>
  <c r="D14" i="4"/>
  <c r="D18" i="4"/>
  <c r="D17" i="4" s="1"/>
  <c r="D12" i="4" l="1"/>
  <c r="D16" i="4"/>
  <c r="C18" i="4" l="1"/>
  <c r="C17" i="4" s="1"/>
  <c r="C14" i="4"/>
  <c r="C13" i="4"/>
  <c r="C10" i="4"/>
  <c r="C9" i="4" s="1"/>
  <c r="C6" i="4"/>
  <c r="C3" i="4"/>
  <c r="C12" i="4" l="1"/>
  <c r="C16" i="4" s="1"/>
</calcChain>
</file>

<file path=xl/sharedStrings.xml><?xml version="1.0" encoding="utf-8"?>
<sst xmlns="http://schemas.openxmlformats.org/spreadsheetml/2006/main" count="36" uniqueCount="31">
  <si>
    <t>Valsts valodas prasmes pārbaudes nodaļas plānotais finansējums 2026.gadam un periodā no  2027.-2029.gadam saskaņā ar likumu "Par valsts budžetu 2026. gadam un budžeta ietvaru 2026., 2027. un 2028. gadam"</t>
  </si>
  <si>
    <t>Budžeta programmas/ apakšprogrammas kods, nosaukums</t>
  </si>
  <si>
    <t>Ieņēmumu, izdevumu ekonomiskās klasifikācijas kodi, nosaukums</t>
  </si>
  <si>
    <t>2026.gadam, EUR</t>
  </si>
  <si>
    <t>Piezīmes</t>
  </si>
  <si>
    <t>04.00.00 "Valsts valodas politika un pārvalde"</t>
  </si>
  <si>
    <t>Resursi izdevumu segšanai</t>
  </si>
  <si>
    <t>Diasporas un remigrācijas atbalsta pasākumu īstenošana</t>
  </si>
  <si>
    <t>Dotācija no vispārējiem ieņēmumiem</t>
  </si>
  <si>
    <t xml:space="preserve">Ieņēmumi no maksas pakalpojumiem un citi pašu ieņēmumi </t>
  </si>
  <si>
    <t xml:space="preserve">Izdevumi kopā </t>
  </si>
  <si>
    <t xml:space="preserve">1000 Atlīdzība </t>
  </si>
  <si>
    <t>2000 Preces un pakalpojumi</t>
  </si>
  <si>
    <t>42.05.00 "Valsts izglītības attīstības aģentūras darbības nodrošināšana"</t>
  </si>
  <si>
    <t>1000 Atlīdzība</t>
  </si>
  <si>
    <t>5000 Pamatkapitāla veidošana</t>
  </si>
  <si>
    <t>Finansiālā bilance</t>
  </si>
  <si>
    <t>Finansēšana</t>
  </si>
  <si>
    <t>Naudas līdzekļi</t>
  </si>
  <si>
    <t>Maksas pakalpojumu un citu pašu ieņēmumu naudas līdzekļu atlikumu izmaiņas palielinājums (-) vai samazinājums (+)</t>
  </si>
  <si>
    <t>VVPP maksas pakalpojumu naudas līdzekļu atlikums uz 30.04.2026.:</t>
  </si>
  <si>
    <r>
      <t xml:space="preserve">Maksas pakalpojumu pieejamais naudas līdzekļu atlikums uz 30.04.2026. </t>
    </r>
    <r>
      <rPr>
        <b/>
        <sz val="11"/>
        <color theme="1"/>
        <rFont val="Times New Roman"/>
        <family val="1"/>
        <charset val="186"/>
      </rPr>
      <t>250 547,37 euro</t>
    </r>
    <r>
      <rPr>
        <sz val="11"/>
        <color theme="1"/>
        <rFont val="Times New Roman"/>
        <family val="1"/>
        <charset val="186"/>
      </rPr>
      <t>, t.sk:</t>
    </r>
  </si>
  <si>
    <t>Pieejamais maksas pakalpojumu atlikums pamatbudžeta kontā saskaņā ar apstiprināto budžetu 2026.gadam</t>
  </si>
  <si>
    <t>VVPP maksas pakalpojumu faktiskie ieņēmumi  2024.gadā, 2025.gadā un 2026.gadā uz 13.04.2026., euro:</t>
  </si>
  <si>
    <t>2026 (pēc situācijas uz 30.04.2026.)</t>
  </si>
  <si>
    <t>ieņēmumi</t>
  </si>
  <si>
    <t>Papildu informācija:</t>
  </si>
  <si>
    <t>Kārtējā gada ietvaros ik gadu budžetā tiek iestrādāts/ piesķirts papildu finansējums Ukrainas civiliedzīvotāju VVPP, pamatojoties uz Ministru kabineta pieņemtu lēmumu, izdotu rīkojumu "Par apropriācijas pārdali no budžeta resora "74. Gadskārtējā valsts budžeta izpildes procesā pārdalāmais finansējums" programmas 17.00.00 "Finansējums Ukrainas civiliedzīvotāju atbalsta likumā noteikto pasākumu īstenošanai" saskaņā ar likuma "Par valsts budžetu 2026. gadam un budžeta ietvaru 2026., 2027. un 2028. gadam" 68.pantā noteikto.
2026.gadam minētajam mērķim - Ukrainas civiliedzīvotāju VVPP atbalsta pasākuma īstenošanai - plānoti līdz 104 000 euro.</t>
  </si>
  <si>
    <r>
      <t xml:space="preserve">Valsts valodas prasmes pārbaudes (VVPP) nodrošināšana (t.sk. KF pilsoņiem), tostarp:
prognozētais valsts budžeta dotācijas segums gada atlīdzības fondam patstāvīgajām amata vietām* 
</t>
    </r>
    <r>
      <rPr>
        <b/>
        <sz val="10"/>
        <color theme="1"/>
        <rFont val="Times New Roman"/>
        <family val="1"/>
        <charset val="186"/>
      </rPr>
      <t xml:space="preserve">2027., 2028. un 2029.gadā: 236 951 euro </t>
    </r>
    <r>
      <rPr>
        <sz val="10"/>
        <color theme="1"/>
        <rFont val="Times New Roman"/>
        <family val="1"/>
        <charset val="186"/>
      </rPr>
      <t xml:space="preserve">(resurss:VB dot.no visp.ieņ.)
Darba vietu uzturēšanas izdevumi, tostarp saimniecības, kancelejas preces, IT izdevumi, sakaru pakalpojumi, biroja telpu nomas (apsaimniekošana) un komunālo pakalpojumu nodrošināšana
</t>
    </r>
    <r>
      <rPr>
        <b/>
        <sz val="10"/>
        <color theme="1"/>
        <rFont val="Times New Roman"/>
        <family val="1"/>
        <charset val="186"/>
      </rPr>
      <t>2027., 2028. un 2029.gadā:</t>
    </r>
    <r>
      <rPr>
        <sz val="10"/>
        <color theme="1"/>
        <rFont val="Times New Roman"/>
        <family val="1"/>
        <charset val="186"/>
      </rPr>
      <t xml:space="preserve"> </t>
    </r>
    <r>
      <rPr>
        <b/>
        <sz val="10"/>
        <color theme="1"/>
        <rFont val="Times New Roman"/>
        <family val="1"/>
        <charset val="186"/>
      </rPr>
      <t xml:space="preserve">13 709 euro </t>
    </r>
    <r>
      <rPr>
        <sz val="10"/>
        <color theme="1"/>
        <rFont val="Times New Roman"/>
        <family val="1"/>
        <charset val="186"/>
      </rPr>
      <t xml:space="preserve">(resurss:VB dot.no visp.ieņ.)
VVPP KF pilsoņiem, ukraiņiem u.c. nodrošināšana** 
</t>
    </r>
    <r>
      <rPr>
        <b/>
        <sz val="10"/>
        <color theme="1"/>
        <rFont val="Times New Roman"/>
        <family val="1"/>
        <charset val="186"/>
      </rPr>
      <t xml:space="preserve">2027., 2028. un 2029.gadā: 365 773 euro, t.sk.:
</t>
    </r>
    <r>
      <rPr>
        <sz val="10"/>
        <color theme="1"/>
        <rFont val="Times New Roman"/>
        <family val="1"/>
        <charset val="186"/>
      </rPr>
      <t xml:space="preserve">        312 626 euro (resurss: VB dot.no visp.ieņ.);
        53 147 euro (resurss: mak. pak. un citi pašu ieņ.)
* - Valsts pārbaudījumu departamenta (VPD) Valsts valodas prasmes pārbaudes (VVPP) nodaļas vadītājs (1 amata vieta/ 1 slodze), nodaļas vadītāja vietnieks (1 amata vieta/ 1 slodze), vecākajie eksperti (9 amata vietas/ 9 slodzes), 
Juridiskās un administratīvās vadības departamenta Personāla un dokumentu pārvaldības nodaļas arhivārs - lietvedis (0.5 slodzes).
** - VPD VVPP nodaļas eksperti – norises vadītāji, kuriem noteikta summētā darba organizācija (13 amata vietas/ 13 slodzes) uz noteiktu laiku līdz 2027.gada 31.decembrim.</t>
    </r>
  </si>
  <si>
    <t>Deponētajā kontā esošais/ budžetā neiestrādātais maksas pakalpojumu naudas līdzekļu atlikums</t>
  </si>
  <si>
    <t>2027., 2028. un 2029.gadam,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</si>
</sst>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7" x14ac:knownFonts="1">
    <font>
      <sz val="11"/>
      <color theme="1"/>
      <name val="Aptos Narrow"/>
      <family val="2"/>
      <charset val="186"/>
      <scheme val="minor"/>
    </font>
    <font>
      <b/>
      <sz val="11"/>
      <color theme="1"/>
      <name val="Times New Roman"/>
      <family val="1"/>
      <charset val="186"/>
    </font>
    <font>
      <sz val="11"/>
      <color theme="1"/>
      <name val="Times New Roman"/>
      <family val="1"/>
      <charset val="186"/>
    </font>
    <font>
      <b/>
      <sz val="10"/>
      <color theme="1"/>
      <name val="Times New Roman"/>
      <family val="1"/>
      <charset val="186"/>
    </font>
    <font>
      <sz val="10"/>
      <color theme="1"/>
      <name val="Times New Roman"/>
      <family val="1"/>
      <charset val="186"/>
    </font>
    <font>
      <sz val="10"/>
      <name val="Arial"/>
      <family val="2"/>
      <charset val="186"/>
    </font>
    <font>
      <sz val="11"/>
      <color theme="1"/>
      <name val="Aptos Narrow"/>
      <family val="2"/>
      <scheme val="minor"/>
    </font>
  </fonts>
  <fills count="5">
    <fill>
      <patternFill patternType="none"/>
    </fill>
    <fill>
      <patternFill patternType="gray125"/>
    </fill>
    <fill>
      <patternFill patternType="solid">
        <fgColor theme="0" tint="-4.9989318521683403E-2"/>
        <bgColor indexed="64"/>
      </patternFill>
    </fill>
    <fill>
      <patternFill patternType="solid">
        <fgColor theme="5"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5" fillId="0" borderId="0"/>
    <xf numFmtId="0" fontId="5" fillId="0" borderId="0"/>
    <xf numFmtId="164" fontId="6" fillId="0" borderId="0" applyFont="0" applyFill="0" applyBorder="0" applyAlignment="0" applyProtection="0"/>
    <xf numFmtId="0" fontId="6" fillId="0" borderId="0"/>
  </cellStyleXfs>
  <cellXfs count="31">
    <xf numFmtId="0" fontId="0" fillId="0" borderId="0" xfId="0"/>
    <xf numFmtId="0" fontId="2" fillId="0" borderId="0" xfId="0" applyFont="1"/>
    <xf numFmtId="3" fontId="2" fillId="0" borderId="0" xfId="0" applyNumberFormat="1" applyFont="1"/>
    <xf numFmtId="3" fontId="2" fillId="0" borderId="1" xfId="0" applyNumberFormat="1" applyFont="1" applyBorder="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2" fillId="0" borderId="0" xfId="0" applyFont="1" applyAlignment="1">
      <alignment horizontal="left" vertical="top"/>
    </xf>
    <xf numFmtId="0" fontId="4" fillId="0" borderId="1" xfId="0" applyFont="1" applyBorder="1" applyAlignment="1">
      <alignment horizontal="left" vertical="top" wrapText="1"/>
    </xf>
    <xf numFmtId="0" fontId="4" fillId="2" borderId="1" xfId="0" applyFont="1" applyFill="1" applyBorder="1" applyAlignment="1">
      <alignment horizontal="left" vertical="top" wrapText="1"/>
    </xf>
    <xf numFmtId="0" fontId="4" fillId="0" borderId="1" xfId="0" applyFont="1" applyBorder="1" applyAlignment="1">
      <alignment horizontal="left" vertical="top"/>
    </xf>
    <xf numFmtId="3" fontId="2" fillId="0" borderId="1" xfId="0" applyNumberFormat="1" applyFont="1" applyBorder="1" applyAlignment="1">
      <alignment horizontal="left" vertical="top" wrapText="1"/>
    </xf>
    <xf numFmtId="0" fontId="4" fillId="2" borderId="1" xfId="0" applyFont="1" applyFill="1" applyBorder="1" applyAlignment="1">
      <alignment horizontal="left" vertical="top"/>
    </xf>
    <xf numFmtId="0" fontId="1" fillId="3" borderId="0" xfId="0" applyFont="1" applyFill="1"/>
    <xf numFmtId="3" fontId="1" fillId="2" borderId="1" xfId="0" applyNumberFormat="1" applyFont="1" applyFill="1" applyBorder="1" applyAlignment="1">
      <alignment horizontal="left" vertical="top" wrapText="1"/>
    </xf>
    <xf numFmtId="3" fontId="1" fillId="2" borderId="1" xfId="0" applyNumberFormat="1" applyFont="1" applyFill="1" applyBorder="1" applyAlignment="1">
      <alignment horizontal="left" vertical="top"/>
    </xf>
    <xf numFmtId="0" fontId="4" fillId="0" borderId="1" xfId="0" applyFont="1" applyBorder="1" applyAlignment="1">
      <alignment wrapText="1"/>
    </xf>
    <xf numFmtId="0" fontId="2" fillId="0" borderId="0" xfId="0" applyFont="1" applyAlignment="1">
      <alignment horizontal="center" vertical="center" wrapText="1"/>
    </xf>
    <xf numFmtId="0" fontId="2" fillId="0" borderId="0" xfId="0" applyFont="1" applyAlignment="1">
      <alignment vertical="center" wrapText="1"/>
    </xf>
    <xf numFmtId="0" fontId="2" fillId="4" borderId="0" xfId="0" applyFont="1" applyFill="1"/>
    <xf numFmtId="3" fontId="2" fillId="0" borderId="1" xfId="0" applyNumberFormat="1" applyFont="1" applyBorder="1" applyAlignment="1">
      <alignment horizontal="left" vertical="top"/>
    </xf>
    <xf numFmtId="3" fontId="3" fillId="0" borderId="1" xfId="0" applyNumberFormat="1" applyFont="1" applyBorder="1" applyAlignment="1">
      <alignment horizontal="center" vertical="top" wrapText="1"/>
    </xf>
    <xf numFmtId="4" fontId="2" fillId="0" borderId="1" xfId="0" applyNumberFormat="1" applyFont="1" applyBorder="1"/>
    <xf numFmtId="0" fontId="2" fillId="0" borderId="0" xfId="0" applyFont="1" applyAlignment="1">
      <alignment horizontal="left" vertical="top" wrapText="1"/>
    </xf>
    <xf numFmtId="0" fontId="1" fillId="0" borderId="0" xfId="0" applyFont="1" applyAlignment="1">
      <alignment horizont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4" fontId="2" fillId="0" borderId="1" xfId="0" applyNumberFormat="1" applyFont="1" applyBorder="1" applyAlignment="1">
      <alignment horizontal="center"/>
    </xf>
    <xf numFmtId="0" fontId="2" fillId="2" borderId="5" xfId="0" applyFont="1" applyFill="1" applyBorder="1" applyAlignment="1">
      <alignment horizontal="center" wrapText="1"/>
    </xf>
  </cellXfs>
  <cellStyles count="5">
    <cellStyle name="Comma 2" xfId="3" xr:uid="{5F8352A7-F54C-45A4-97CA-E7ACB4065A9F}"/>
    <cellStyle name="Normal" xfId="0" builtinId="0"/>
    <cellStyle name="Normal 2" xfId="1" xr:uid="{4FF21EFB-A957-4457-B13C-3D91667B96A6}"/>
    <cellStyle name="Normal 3" xfId="2" xr:uid="{2847BB54-079C-4EE8-96E5-8D27D562EFFD}"/>
    <cellStyle name="Normal 4" xfId="4" xr:uid="{D04A66DD-EF9A-4CBF-A996-503B8448FC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B8150-1F15-4500-AF8D-C2019D252BD8}">
  <dimension ref="A1:G30"/>
  <sheetViews>
    <sheetView tabSelected="1" workbookViewId="0">
      <selection activeCell="E2" sqref="E2"/>
    </sheetView>
  </sheetViews>
  <sheetFormatPr defaultColWidth="9.1796875" defaultRowHeight="14" x14ac:dyDescent="0.3"/>
  <cols>
    <col min="1" max="1" width="15.1796875" style="1" customWidth="1"/>
    <col min="2" max="2" width="26.453125" style="1" customWidth="1"/>
    <col min="3" max="3" width="11" style="1" customWidth="1"/>
    <col min="4" max="4" width="11.81640625" style="1" customWidth="1"/>
    <col min="5" max="5" width="61.453125" style="1" customWidth="1"/>
    <col min="6" max="16384" width="9.1796875" style="1"/>
  </cols>
  <sheetData>
    <row r="1" spans="1:5" ht="31.5" customHeight="1" x14ac:dyDescent="0.3">
      <c r="A1" s="25" t="s">
        <v>0</v>
      </c>
      <c r="B1" s="25"/>
      <c r="C1" s="25"/>
      <c r="D1" s="25"/>
      <c r="E1" s="25"/>
    </row>
    <row r="2" spans="1:5" ht="77.25" customHeight="1" x14ac:dyDescent="0.3">
      <c r="A2" s="6" t="s">
        <v>1</v>
      </c>
      <c r="B2" s="6" t="s">
        <v>2</v>
      </c>
      <c r="C2" s="22" t="s">
        <v>3</v>
      </c>
      <c r="D2" s="22" t="s">
        <v>30</v>
      </c>
      <c r="E2" s="7" t="s">
        <v>4</v>
      </c>
    </row>
    <row r="3" spans="1:5" x14ac:dyDescent="0.3">
      <c r="A3" s="26" t="s">
        <v>5</v>
      </c>
      <c r="B3" s="10" t="s">
        <v>6</v>
      </c>
      <c r="C3" s="15">
        <f>C4+C5</f>
        <v>78000</v>
      </c>
      <c r="D3" s="15">
        <f>D4+D5</f>
        <v>78000</v>
      </c>
      <c r="E3" s="26" t="s">
        <v>7</v>
      </c>
    </row>
    <row r="4" spans="1:5" ht="26" x14ac:dyDescent="0.3">
      <c r="A4" s="27"/>
      <c r="B4" s="9" t="s">
        <v>8</v>
      </c>
      <c r="C4" s="12">
        <v>78000</v>
      </c>
      <c r="D4" s="12">
        <v>78000</v>
      </c>
      <c r="E4" s="27"/>
    </row>
    <row r="5" spans="1:5" ht="25.5" hidden="1" customHeight="1" x14ac:dyDescent="0.3">
      <c r="A5" s="27"/>
      <c r="B5" s="9" t="s">
        <v>9</v>
      </c>
      <c r="C5" s="12">
        <v>0</v>
      </c>
      <c r="D5" s="12">
        <v>0</v>
      </c>
      <c r="E5" s="27"/>
    </row>
    <row r="6" spans="1:5" ht="18.75" customHeight="1" x14ac:dyDescent="0.3">
      <c r="A6" s="27"/>
      <c r="B6" s="13" t="s">
        <v>10</v>
      </c>
      <c r="C6" s="16">
        <f>C7+C8</f>
        <v>78000</v>
      </c>
      <c r="D6" s="16">
        <f>D7+D8</f>
        <v>78000</v>
      </c>
      <c r="E6" s="27"/>
    </row>
    <row r="7" spans="1:5" ht="19.5" customHeight="1" x14ac:dyDescent="0.3">
      <c r="A7" s="27"/>
      <c r="B7" s="11" t="s">
        <v>11</v>
      </c>
      <c r="C7" s="21">
        <v>37882</v>
      </c>
      <c r="D7" s="21">
        <v>37882</v>
      </c>
      <c r="E7" s="27"/>
    </row>
    <row r="8" spans="1:5" ht="19.5" customHeight="1" x14ac:dyDescent="0.3">
      <c r="A8" s="28"/>
      <c r="B8" s="11" t="s">
        <v>12</v>
      </c>
      <c r="C8" s="21">
        <v>40118</v>
      </c>
      <c r="D8" s="21">
        <v>40118</v>
      </c>
      <c r="E8" s="28"/>
    </row>
    <row r="9" spans="1:5" ht="27.75" customHeight="1" x14ac:dyDescent="0.3">
      <c r="A9" s="26" t="s">
        <v>13</v>
      </c>
      <c r="B9" s="10" t="s">
        <v>6</v>
      </c>
      <c r="C9" s="16">
        <f>C10+C11</f>
        <v>612866</v>
      </c>
      <c r="D9" s="16">
        <f>D10+D11</f>
        <v>616433</v>
      </c>
      <c r="E9" s="26" t="s">
        <v>28</v>
      </c>
    </row>
    <row r="10" spans="1:5" ht="26" x14ac:dyDescent="0.3">
      <c r="A10" s="27"/>
      <c r="B10" s="9" t="s">
        <v>8</v>
      </c>
      <c r="C10" s="21">
        <f>247093+312626</f>
        <v>559719</v>
      </c>
      <c r="D10" s="21">
        <f>236951+312626+13709</f>
        <v>563286</v>
      </c>
      <c r="E10" s="27"/>
    </row>
    <row r="11" spans="1:5" ht="41.25" customHeight="1" x14ac:dyDescent="0.3">
      <c r="A11" s="27"/>
      <c r="B11" s="9" t="s">
        <v>9</v>
      </c>
      <c r="C11" s="21">
        <v>53147</v>
      </c>
      <c r="D11" s="21">
        <v>53147</v>
      </c>
      <c r="E11" s="27"/>
    </row>
    <row r="12" spans="1:5" ht="33" customHeight="1" x14ac:dyDescent="0.3">
      <c r="A12" s="27"/>
      <c r="B12" s="13" t="s">
        <v>10</v>
      </c>
      <c r="C12" s="16">
        <f>C13+C14+C15</f>
        <v>735428</v>
      </c>
      <c r="D12" s="16">
        <f>D13+D14+D15</f>
        <v>616433</v>
      </c>
      <c r="E12" s="27"/>
    </row>
    <row r="13" spans="1:5" ht="24" customHeight="1" x14ac:dyDescent="0.3">
      <c r="A13" s="27"/>
      <c r="B13" s="11" t="s">
        <v>14</v>
      </c>
      <c r="C13" s="21">
        <f>167655+247093+91562</f>
        <v>506310</v>
      </c>
      <c r="D13" s="21">
        <f>167655+10000+236951</f>
        <v>414606</v>
      </c>
      <c r="E13" s="27"/>
    </row>
    <row r="14" spans="1:5" ht="29.25" customHeight="1" x14ac:dyDescent="0.3">
      <c r="A14" s="27"/>
      <c r="B14" s="11" t="s">
        <v>12</v>
      </c>
      <c r="C14" s="21">
        <f>144971+64033</f>
        <v>209004</v>
      </c>
      <c r="D14" s="21">
        <f>144971+36033+13709</f>
        <v>194713</v>
      </c>
      <c r="E14" s="27"/>
    </row>
    <row r="15" spans="1:5" ht="29.25" customHeight="1" x14ac:dyDescent="0.3">
      <c r="A15" s="27"/>
      <c r="B15" s="11" t="s">
        <v>15</v>
      </c>
      <c r="C15" s="21">
        <v>20114</v>
      </c>
      <c r="D15" s="21">
        <v>7114</v>
      </c>
      <c r="E15" s="27"/>
    </row>
    <row r="16" spans="1:5" x14ac:dyDescent="0.3">
      <c r="A16" s="27"/>
      <c r="B16" s="13" t="s">
        <v>16</v>
      </c>
      <c r="C16" s="16">
        <f>C9-C12</f>
        <v>-122562</v>
      </c>
      <c r="D16" s="16">
        <f>D9-D12</f>
        <v>0</v>
      </c>
      <c r="E16" s="27"/>
    </row>
    <row r="17" spans="1:7" x14ac:dyDescent="0.3">
      <c r="A17" s="27"/>
      <c r="B17" s="13" t="s">
        <v>17</v>
      </c>
      <c r="C17" s="16">
        <f t="shared" ref="C17:D18" si="0">C18</f>
        <v>122562</v>
      </c>
      <c r="D17" s="16">
        <f t="shared" si="0"/>
        <v>0</v>
      </c>
      <c r="E17" s="27"/>
    </row>
    <row r="18" spans="1:7" x14ac:dyDescent="0.3">
      <c r="A18" s="27"/>
      <c r="B18" s="13" t="s">
        <v>18</v>
      </c>
      <c r="C18" s="16">
        <f t="shared" si="0"/>
        <v>122562</v>
      </c>
      <c r="D18" s="16">
        <f t="shared" si="0"/>
        <v>0</v>
      </c>
      <c r="E18" s="27"/>
    </row>
    <row r="19" spans="1:7" ht="54" customHeight="1" x14ac:dyDescent="0.3">
      <c r="A19" s="28"/>
      <c r="B19" s="9" t="s">
        <v>19</v>
      </c>
      <c r="C19" s="21">
        <v>122562</v>
      </c>
      <c r="D19" s="21">
        <v>0</v>
      </c>
      <c r="E19" s="28"/>
    </row>
    <row r="20" spans="1:7" x14ac:dyDescent="0.3">
      <c r="A20" s="8"/>
      <c r="B20" s="8"/>
      <c r="C20" s="8"/>
      <c r="D20" s="8"/>
    </row>
    <row r="21" spans="1:7" x14ac:dyDescent="0.3">
      <c r="A21" s="14" t="s">
        <v>20</v>
      </c>
      <c r="B21" s="14"/>
      <c r="C21" s="14"/>
      <c r="D21" s="14"/>
      <c r="E21" s="14"/>
    </row>
    <row r="22" spans="1:7" x14ac:dyDescent="0.3">
      <c r="A22" s="1" t="s">
        <v>21</v>
      </c>
    </row>
    <row r="23" spans="1:7" ht="52" x14ac:dyDescent="0.3">
      <c r="B23" s="17" t="s">
        <v>22</v>
      </c>
      <c r="C23" s="29">
        <v>127909.17</v>
      </c>
      <c r="D23" s="29"/>
      <c r="E23" s="2"/>
    </row>
    <row r="24" spans="1:7" ht="39" x14ac:dyDescent="0.3">
      <c r="B24" s="17" t="s">
        <v>29</v>
      </c>
      <c r="C24" s="29">
        <v>122638.2</v>
      </c>
      <c r="D24" s="29"/>
    </row>
    <row r="25" spans="1:7" ht="30.75" customHeight="1" x14ac:dyDescent="0.3">
      <c r="A25" s="30" t="s">
        <v>23</v>
      </c>
      <c r="B25" s="30"/>
      <c r="C25" s="30"/>
      <c r="D25" s="30"/>
    </row>
    <row r="26" spans="1:7" ht="55" customHeight="1" x14ac:dyDescent="0.3">
      <c r="A26" s="4"/>
      <c r="B26" s="4">
        <v>2024</v>
      </c>
      <c r="C26" s="4">
        <v>2025</v>
      </c>
      <c r="D26" s="5" t="s">
        <v>24</v>
      </c>
      <c r="E26" s="18"/>
      <c r="F26" s="18"/>
      <c r="G26" s="18"/>
    </row>
    <row r="27" spans="1:7" x14ac:dyDescent="0.3">
      <c r="A27" s="3" t="s">
        <v>25</v>
      </c>
      <c r="B27" s="3">
        <v>92852</v>
      </c>
      <c r="C27" s="23">
        <v>83550.97</v>
      </c>
      <c r="D27" s="23">
        <v>15027.27</v>
      </c>
      <c r="E27" s="2"/>
      <c r="F27" s="2"/>
      <c r="G27" s="2"/>
    </row>
    <row r="28" spans="1:7" x14ac:dyDescent="0.3">
      <c r="A28" s="2"/>
      <c r="B28" s="2"/>
      <c r="C28" s="2"/>
      <c r="D28" s="2"/>
      <c r="E28" s="2"/>
      <c r="F28" s="2"/>
      <c r="G28" s="2"/>
    </row>
    <row r="29" spans="1:7" x14ac:dyDescent="0.3">
      <c r="A29" s="20" t="s">
        <v>26</v>
      </c>
      <c r="B29" s="20"/>
      <c r="C29" s="20"/>
      <c r="D29" s="20"/>
      <c r="E29" s="20"/>
    </row>
    <row r="30" spans="1:7" ht="81.75" customHeight="1" x14ac:dyDescent="0.3">
      <c r="A30" s="24" t="s">
        <v>27</v>
      </c>
      <c r="B30" s="24"/>
      <c r="C30" s="24"/>
      <c r="D30" s="24"/>
      <c r="E30" s="24"/>
      <c r="F30" s="19"/>
      <c r="G30" s="19"/>
    </row>
  </sheetData>
  <mergeCells count="9">
    <mergeCell ref="A30:E30"/>
    <mergeCell ref="A1:E1"/>
    <mergeCell ref="A3:A8"/>
    <mergeCell ref="E3:E8"/>
    <mergeCell ref="A9:A19"/>
    <mergeCell ref="E9:E19"/>
    <mergeCell ref="C23:D23"/>
    <mergeCell ref="C24:D24"/>
    <mergeCell ref="A25:D25"/>
  </mergeCells>
  <pageMargins left="0.39370078740157483" right="0.19685039370078741" top="0.51181102362204722" bottom="0.39370078740157483" header="0.31496062992125984" footer="0.31496062992125984"/>
  <pageSetup paperSize="9"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a2391d3-f16a-468f-8d78-f505b46d27cc">
      <Terms xmlns="http://schemas.microsoft.com/office/infopath/2007/PartnerControls"/>
    </lcf76f155ced4ddcb4097134ff3c332f>
    <TaxCatchAll xmlns="1349057e-25c7-477c-b573-6c35b56eddc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6370294588FBB4CBC92FF3A86BE9964" ma:contentTypeVersion="12" ma:contentTypeDescription="Create a new document." ma:contentTypeScope="" ma:versionID="17aebc6ad3890cbe17caabdb7053363d">
  <xsd:schema xmlns:xsd="http://www.w3.org/2001/XMLSchema" xmlns:xs="http://www.w3.org/2001/XMLSchema" xmlns:p="http://schemas.microsoft.com/office/2006/metadata/properties" xmlns:ns2="ea2391d3-f16a-468f-8d78-f505b46d27cc" xmlns:ns3="1349057e-25c7-477c-b573-6c35b56eddca" targetNamespace="http://schemas.microsoft.com/office/2006/metadata/properties" ma:root="true" ma:fieldsID="90f2895cc1a4dca1cd70443fc8b055c2" ns2:_="" ns3:_="">
    <xsd:import namespace="ea2391d3-f16a-468f-8d78-f505b46d27cc"/>
    <xsd:import namespace="1349057e-25c7-477c-b573-6c35b56eddca"/>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a2391d3-f16a-468f-8d78-f505b46d27cc"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2858f96d-8d1d-493e-b383-ccb1b0ea6ca9"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49057e-25c7-477c-b573-6c35b56eddca"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688bb245-058a-49ed-a1e1-b511ab0f1156}" ma:internalName="TaxCatchAll" ma:showField="CatchAllData" ma:web="1349057e-25c7-477c-b573-6c35b56eddc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E3CD55D-F588-49A8-AAE5-44F7FF95255D}">
  <ds:schemaRefs>
    <ds:schemaRef ds:uri="http://schemas.microsoft.com/sharepoint/v3/contenttype/forms"/>
  </ds:schemaRefs>
</ds:datastoreItem>
</file>

<file path=customXml/itemProps2.xml><?xml version="1.0" encoding="utf-8"?>
<ds:datastoreItem xmlns:ds="http://schemas.openxmlformats.org/officeDocument/2006/customXml" ds:itemID="{F5D881A0-0E6B-4787-B5D5-E97AE6221A23}">
  <ds:schemaRefs>
    <ds:schemaRef ds:uri="http://schemas.microsoft.com/office/2006/metadata/properties"/>
    <ds:schemaRef ds:uri="http://schemas.microsoft.com/office/infopath/2007/PartnerControls"/>
    <ds:schemaRef ds:uri="ea2391d3-f16a-468f-8d78-f505b46d27cc"/>
    <ds:schemaRef ds:uri="1349057e-25c7-477c-b573-6c35b56eddca"/>
  </ds:schemaRefs>
</ds:datastoreItem>
</file>

<file path=customXml/itemProps3.xml><?xml version="1.0" encoding="utf-8"?>
<ds:datastoreItem xmlns:ds="http://schemas.openxmlformats.org/officeDocument/2006/customXml" ds:itemID="{3E571FD5-F39B-4935-B3FE-DED23E7852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a2391d3-f16a-468f-8d78-f505b46d27cc"/>
    <ds:schemaRef ds:uri="1349057e-25c7-477c-b573-6c35b56edd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VVPP_budžets_2026_2029</vt:lpstr>
    </vt:vector>
  </TitlesOfParts>
  <Manager/>
  <Company>Valsts izglitibas attistibas agentura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Inese Kundžena-Kundženova</dc:creator>
  <cp:keywords/>
  <dc:description/>
  <cp:lastModifiedBy>Ilze Krastiņa</cp:lastModifiedBy>
  <cp:revision/>
  <cp:lastPrinted>2026-08-05T12:35:08Z</cp:lastPrinted>
  <dcterms:created xsi:type="dcterms:W3CDTF">2025-08-27T12:18:33Z</dcterms:created>
  <dcterms:modified xsi:type="dcterms:W3CDTF">2026-08-28T13:15:04Z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0x01010006370294588FBB4CBC92FF3A86BE9964</vt:lpwstr>
  </property>
  <property fmtid="{D5CDD505-2E9C-101B-9397-08002B2CF9AE}" pid="3" name="MediaServiceImageTags">
    <vt:lpwstr/>
  </property>
</Properties>
</file>