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rts.sharepoint.com/sites/TM/SD/Koplietojamie dokumenti/PASĀKUMI_KONFERENCES/BARIKADES/BARIKADES_35/PLANS/PLANS_uz_MK/"/>
    </mc:Choice>
  </mc:AlternateContent>
  <xr:revisionPtr revIDLastSave="773" documentId="8_{14E28190-84D8-4418-B3A2-B3C45E97307E}" xr6:coauthVersionLast="47" xr6:coauthVersionMax="47" xr10:uidLastSave="{85F7BBC4-C884-4482-89D9-C78F88093C07}"/>
  <bookViews>
    <workbookView xWindow="-105" yWindow="-16320" windowWidth="29040" windowHeight="15720" xr2:uid="{00000000-000D-0000-FFFF-FFFF00000000}"/>
  </bookViews>
  <sheets>
    <sheet name="Kopā" sheetId="15" r:id="rId1"/>
    <sheet name="1_Doma laukums" sheetId="1" r:id="rId2"/>
    <sheet name="2_Kantāte BT1" sheetId="3" r:id="rId3"/>
    <sheet name="3_Izst. &quot;Mēs nosargājām Latvij&quot;" sheetId="4" r:id="rId4"/>
    <sheet name="4_Jaunieguvumu izstāde" sheetId="5" r:id="rId5"/>
    <sheet name="5_Mācību stunda" sheetId="6" r:id="rId6"/>
    <sheet name="6_Admin. izmaksas" sheetId="7" r:id="rId7"/>
  </sheets>
  <definedNames>
    <definedName name="_xlnm.Print_Area" localSheetId="2">'2_Kantāte BT1'!$A$2:$I$43</definedName>
    <definedName name="_xlnm.Print_Area" localSheetId="0">Kopā!$B$2:$E$12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15" l="1"/>
  <c r="D10" i="15"/>
  <c r="I16" i="7"/>
  <c r="I8" i="7"/>
  <c r="I9" i="7"/>
  <c r="I10" i="7"/>
  <c r="I11" i="7"/>
  <c r="I12" i="7"/>
  <c r="I13" i="7"/>
  <c r="I14" i="7"/>
  <c r="I15" i="7"/>
  <c r="I7" i="7"/>
  <c r="H16" i="7"/>
  <c r="H8" i="7"/>
  <c r="H9" i="7"/>
  <c r="H10" i="7"/>
  <c r="H11" i="7"/>
  <c r="H12" i="7"/>
  <c r="H13" i="7"/>
  <c r="H14" i="7"/>
  <c r="H15" i="7"/>
  <c r="H7" i="7"/>
  <c r="G8" i="7"/>
  <c r="G9" i="7"/>
  <c r="G10" i="7"/>
  <c r="G11" i="7"/>
  <c r="G12" i="7"/>
  <c r="G13" i="7"/>
  <c r="G14" i="7"/>
  <c r="G7" i="7"/>
  <c r="E9" i="15"/>
  <c r="D9" i="15"/>
  <c r="I14" i="6"/>
  <c r="H14" i="6"/>
  <c r="E8" i="15"/>
  <c r="D8" i="15"/>
  <c r="D5" i="15"/>
  <c r="E6" i="15"/>
  <c r="D6" i="15"/>
  <c r="H22" i="1"/>
  <c r="I43" i="3"/>
  <c r="H43" i="3"/>
  <c r="I42" i="3"/>
  <c r="H42" i="3"/>
  <c r="XFD29" i="3"/>
  <c r="I41" i="3"/>
  <c r="H41" i="3"/>
  <c r="XFD28" i="3"/>
  <c r="E5" i="15"/>
  <c r="I22" i="1"/>
  <c r="I12" i="5" l="1"/>
  <c r="H12" i="5"/>
  <c r="H14" i="4"/>
  <c r="D7" i="15" s="1"/>
  <c r="D11" i="15" s="1"/>
  <c r="I14" i="4"/>
  <c r="E7" i="15" s="1"/>
  <c r="E11" i="15" s="1"/>
  <c r="D12" i="15" l="1"/>
</calcChain>
</file>

<file path=xl/sharedStrings.xml><?xml version="1.0" encoding="utf-8"?>
<sst xmlns="http://schemas.openxmlformats.org/spreadsheetml/2006/main" count="165" uniqueCount="109">
  <si>
    <t>Pasākuma īstenotājs</t>
  </si>
  <si>
    <t>Finansējuma saņēmējs</t>
  </si>
  <si>
    <t>Ministrija, kuras budžetā tiek plānots finansējums</t>
  </si>
  <si>
    <t>1991. gada barikāžu dalībnieku biedrība</t>
  </si>
  <si>
    <t>Tieslietu ministrija</t>
  </si>
  <si>
    <t>Kopā</t>
  </si>
  <si>
    <t>Pozīcija</t>
  </si>
  <si>
    <t>Pasākums</t>
  </si>
  <si>
    <t>KOPĀ</t>
  </si>
  <si>
    <t>TM</t>
  </si>
  <si>
    <t>2025.gads (EUR)</t>
  </si>
  <si>
    <t>2026.gads (EUR)</t>
  </si>
  <si>
    <t>1. Svētku lielkoncerts Doma laukumā</t>
  </si>
  <si>
    <t>2. Kantāte "Vēstules uz bruģa" BT1 izstāžu hallē</t>
  </si>
  <si>
    <t>3. Fotoizstāde "Mēs nosargājām Latviju" Brīvības laukumā</t>
  </si>
  <si>
    <t>4. 1991. gada barikāžu muzeja jaunieguvumu izstāde</t>
  </si>
  <si>
    <t>5. Vienlaicīga mācību stunda visās Latvijas skolās</t>
  </si>
  <si>
    <t>6. Atceres pasākumu organizatoriskie un administratīvie izdevumi</t>
  </si>
  <si>
    <t>TĀME "Svētku lielkoncerts Doma laukumā"</t>
  </si>
  <si>
    <t>1. Skaņas, gaismas, skatuves nodrošinājums un apkalpošana</t>
  </si>
  <si>
    <t>3. Elektrības pieslēgums</t>
  </si>
  <si>
    <t>2. Sildītāji skatuves</t>
  </si>
  <si>
    <t>4. Auto tehniskas noma barikādēm</t>
  </si>
  <si>
    <t>5. Programmas izpildītāji</t>
  </si>
  <si>
    <t>6. Scenogrāfijas elementi, rekvizīti</t>
  </si>
  <si>
    <t>7. Ugunskuru pannas ar piegādi un uzstādīšanu</t>
  </si>
  <si>
    <t>8.  Sanitārie mezgli</t>
  </si>
  <si>
    <t>9.  Aizskatuves nodrošinājums</t>
  </si>
  <si>
    <t>10. Tehniskā nodrošinājuma darbinieki</t>
  </si>
  <si>
    <t>11. AKKA/LAA</t>
  </si>
  <si>
    <t>12. NMPD dežūra</t>
  </si>
  <si>
    <t>13. Režija, scenārijs</t>
  </si>
  <si>
    <t>14. Muzikālais vadītājs</t>
  </si>
  <si>
    <t>15. Producēšana</t>
  </si>
  <si>
    <t>TĀME "Kantāte "Vēstules uz bruģa" BT1 izstāžu hallē"</t>
  </si>
  <si>
    <t>1. Mākslinieciskie izdevumi</t>
  </si>
  <si>
    <t>1.1. NBS štāba orķestris</t>
  </si>
  <si>
    <t>1.2. Zemessardzes 51. Kājnieku bataljons</t>
  </si>
  <si>
    <t>1.3. Rīgas kamerkoris "Ave Sol" 30 dziedātāji</t>
  </si>
  <si>
    <t>1.4. Dūdu un bungu mūzikas grupa "Auļi"</t>
  </si>
  <si>
    <t xml:space="preserve">Ieva Akurātere </t>
  </si>
  <si>
    <t xml:space="preserve">Zane Šmite </t>
  </si>
  <si>
    <t xml:space="preserve">Raimonds Bartašēvičs </t>
  </si>
  <si>
    <t>Nauris Puntulis</t>
  </si>
  <si>
    <t>Solo</t>
  </si>
  <si>
    <t>Mežraga solo</t>
  </si>
  <si>
    <t>1.5. Solisti</t>
  </si>
  <si>
    <t>Leons Sējāns</t>
  </si>
  <si>
    <t>Juris Sējāns</t>
  </si>
  <si>
    <t>Ikars Ruņģis</t>
  </si>
  <si>
    <t>Pianists</t>
  </si>
  <si>
    <t xml:space="preserve">1.6. Rokgrupa "Pērkons" </t>
  </si>
  <si>
    <t>Režisora, scenārista  honorārs</t>
  </si>
  <si>
    <t xml:space="preserve">Aktieris </t>
  </si>
  <si>
    <t>Grimma mākslinieks</t>
  </si>
  <si>
    <t>Skaņas aparatūras īre un apkalpošana</t>
  </si>
  <si>
    <t>Apgaismojums papildus</t>
  </si>
  <si>
    <t>Projektoru īre</t>
  </si>
  <si>
    <t>2. Tehniskie izdevumi</t>
  </si>
  <si>
    <t>1.7. Citi honorāri</t>
  </si>
  <si>
    <t>2.1. Telpu īre (BT1 izstāžu zāles noma)</t>
  </si>
  <si>
    <t>2.2. Skaņa, gaisma, u.c.</t>
  </si>
  <si>
    <t>3. Citi izdevumi</t>
  </si>
  <si>
    <t>3.1. Publiskā izpildījuma licence</t>
  </si>
  <si>
    <t>3.2. Plakātu druka</t>
  </si>
  <si>
    <t>3.3. Ielūgumu druka, izplatīšana</t>
  </si>
  <si>
    <t>4. Organizatoriskie izdevumi</t>
  </si>
  <si>
    <t>4.1. Administratīvā darba grupa, projekta vadītājs</t>
  </si>
  <si>
    <t>4.2. Administratīvie, komunikāciju, transporta izdevumi, apdrošināšana, u.c.</t>
  </si>
  <si>
    <t>Summa</t>
  </si>
  <si>
    <t>PVN</t>
  </si>
  <si>
    <t>Kopā ar PNV</t>
  </si>
  <si>
    <t>Kopā pa gadiem</t>
  </si>
  <si>
    <t>TĀME "Fotoizstāde "Mēs nosargājām Latviju" Brīvības laukumā"</t>
  </si>
  <si>
    <t>1. Izstādes kurators</t>
  </si>
  <si>
    <t>2. Izstādes dizainers</t>
  </si>
  <si>
    <r>
      <t>3.Izstādes lielformāta izdruku izgatavošana (</t>
    </r>
    <r>
      <rPr>
        <i/>
        <sz val="12"/>
        <color rgb="FF000000"/>
        <rFont val="Calibri"/>
        <family val="2"/>
        <charset val="186"/>
      </rPr>
      <t>Neobound</t>
    </r>
    <r>
      <rPr>
        <sz val="12"/>
        <color rgb="FF000000"/>
        <rFont val="Calibri"/>
        <family val="2"/>
        <charset val="186"/>
      </rPr>
      <t>)</t>
    </r>
  </si>
  <si>
    <t>4. Stendu uzstādīšana un tehniskais aprīkojums</t>
  </si>
  <si>
    <t>5. Izstādes dizaina un informācijas materiālu izstrāde (teksti, anotācijas)</t>
  </si>
  <si>
    <t>6. Tehniskais nodrošinājums (elektrība, u.c.)</t>
  </si>
  <si>
    <t>7. Administratīvie un loģistikas izdevumi (atļaujas, drošības pasākumi, producēšana)</t>
  </si>
  <si>
    <t>TĀME "1991. gada barikāžu muzeja jaunieguvumu izstāde""</t>
  </si>
  <si>
    <t>2. Eksponātu sagatavošana un konservācija (ja nepieciešams restaurēt)</t>
  </si>
  <si>
    <t>3. Izstādes koncepcijas izstrāde (scenogrāfija, dizains)</t>
  </si>
  <si>
    <t>4. Stendu, vitrīnu, informatīvo materiālu izgatavošana</t>
  </si>
  <si>
    <t>5. Izstādes uzstādīšana un demontāža</t>
  </si>
  <si>
    <t>TĀME "Vienlaicīga mācību stunda visās Latvijas skolās"</t>
  </si>
  <si>
    <t>1. Scenārija autors, prezentācija</t>
  </si>
  <si>
    <t>2. Prezentācijas lasījums</t>
  </si>
  <si>
    <t>3. Vēsturisko materiālu vākšana un atlase</t>
  </si>
  <si>
    <t>4. Darba devēja soc. nodoklis</t>
  </si>
  <si>
    <t>5. Video producēšana un montāža</t>
  </si>
  <si>
    <t>6. Papildu mācību materiālu izstrāde</t>
  </si>
  <si>
    <t>7. Video un materiālu izplatīšanas nodrošinājums</t>
  </si>
  <si>
    <t>TĀME "Atceres pasākumu organizatoriskie un administratīvie izdevumi"</t>
  </si>
  <si>
    <t>1. Muzeja speciāliste</t>
  </si>
  <si>
    <t>2. Muzeja speciāliste</t>
  </si>
  <si>
    <t>3. Muzeja speciāliste</t>
  </si>
  <si>
    <t>4. Projekta vadītājs</t>
  </si>
  <si>
    <t>5. Projekta vadītāja asistents</t>
  </si>
  <si>
    <t>6. Komunikācijas vadītājs</t>
  </si>
  <si>
    <t>7. Komunikācijas speciālists</t>
  </si>
  <si>
    <t>8. Administratore</t>
  </si>
  <si>
    <t>9. Grāmatvedība</t>
  </si>
  <si>
    <t>Summa mēnesī</t>
  </si>
  <si>
    <t>Darba devēja 
soc. nodoklis 23,59%</t>
  </si>
  <si>
    <t>2025.gads,
5 mēneši (EUR)</t>
  </si>
  <si>
    <t>2026.gads,
1 mēnesis (EUR)</t>
  </si>
  <si>
    <t>Tiesību akta projekta "Par 1991. gada barikāžu 35 gadu atceres pasākumu plānu" (ID 25-TA-1528) sākotnējās ietekmes (ex-ante) novērtējuma ziņojuma (anotācija)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</si>
</sst>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i/>
      <sz val="12"/>
      <color rgb="FF000000"/>
      <name val="Calibri"/>
      <family val="2"/>
      <charset val="186"/>
    </font>
    <font>
      <i/>
      <sz val="12"/>
      <name val="Calibri"/>
      <family val="2"/>
      <charset val="186"/>
      <scheme val="minor"/>
    </font>
    <font>
      <i/>
      <sz val="12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 indent="5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2" fontId="0" fillId="0" borderId="0" xfId="0" applyNumberFormat="1"/>
    <xf numFmtId="4" fontId="0" fillId="0" borderId="0" xfId="0" applyNumberFormat="1"/>
    <xf numFmtId="1" fontId="0" fillId="0" borderId="0" xfId="0" applyNumberFormat="1"/>
    <xf numFmtId="4" fontId="3" fillId="0" borderId="1" xfId="0" applyNumberFormat="1" applyFont="1" applyBorder="1" applyAlignment="1">
      <alignment vertical="top"/>
    </xf>
    <xf numFmtId="4" fontId="2" fillId="0" borderId="1" xfId="0" applyNumberFormat="1" applyFont="1" applyBorder="1" applyAlignment="1">
      <alignment horizontal="right"/>
    </xf>
    <xf numFmtId="4" fontId="2" fillId="2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horizontal="right" vertical="center"/>
    </xf>
    <xf numFmtId="4" fontId="13" fillId="0" borderId="1" xfId="0" applyNumberFormat="1" applyFont="1" applyBorder="1" applyAlignment="1">
      <alignment horizontal="right" vertical="center"/>
    </xf>
    <xf numFmtId="4" fontId="14" fillId="0" borderId="1" xfId="0" applyNumberFormat="1" applyFont="1" applyBorder="1" applyAlignment="1">
      <alignment horizontal="right" vertical="center"/>
    </xf>
    <xf numFmtId="4" fontId="8" fillId="2" borderId="1" xfId="0" applyNumberFormat="1" applyFont="1" applyFill="1" applyBorder="1" applyAlignment="1">
      <alignment horizontal="right" vertical="center"/>
    </xf>
    <xf numFmtId="4" fontId="9" fillId="0" borderId="7" xfId="0" applyNumberFormat="1" applyFont="1" applyBorder="1" applyAlignment="1">
      <alignment horizontal="right" vertical="center"/>
    </xf>
    <xf numFmtId="4" fontId="13" fillId="0" borderId="7" xfId="0" applyNumberFormat="1" applyFont="1" applyBorder="1" applyAlignment="1">
      <alignment horizontal="right" vertical="center"/>
    </xf>
    <xf numFmtId="4" fontId="8" fillId="2" borderId="6" xfId="0" applyNumberFormat="1" applyFont="1" applyFill="1" applyBorder="1" applyAlignment="1">
      <alignment horizontal="right" vertical="center"/>
    </xf>
    <xf numFmtId="4" fontId="9" fillId="0" borderId="6" xfId="0" applyNumberFormat="1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/>
    </xf>
    <xf numFmtId="2" fontId="14" fillId="0" borderId="1" xfId="0" applyNumberFormat="1" applyFont="1" applyBorder="1" applyAlignment="1">
      <alignment horizontal="right"/>
    </xf>
    <xf numFmtId="0" fontId="0" fillId="0" borderId="0" xfId="0" applyAlignment="1">
      <alignment horizontal="left"/>
    </xf>
    <xf numFmtId="4" fontId="2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4" fontId="10" fillId="0" borderId="1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10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 indent="1"/>
    </xf>
    <xf numFmtId="0" fontId="11" fillId="2" borderId="1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right"/>
    </xf>
    <xf numFmtId="0" fontId="15" fillId="0" borderId="5" xfId="0" applyFont="1" applyBorder="1" applyAlignment="1">
      <alignment horizontal="right"/>
    </xf>
    <xf numFmtId="0" fontId="15" fillId="0" borderId="3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12" fillId="0" borderId="2" xfId="0" applyFont="1" applyBorder="1" applyAlignment="1">
      <alignment horizontal="left" vertical="center" wrapText="1" indent="1"/>
    </xf>
    <xf numFmtId="0" fontId="10" fillId="0" borderId="2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Border="1"/>
    <xf numFmtId="4" fontId="3" fillId="0" borderId="1" xfId="0" applyNumberFormat="1" applyFont="1" applyBorder="1"/>
    <xf numFmtId="0" fontId="3" fillId="0" borderId="1" xfId="0" applyFont="1" applyBorder="1" applyAlignment="1">
      <alignment wrapText="1"/>
    </xf>
    <xf numFmtId="4" fontId="2" fillId="3" borderId="1" xfId="0" applyNumberFormat="1" applyFont="1" applyFill="1" applyBorder="1"/>
    <xf numFmtId="0" fontId="2" fillId="4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4" fontId="2" fillId="4" borderId="1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5E87-D7A1-4F91-AEBF-E09B480DF80A}">
  <dimension ref="B2:G19"/>
  <sheetViews>
    <sheetView tabSelected="1" zoomScaleNormal="100" workbookViewId="0">
      <selection activeCell="B2" sqref="B2"/>
    </sheetView>
  </sheetViews>
  <sheetFormatPr defaultRowHeight="14.4" x14ac:dyDescent="0.3"/>
  <cols>
    <col min="2" max="2" width="75.33203125" customWidth="1"/>
    <col min="3" max="3" width="10.88671875" customWidth="1"/>
    <col min="4" max="4" width="13" customWidth="1"/>
    <col min="5" max="5" width="15" customWidth="1"/>
    <col min="6" max="6" width="12.5546875" customWidth="1"/>
  </cols>
  <sheetData>
    <row r="2" spans="2:7" s="75" customFormat="1" ht="75.599999999999994" customHeight="1" x14ac:dyDescent="0.3">
      <c r="C2" s="76" t="s">
        <v>108</v>
      </c>
      <c r="D2" s="76"/>
      <c r="E2" s="76"/>
    </row>
    <row r="4" spans="2:7" ht="31.2" x14ac:dyDescent="0.3">
      <c r="B4" s="3" t="s">
        <v>7</v>
      </c>
      <c r="C4" s="3"/>
      <c r="D4" s="3" t="s">
        <v>10</v>
      </c>
      <c r="E4" s="3" t="s">
        <v>11</v>
      </c>
    </row>
    <row r="5" spans="2:7" ht="15.6" x14ac:dyDescent="0.3">
      <c r="B5" s="68" t="s">
        <v>12</v>
      </c>
      <c r="C5" s="68" t="s">
        <v>9</v>
      </c>
      <c r="D5" s="69">
        <f>'1_Doma laukums'!H22</f>
        <v>0</v>
      </c>
      <c r="E5" s="69">
        <f>'1_Doma laukums'!I22</f>
        <v>82000</v>
      </c>
    </row>
    <row r="6" spans="2:7" ht="15.6" x14ac:dyDescent="0.3">
      <c r="B6" s="68" t="s">
        <v>13</v>
      </c>
      <c r="C6" s="68" t="s">
        <v>9</v>
      </c>
      <c r="D6" s="69">
        <f>'2_Kantāte BT1'!H43</f>
        <v>24236.3</v>
      </c>
      <c r="E6" s="69">
        <f>'2_Kantāte BT1'!I43</f>
        <v>73763.693299999999</v>
      </c>
    </row>
    <row r="7" spans="2:7" ht="15.6" x14ac:dyDescent="0.3">
      <c r="B7" s="68" t="s">
        <v>14</v>
      </c>
      <c r="C7" s="68" t="s">
        <v>9</v>
      </c>
      <c r="D7" s="69">
        <f>'3_Izst. "Mēs nosargājām Latvij"'!H14</f>
        <v>15000</v>
      </c>
      <c r="E7" s="69">
        <f>'3_Izst. "Mēs nosargājām Latvij"'!I14</f>
        <v>5000</v>
      </c>
    </row>
    <row r="8" spans="2:7" ht="15.6" x14ac:dyDescent="0.3">
      <c r="B8" s="68" t="s">
        <v>15</v>
      </c>
      <c r="C8" s="68" t="s">
        <v>9</v>
      </c>
      <c r="D8" s="69">
        <f>'4_Jaunieguvumu izstāde'!H12</f>
        <v>0</v>
      </c>
      <c r="E8" s="69">
        <f>'4_Jaunieguvumu izstāde'!I12</f>
        <v>12000</v>
      </c>
    </row>
    <row r="9" spans="2:7" ht="15.6" x14ac:dyDescent="0.3">
      <c r="B9" s="70" t="s">
        <v>16</v>
      </c>
      <c r="C9" s="68" t="s">
        <v>9</v>
      </c>
      <c r="D9" s="69">
        <f>'5_Mācību stunda'!H14</f>
        <v>9127.7199999999993</v>
      </c>
      <c r="E9" s="69">
        <f>'5_Mācību stunda'!I14</f>
        <v>0</v>
      </c>
    </row>
    <row r="10" spans="2:7" ht="15.6" x14ac:dyDescent="0.3">
      <c r="B10" s="70" t="s">
        <v>17</v>
      </c>
      <c r="C10" s="68" t="s">
        <v>9</v>
      </c>
      <c r="D10" s="69">
        <f>'6_Admin. izmaksas'!H16</f>
        <v>39999.949999999997</v>
      </c>
      <c r="E10" s="69">
        <f>'6_Admin. izmaksas'!I16</f>
        <v>7999.99</v>
      </c>
    </row>
    <row r="11" spans="2:7" ht="15.6" x14ac:dyDescent="0.3">
      <c r="B11" s="73" t="s">
        <v>72</v>
      </c>
      <c r="C11" s="73"/>
      <c r="D11" s="71">
        <f>SUM(D5:D10)</f>
        <v>88363.97</v>
      </c>
      <c r="E11" s="71">
        <f>SUM(E5:E10)</f>
        <v>180763.68329999998</v>
      </c>
    </row>
    <row r="12" spans="2:7" ht="15.6" x14ac:dyDescent="0.3">
      <c r="B12" s="72" t="s">
        <v>8</v>
      </c>
      <c r="C12" s="72"/>
      <c r="D12" s="74">
        <f>SUM(D11:E11)</f>
        <v>269127.65330000001</v>
      </c>
      <c r="E12" s="74"/>
    </row>
    <row r="13" spans="2:7" x14ac:dyDescent="0.3">
      <c r="F13" s="12"/>
      <c r="G13" s="12"/>
    </row>
    <row r="15" spans="2:7" x14ac:dyDescent="0.3">
      <c r="D15" s="14"/>
      <c r="E15" s="14"/>
      <c r="G15" s="12"/>
    </row>
    <row r="16" spans="2:7" x14ac:dyDescent="0.3">
      <c r="D16" s="14"/>
      <c r="E16" s="14"/>
      <c r="G16" s="12"/>
    </row>
    <row r="17" spans="4:5" x14ac:dyDescent="0.3">
      <c r="D17" s="14"/>
      <c r="E17" s="14"/>
    </row>
    <row r="19" spans="4:5" x14ac:dyDescent="0.3">
      <c r="D19" s="14"/>
    </row>
  </sheetData>
  <mergeCells count="4">
    <mergeCell ref="D12:E12"/>
    <mergeCell ref="B11:C11"/>
    <mergeCell ref="B12:C12"/>
    <mergeCell ref="C2:E2"/>
  </mergeCells>
  <pageMargins left="1.34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38"/>
  <sheetViews>
    <sheetView zoomScaleNormal="100" workbookViewId="0">
      <selection activeCell="A7" sqref="A7:G7"/>
    </sheetView>
  </sheetViews>
  <sheetFormatPr defaultRowHeight="14.4" x14ac:dyDescent="0.3"/>
  <cols>
    <col min="2" max="2" width="10.6640625" customWidth="1"/>
    <col min="3" max="3" width="13.33203125" customWidth="1"/>
    <col min="4" max="4" width="9.109375" customWidth="1"/>
    <col min="5" max="5" width="10.33203125" customWidth="1"/>
    <col min="6" max="6" width="9.5546875" customWidth="1"/>
    <col min="7" max="7" width="1.88671875" customWidth="1"/>
    <col min="8" max="8" width="11.88671875" customWidth="1"/>
    <col min="9" max="9" width="11.33203125" customWidth="1"/>
  </cols>
  <sheetData>
    <row r="2" spans="1:14" ht="15" customHeight="1" x14ac:dyDescent="0.3">
      <c r="A2" s="43" t="s">
        <v>0</v>
      </c>
      <c r="B2" s="43"/>
      <c r="C2" s="43"/>
      <c r="D2" s="43" t="s">
        <v>3</v>
      </c>
      <c r="E2" s="43"/>
      <c r="F2" s="43"/>
      <c r="G2" s="43"/>
      <c r="H2" s="43"/>
      <c r="I2" s="43"/>
      <c r="J2" s="1"/>
      <c r="K2" s="1"/>
      <c r="L2" s="1"/>
      <c r="M2" s="1"/>
      <c r="N2" s="1"/>
    </row>
    <row r="3" spans="1:14" ht="15" customHeight="1" x14ac:dyDescent="0.3">
      <c r="A3" s="43" t="s">
        <v>1</v>
      </c>
      <c r="B3" s="43"/>
      <c r="C3" s="43"/>
      <c r="D3" s="43" t="s">
        <v>3</v>
      </c>
      <c r="E3" s="43"/>
      <c r="F3" s="43"/>
      <c r="G3" s="43"/>
      <c r="H3" s="43"/>
      <c r="I3" s="43"/>
      <c r="J3" s="1"/>
      <c r="K3" s="1"/>
      <c r="L3" s="1"/>
      <c r="M3" s="1"/>
      <c r="N3" s="1"/>
    </row>
    <row r="4" spans="1:14" ht="33.75" customHeight="1" x14ac:dyDescent="0.3">
      <c r="A4" s="43" t="s">
        <v>2</v>
      </c>
      <c r="B4" s="43"/>
      <c r="C4" s="43"/>
      <c r="D4" s="44" t="s">
        <v>4</v>
      </c>
      <c r="E4" s="44"/>
      <c r="F4" s="44"/>
      <c r="G4" s="44"/>
      <c r="H4" s="44"/>
      <c r="I4" s="44"/>
      <c r="J4" s="1"/>
      <c r="K4" s="1"/>
      <c r="L4" s="1"/>
      <c r="M4" s="1"/>
      <c r="N4" s="1"/>
    </row>
    <row r="5" spans="1:14" ht="35.25" customHeight="1" x14ac:dyDescent="0.3">
      <c r="A5" s="47" t="s">
        <v>18</v>
      </c>
      <c r="B5" s="47"/>
      <c r="C5" s="47"/>
      <c r="D5" s="47"/>
      <c r="E5" s="47"/>
      <c r="F5" s="47"/>
      <c r="G5" s="47"/>
      <c r="H5" s="47"/>
      <c r="I5" s="47"/>
      <c r="J5" s="4"/>
      <c r="K5" s="4"/>
      <c r="L5" s="4"/>
      <c r="M5" s="1"/>
      <c r="N5" s="1"/>
    </row>
    <row r="6" spans="1:14" ht="35.25" customHeight="1" x14ac:dyDescent="0.3">
      <c r="A6" s="48" t="s">
        <v>6</v>
      </c>
      <c r="B6" s="48"/>
      <c r="C6" s="48"/>
      <c r="D6" s="48"/>
      <c r="E6" s="48"/>
      <c r="F6" s="48"/>
      <c r="G6" s="48"/>
      <c r="H6" s="3" t="s">
        <v>10</v>
      </c>
      <c r="I6" s="3" t="s">
        <v>11</v>
      </c>
      <c r="J6" s="2"/>
      <c r="K6" s="2"/>
      <c r="L6" s="2"/>
      <c r="M6" s="1"/>
      <c r="N6" s="1"/>
    </row>
    <row r="7" spans="1:14" ht="15.6" x14ac:dyDescent="0.3">
      <c r="A7" s="45" t="s">
        <v>19</v>
      </c>
      <c r="B7" s="45"/>
      <c r="C7" s="45"/>
      <c r="D7" s="45"/>
      <c r="E7" s="45"/>
      <c r="F7" s="45"/>
      <c r="G7" s="45"/>
      <c r="H7" s="15">
        <v>0</v>
      </c>
      <c r="I7" s="15">
        <v>43923</v>
      </c>
      <c r="J7" s="1"/>
      <c r="K7" s="1"/>
      <c r="L7" s="1"/>
      <c r="M7" s="1"/>
      <c r="N7" s="1"/>
    </row>
    <row r="8" spans="1:14" ht="15.6" x14ac:dyDescent="0.3">
      <c r="A8" s="45" t="s">
        <v>21</v>
      </c>
      <c r="B8" s="45"/>
      <c r="C8" s="45"/>
      <c r="D8" s="45"/>
      <c r="E8" s="45"/>
      <c r="F8" s="45"/>
      <c r="G8" s="45"/>
      <c r="H8" s="15">
        <v>0</v>
      </c>
      <c r="I8" s="15">
        <v>968</v>
      </c>
      <c r="J8" s="1"/>
      <c r="K8" s="1"/>
      <c r="L8" s="1"/>
      <c r="M8" s="1"/>
      <c r="N8" s="1"/>
    </row>
    <row r="9" spans="1:14" ht="15.6" x14ac:dyDescent="0.3">
      <c r="A9" s="45" t="s">
        <v>20</v>
      </c>
      <c r="B9" s="45"/>
      <c r="C9" s="45"/>
      <c r="D9" s="45"/>
      <c r="E9" s="45"/>
      <c r="F9" s="45"/>
      <c r="G9" s="45"/>
      <c r="H9" s="15">
        <v>0</v>
      </c>
      <c r="I9" s="15">
        <v>732</v>
      </c>
      <c r="J9" s="1"/>
      <c r="K9" s="1"/>
      <c r="L9" s="1"/>
      <c r="M9" s="1"/>
      <c r="N9" s="1"/>
    </row>
    <row r="10" spans="1:14" ht="15.6" x14ac:dyDescent="0.3">
      <c r="A10" s="45" t="s">
        <v>22</v>
      </c>
      <c r="B10" s="45"/>
      <c r="C10" s="45"/>
      <c r="D10" s="45"/>
      <c r="E10" s="45"/>
      <c r="F10" s="45"/>
      <c r="G10" s="45"/>
      <c r="H10" s="15">
        <v>0</v>
      </c>
      <c r="I10" s="15">
        <v>4235</v>
      </c>
      <c r="J10" s="1"/>
      <c r="K10" s="1"/>
      <c r="L10" s="1"/>
      <c r="M10" s="1"/>
      <c r="N10" s="1"/>
    </row>
    <row r="11" spans="1:14" ht="15.6" x14ac:dyDescent="0.3">
      <c r="A11" s="45" t="s">
        <v>23</v>
      </c>
      <c r="B11" s="45"/>
      <c r="C11" s="45"/>
      <c r="D11" s="45"/>
      <c r="E11" s="45"/>
      <c r="F11" s="45"/>
      <c r="G11" s="45"/>
      <c r="H11" s="15">
        <v>0</v>
      </c>
      <c r="I11" s="15">
        <v>4840</v>
      </c>
      <c r="J11" s="1"/>
      <c r="K11" s="1"/>
      <c r="L11" s="1"/>
      <c r="M11" s="1"/>
      <c r="N11" s="1"/>
    </row>
    <row r="12" spans="1:14" ht="15.6" x14ac:dyDescent="0.3">
      <c r="A12" s="49" t="s">
        <v>24</v>
      </c>
      <c r="B12" s="50"/>
      <c r="C12" s="50"/>
      <c r="D12" s="50"/>
      <c r="E12" s="50"/>
      <c r="F12" s="50"/>
      <c r="G12" s="51"/>
      <c r="H12" s="15">
        <v>0</v>
      </c>
      <c r="I12" s="15">
        <v>7998</v>
      </c>
      <c r="J12" s="1"/>
      <c r="K12" s="1"/>
      <c r="L12" s="1"/>
      <c r="M12" s="1"/>
      <c r="N12" s="1"/>
    </row>
    <row r="13" spans="1:14" ht="15.6" x14ac:dyDescent="0.3">
      <c r="A13" s="49" t="s">
        <v>25</v>
      </c>
      <c r="B13" s="50"/>
      <c r="C13" s="50"/>
      <c r="D13" s="50"/>
      <c r="E13" s="50"/>
      <c r="F13" s="50"/>
      <c r="G13" s="51"/>
      <c r="H13" s="15">
        <v>0</v>
      </c>
      <c r="I13" s="15">
        <v>2178</v>
      </c>
      <c r="J13" s="1"/>
      <c r="K13" s="1"/>
      <c r="L13" s="1"/>
      <c r="M13" s="1"/>
      <c r="N13" s="1"/>
    </row>
    <row r="14" spans="1:14" ht="15.6" x14ac:dyDescent="0.3">
      <c r="A14" s="40" t="s">
        <v>26</v>
      </c>
      <c r="B14" s="41"/>
      <c r="C14" s="41"/>
      <c r="D14" s="41"/>
      <c r="E14" s="41"/>
      <c r="F14" s="41"/>
      <c r="G14" s="42"/>
      <c r="H14" s="15">
        <v>0</v>
      </c>
      <c r="I14" s="15">
        <v>1996</v>
      </c>
      <c r="J14" s="1"/>
      <c r="K14" s="1"/>
      <c r="L14" s="1"/>
      <c r="M14" s="1"/>
      <c r="N14" s="1"/>
    </row>
    <row r="15" spans="1:14" ht="15.6" x14ac:dyDescent="0.3">
      <c r="A15" s="40" t="s">
        <v>27</v>
      </c>
      <c r="B15" s="41"/>
      <c r="C15" s="41"/>
      <c r="D15" s="41"/>
      <c r="E15" s="41"/>
      <c r="F15" s="41"/>
      <c r="G15" s="42"/>
      <c r="H15" s="15">
        <v>0</v>
      </c>
      <c r="I15" s="15">
        <v>1089</v>
      </c>
      <c r="J15" s="1"/>
      <c r="K15" s="1"/>
      <c r="L15" s="1"/>
      <c r="M15" s="1"/>
      <c r="N15" s="1"/>
    </row>
    <row r="16" spans="1:14" ht="15.6" x14ac:dyDescent="0.3">
      <c r="A16" s="40" t="s">
        <v>28</v>
      </c>
      <c r="B16" s="41"/>
      <c r="C16" s="41"/>
      <c r="D16" s="41"/>
      <c r="E16" s="41"/>
      <c r="F16" s="41"/>
      <c r="G16" s="42"/>
      <c r="H16" s="15">
        <v>0</v>
      </c>
      <c r="I16" s="15">
        <v>1694</v>
      </c>
      <c r="J16" s="1"/>
      <c r="K16" s="1"/>
      <c r="L16" s="1"/>
      <c r="M16" s="1"/>
      <c r="N16" s="1"/>
    </row>
    <row r="17" spans="1:14" ht="15.6" x14ac:dyDescent="0.3">
      <c r="A17" s="40" t="s">
        <v>29</v>
      </c>
      <c r="B17" s="41"/>
      <c r="C17" s="41"/>
      <c r="D17" s="41"/>
      <c r="E17" s="41"/>
      <c r="F17" s="41"/>
      <c r="G17" s="42"/>
      <c r="H17" s="15">
        <v>0</v>
      </c>
      <c r="I17" s="15">
        <v>800</v>
      </c>
      <c r="J17" s="1"/>
      <c r="K17" s="1"/>
      <c r="L17" s="1"/>
      <c r="M17" s="1"/>
      <c r="N17" s="1"/>
    </row>
    <row r="18" spans="1:14" ht="15.6" x14ac:dyDescent="0.3">
      <c r="A18" s="40" t="s">
        <v>30</v>
      </c>
      <c r="B18" s="41"/>
      <c r="C18" s="41"/>
      <c r="D18" s="41"/>
      <c r="E18" s="41"/>
      <c r="F18" s="41"/>
      <c r="G18" s="42"/>
      <c r="H18" s="15">
        <v>0</v>
      </c>
      <c r="I18" s="15">
        <v>847</v>
      </c>
      <c r="J18" s="1"/>
      <c r="K18" s="1"/>
      <c r="L18" s="1"/>
      <c r="M18" s="1"/>
      <c r="N18" s="1"/>
    </row>
    <row r="19" spans="1:14" ht="15.6" x14ac:dyDescent="0.3">
      <c r="A19" s="40" t="s">
        <v>31</v>
      </c>
      <c r="B19" s="41"/>
      <c r="C19" s="41"/>
      <c r="D19" s="41"/>
      <c r="E19" s="41"/>
      <c r="F19" s="41"/>
      <c r="G19" s="42"/>
      <c r="H19" s="15">
        <v>0</v>
      </c>
      <c r="I19" s="15">
        <v>2510</v>
      </c>
      <c r="J19" s="1"/>
      <c r="K19" s="1"/>
      <c r="L19" s="1"/>
      <c r="M19" s="1"/>
      <c r="N19" s="1"/>
    </row>
    <row r="20" spans="1:14" ht="15.6" x14ac:dyDescent="0.3">
      <c r="A20" s="40" t="s">
        <v>32</v>
      </c>
      <c r="B20" s="41"/>
      <c r="C20" s="41"/>
      <c r="D20" s="41"/>
      <c r="E20" s="41"/>
      <c r="F20" s="41"/>
      <c r="G20" s="42"/>
      <c r="H20" s="15">
        <v>0</v>
      </c>
      <c r="I20" s="15">
        <v>1500</v>
      </c>
      <c r="J20" s="1"/>
      <c r="K20" s="1"/>
      <c r="L20" s="1"/>
      <c r="M20" s="1"/>
      <c r="N20" s="1"/>
    </row>
    <row r="21" spans="1:14" ht="15.6" x14ac:dyDescent="0.3">
      <c r="A21" s="40" t="s">
        <v>33</v>
      </c>
      <c r="B21" s="41"/>
      <c r="C21" s="41"/>
      <c r="D21" s="41"/>
      <c r="E21" s="41"/>
      <c r="F21" s="41"/>
      <c r="G21" s="42"/>
      <c r="H21" s="15">
        <v>0</v>
      </c>
      <c r="I21" s="15">
        <v>6690</v>
      </c>
      <c r="J21" s="1"/>
      <c r="K21" s="1"/>
      <c r="L21" s="1"/>
      <c r="M21" s="1"/>
      <c r="N21" s="1"/>
    </row>
    <row r="22" spans="1:14" ht="15.6" x14ac:dyDescent="0.3">
      <c r="A22" s="46" t="s">
        <v>5</v>
      </c>
      <c r="B22" s="46"/>
      <c r="C22" s="46"/>
      <c r="D22" s="46"/>
      <c r="E22" s="46"/>
      <c r="F22" s="46"/>
      <c r="G22" s="46"/>
      <c r="H22" s="16">
        <f>SUM(H7:H21)</f>
        <v>0</v>
      </c>
      <c r="I22" s="16">
        <f>SUM(I7:I21)</f>
        <v>82000</v>
      </c>
      <c r="J22" s="1"/>
      <c r="K22" s="1"/>
      <c r="L22" s="1"/>
      <c r="M22" s="1"/>
      <c r="N22" s="1"/>
    </row>
    <row r="23" spans="1:14" ht="15.6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5.6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5.6" x14ac:dyDescent="0.3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5.6" x14ac:dyDescent="0.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.6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5.6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5.6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5.6" x14ac:dyDescent="0.3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5.6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5.6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2:14" ht="15.6" x14ac:dyDescent="0.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2:14" ht="15.6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2:14" ht="15.6" x14ac:dyDescent="0.3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2:14" ht="15.6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2:14" ht="15.6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2:14" ht="15.6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</sheetData>
  <mergeCells count="24">
    <mergeCell ref="A22:G22"/>
    <mergeCell ref="A5:I5"/>
    <mergeCell ref="A6:G6"/>
    <mergeCell ref="A7:G7"/>
    <mergeCell ref="A8:G8"/>
    <mergeCell ref="A9:G9"/>
    <mergeCell ref="A10:G10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:C2"/>
    <mergeCell ref="A3:C3"/>
    <mergeCell ref="A4:C4"/>
    <mergeCell ref="D2:I2"/>
    <mergeCell ref="D3:I3"/>
    <mergeCell ref="D4:I4"/>
    <mergeCell ref="A11:G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57"/>
  <sheetViews>
    <sheetView zoomScaleNormal="100" workbookViewId="0">
      <selection activeCell="A2" sqref="A2:C2"/>
    </sheetView>
  </sheetViews>
  <sheetFormatPr defaultRowHeight="14.4" x14ac:dyDescent="0.3"/>
  <cols>
    <col min="2" max="2" width="10.6640625" customWidth="1"/>
    <col min="3" max="3" width="13.33203125" customWidth="1"/>
    <col min="4" max="4" width="9.109375" customWidth="1"/>
    <col min="5" max="5" width="10.33203125" customWidth="1"/>
    <col min="6" max="6" width="9.21875" customWidth="1"/>
    <col min="7" max="7" width="2.44140625" hidden="1" customWidth="1"/>
    <col min="8" max="8" width="11.88671875" customWidth="1"/>
    <col min="9" max="9" width="13.88671875" customWidth="1"/>
    <col min="10" max="10" width="12.6640625" customWidth="1"/>
  </cols>
  <sheetData>
    <row r="2" spans="1:9" ht="15" customHeight="1" x14ac:dyDescent="0.3">
      <c r="A2" s="43" t="s">
        <v>0</v>
      </c>
      <c r="B2" s="43"/>
      <c r="C2" s="43"/>
      <c r="D2" s="43" t="s">
        <v>3</v>
      </c>
      <c r="E2" s="43"/>
      <c r="F2" s="43"/>
      <c r="G2" s="43"/>
      <c r="H2" s="43"/>
      <c r="I2" s="43"/>
    </row>
    <row r="3" spans="1:9" ht="15" customHeight="1" x14ac:dyDescent="0.3">
      <c r="A3" s="43" t="s">
        <v>1</v>
      </c>
      <c r="B3" s="43"/>
      <c r="C3" s="43"/>
      <c r="D3" s="43" t="s">
        <v>3</v>
      </c>
      <c r="E3" s="43"/>
      <c r="F3" s="43"/>
      <c r="G3" s="43"/>
      <c r="H3" s="43"/>
      <c r="I3" s="43"/>
    </row>
    <row r="4" spans="1:9" ht="33.75" customHeight="1" x14ac:dyDescent="0.3">
      <c r="A4" s="43" t="s">
        <v>2</v>
      </c>
      <c r="B4" s="43"/>
      <c r="C4" s="43"/>
      <c r="D4" s="44" t="s">
        <v>4</v>
      </c>
      <c r="E4" s="44"/>
      <c r="F4" s="44"/>
      <c r="G4" s="44"/>
      <c r="H4" s="44"/>
      <c r="I4" s="44"/>
    </row>
    <row r="5" spans="1:9" ht="35.25" customHeight="1" x14ac:dyDescent="0.3">
      <c r="A5" s="47" t="s">
        <v>34</v>
      </c>
      <c r="B5" s="47"/>
      <c r="C5" s="47"/>
      <c r="D5" s="47"/>
      <c r="E5" s="47"/>
      <c r="F5" s="47"/>
      <c r="G5" s="47"/>
      <c r="H5" s="47"/>
      <c r="I5" s="47"/>
    </row>
    <row r="6" spans="1:9" ht="35.25" customHeight="1" x14ac:dyDescent="0.3">
      <c r="A6" s="48" t="s">
        <v>6</v>
      </c>
      <c r="B6" s="48"/>
      <c r="C6" s="48"/>
      <c r="D6" s="48"/>
      <c r="E6" s="48"/>
      <c r="F6" s="48"/>
      <c r="G6" s="48"/>
      <c r="H6" s="3" t="s">
        <v>10</v>
      </c>
      <c r="I6" s="3" t="s">
        <v>11</v>
      </c>
    </row>
    <row r="7" spans="1:9" ht="15.6" x14ac:dyDescent="0.3">
      <c r="A7" s="53" t="s">
        <v>35</v>
      </c>
      <c r="B7" s="53"/>
      <c r="C7" s="53"/>
      <c r="D7" s="53"/>
      <c r="E7" s="53"/>
      <c r="F7" s="53"/>
      <c r="G7" s="53"/>
      <c r="H7" s="17">
        <v>1000</v>
      </c>
      <c r="I7" s="17">
        <v>22000</v>
      </c>
    </row>
    <row r="8" spans="1:9" ht="15.6" x14ac:dyDescent="0.3">
      <c r="A8" s="52" t="s">
        <v>36</v>
      </c>
      <c r="B8" s="52"/>
      <c r="C8" s="52"/>
      <c r="D8" s="52"/>
      <c r="E8" s="52"/>
      <c r="F8" s="52"/>
      <c r="G8" s="52"/>
      <c r="H8" s="18">
        <v>0</v>
      </c>
      <c r="I8" s="18">
        <v>0</v>
      </c>
    </row>
    <row r="9" spans="1:9" ht="15.6" x14ac:dyDescent="0.3">
      <c r="A9" s="52" t="s">
        <v>37</v>
      </c>
      <c r="B9" s="52"/>
      <c r="C9" s="52"/>
      <c r="D9" s="52"/>
      <c r="E9" s="52"/>
      <c r="F9" s="52"/>
      <c r="G9" s="52"/>
      <c r="H9" s="18">
        <v>0</v>
      </c>
      <c r="I9" s="18">
        <v>0</v>
      </c>
    </row>
    <row r="10" spans="1:9" ht="15.6" x14ac:dyDescent="0.3">
      <c r="A10" s="52" t="s">
        <v>38</v>
      </c>
      <c r="B10" s="52"/>
      <c r="C10" s="52"/>
      <c r="D10" s="52"/>
      <c r="E10" s="52"/>
      <c r="F10" s="52"/>
      <c r="G10" s="52"/>
      <c r="H10" s="18">
        <v>0</v>
      </c>
      <c r="I10" s="18">
        <v>3000</v>
      </c>
    </row>
    <row r="11" spans="1:9" ht="15.6" x14ac:dyDescent="0.3">
      <c r="A11" s="52" t="s">
        <v>39</v>
      </c>
      <c r="B11" s="52"/>
      <c r="C11" s="52"/>
      <c r="D11" s="52"/>
      <c r="E11" s="52"/>
      <c r="F11" s="52"/>
      <c r="G11" s="52"/>
      <c r="H11" s="19">
        <v>0</v>
      </c>
      <c r="I11" s="18">
        <v>6000</v>
      </c>
    </row>
    <row r="12" spans="1:9" ht="15.6" x14ac:dyDescent="0.3">
      <c r="A12" s="54" t="s">
        <v>46</v>
      </c>
      <c r="B12" s="54"/>
      <c r="C12" s="54"/>
      <c r="D12" s="54"/>
      <c r="E12" s="54"/>
      <c r="F12" s="54"/>
      <c r="G12" s="54"/>
      <c r="H12" s="19">
        <v>0</v>
      </c>
      <c r="I12" s="18">
        <v>5400</v>
      </c>
    </row>
    <row r="13" spans="1:9" ht="15.6" x14ac:dyDescent="0.3">
      <c r="A13" s="55" t="s">
        <v>40</v>
      </c>
      <c r="B13" s="55"/>
      <c r="C13" s="55"/>
      <c r="D13" s="55"/>
      <c r="E13" s="55"/>
      <c r="F13" s="55"/>
      <c r="G13" s="55"/>
      <c r="H13" s="20">
        <v>0</v>
      </c>
      <c r="I13" s="21">
        <v>1000</v>
      </c>
    </row>
    <row r="14" spans="1:9" ht="15.6" x14ac:dyDescent="0.3">
      <c r="A14" s="55" t="s">
        <v>41</v>
      </c>
      <c r="B14" s="55"/>
      <c r="C14" s="55"/>
      <c r="D14" s="55"/>
      <c r="E14" s="55"/>
      <c r="F14" s="55"/>
      <c r="G14" s="55"/>
      <c r="H14" s="20">
        <v>0</v>
      </c>
      <c r="I14" s="21">
        <v>1000</v>
      </c>
    </row>
    <row r="15" spans="1:9" ht="15.6" x14ac:dyDescent="0.3">
      <c r="A15" s="55" t="s">
        <v>42</v>
      </c>
      <c r="B15" s="55"/>
      <c r="C15" s="55"/>
      <c r="D15" s="55"/>
      <c r="E15" s="55"/>
      <c r="F15" s="55"/>
      <c r="G15" s="55"/>
      <c r="H15" s="20">
        <v>0</v>
      </c>
      <c r="I15" s="21">
        <v>1000</v>
      </c>
    </row>
    <row r="16" spans="1:9" ht="15.6" x14ac:dyDescent="0.3">
      <c r="A16" s="55" t="s">
        <v>43</v>
      </c>
      <c r="B16" s="55"/>
      <c r="C16" s="55"/>
      <c r="D16" s="55"/>
      <c r="E16" s="55"/>
      <c r="F16" s="55"/>
      <c r="G16" s="55"/>
      <c r="H16" s="20">
        <v>0</v>
      </c>
      <c r="I16" s="21">
        <v>1000</v>
      </c>
    </row>
    <row r="17" spans="1:13 16384:16384" ht="15.6" x14ac:dyDescent="0.3">
      <c r="A17" s="55" t="s">
        <v>44</v>
      </c>
      <c r="B17" s="55"/>
      <c r="C17" s="55"/>
      <c r="D17" s="55"/>
      <c r="E17" s="55"/>
      <c r="F17" s="55"/>
      <c r="G17" s="55"/>
      <c r="H17" s="20">
        <v>0</v>
      </c>
      <c r="I17" s="21">
        <v>400</v>
      </c>
    </row>
    <row r="18" spans="1:13 16384:16384" ht="15.6" x14ac:dyDescent="0.3">
      <c r="A18" s="55" t="s">
        <v>45</v>
      </c>
      <c r="B18" s="55"/>
      <c r="C18" s="55"/>
      <c r="D18" s="55"/>
      <c r="E18" s="55"/>
      <c r="F18" s="55"/>
      <c r="G18" s="55"/>
      <c r="H18" s="20">
        <v>0</v>
      </c>
      <c r="I18" s="21">
        <v>1000</v>
      </c>
    </row>
    <row r="19" spans="1:13 16384:16384" ht="15.6" x14ac:dyDescent="0.3">
      <c r="A19" s="54" t="s">
        <v>51</v>
      </c>
      <c r="B19" s="54"/>
      <c r="C19" s="54"/>
      <c r="D19" s="54"/>
      <c r="E19" s="54"/>
      <c r="F19" s="54"/>
      <c r="G19" s="54"/>
      <c r="H19" s="19">
        <v>0</v>
      </c>
      <c r="I19" s="18">
        <v>5000</v>
      </c>
    </row>
    <row r="20" spans="1:13 16384:16384" ht="15.6" x14ac:dyDescent="0.3">
      <c r="A20" s="55" t="s">
        <v>47</v>
      </c>
      <c r="B20" s="55"/>
      <c r="C20" s="55"/>
      <c r="D20" s="55"/>
      <c r="E20" s="55"/>
      <c r="F20" s="55"/>
      <c r="G20" s="55"/>
      <c r="H20" s="20">
        <v>0</v>
      </c>
      <c r="I20" s="21">
        <v>1000</v>
      </c>
    </row>
    <row r="21" spans="1:13 16384:16384" ht="15.6" x14ac:dyDescent="0.3">
      <c r="A21" s="55" t="s">
        <v>48</v>
      </c>
      <c r="B21" s="55"/>
      <c r="C21" s="55"/>
      <c r="D21" s="55"/>
      <c r="E21" s="55"/>
      <c r="F21" s="55"/>
      <c r="G21" s="55"/>
      <c r="H21" s="20">
        <v>0</v>
      </c>
      <c r="I21" s="21">
        <v>2000</v>
      </c>
    </row>
    <row r="22" spans="1:13 16384:16384" ht="15.6" x14ac:dyDescent="0.3">
      <c r="A22" s="55" t="s">
        <v>49</v>
      </c>
      <c r="B22" s="55"/>
      <c r="C22" s="55"/>
      <c r="D22" s="55"/>
      <c r="E22" s="55"/>
      <c r="F22" s="55"/>
      <c r="G22" s="55"/>
      <c r="H22" s="20">
        <v>0</v>
      </c>
      <c r="I22" s="21">
        <v>1000</v>
      </c>
    </row>
    <row r="23" spans="1:13 16384:16384" ht="15.6" x14ac:dyDescent="0.3">
      <c r="A23" s="55" t="s">
        <v>50</v>
      </c>
      <c r="B23" s="55"/>
      <c r="C23" s="55"/>
      <c r="D23" s="55"/>
      <c r="E23" s="55"/>
      <c r="F23" s="55"/>
      <c r="G23" s="55"/>
      <c r="H23" s="20">
        <v>0</v>
      </c>
      <c r="I23" s="21">
        <v>1000</v>
      </c>
    </row>
    <row r="24" spans="1:13 16384:16384" ht="15.6" x14ac:dyDescent="0.3">
      <c r="A24" s="54" t="s">
        <v>59</v>
      </c>
      <c r="B24" s="54"/>
      <c r="C24" s="54"/>
      <c r="D24" s="54"/>
      <c r="E24" s="54"/>
      <c r="F24" s="54"/>
      <c r="G24" s="54"/>
      <c r="H24" s="19">
        <v>1000</v>
      </c>
      <c r="I24" s="18">
        <v>2600</v>
      </c>
    </row>
    <row r="25" spans="1:13 16384:16384" ht="15.6" x14ac:dyDescent="0.3">
      <c r="A25" s="55" t="s">
        <v>52</v>
      </c>
      <c r="B25" s="55"/>
      <c r="C25" s="55"/>
      <c r="D25" s="55"/>
      <c r="E25" s="55"/>
      <c r="F25" s="55"/>
      <c r="G25" s="55"/>
      <c r="H25" s="20">
        <v>1000</v>
      </c>
      <c r="I25" s="20">
        <v>1000</v>
      </c>
    </row>
    <row r="26" spans="1:13 16384:16384" ht="15.6" x14ac:dyDescent="0.3">
      <c r="A26" s="55" t="s">
        <v>53</v>
      </c>
      <c r="B26" s="55"/>
      <c r="C26" s="55"/>
      <c r="D26" s="55"/>
      <c r="E26" s="55"/>
      <c r="F26" s="55"/>
      <c r="G26" s="55"/>
      <c r="H26" s="20">
        <v>0</v>
      </c>
      <c r="I26" s="21">
        <v>800</v>
      </c>
    </row>
    <row r="27" spans="1:13 16384:16384" ht="15.6" x14ac:dyDescent="0.3">
      <c r="A27" s="55" t="s">
        <v>54</v>
      </c>
      <c r="B27" s="55"/>
      <c r="C27" s="55"/>
      <c r="D27" s="55"/>
      <c r="E27" s="55"/>
      <c r="F27" s="55"/>
      <c r="G27" s="55"/>
      <c r="H27" s="20">
        <v>0</v>
      </c>
      <c r="I27" s="21">
        <v>800</v>
      </c>
    </row>
    <row r="28" spans="1:13 16384:16384" ht="15.6" x14ac:dyDescent="0.3">
      <c r="A28" s="56" t="s">
        <v>58</v>
      </c>
      <c r="B28" s="56"/>
      <c r="C28" s="56"/>
      <c r="D28" s="56"/>
      <c r="E28" s="56"/>
      <c r="F28" s="56"/>
      <c r="G28" s="56"/>
      <c r="H28" s="22">
        <v>15000</v>
      </c>
      <c r="I28" s="17">
        <v>33422.31</v>
      </c>
      <c r="XFD28" s="13">
        <f>SUM(H28:XFC28)</f>
        <v>48422.31</v>
      </c>
    </row>
    <row r="29" spans="1:13 16384:16384" ht="15.6" x14ac:dyDescent="0.3">
      <c r="A29" s="54" t="s">
        <v>60</v>
      </c>
      <c r="B29" s="54"/>
      <c r="C29" s="54"/>
      <c r="D29" s="54"/>
      <c r="E29" s="54"/>
      <c r="F29" s="54"/>
      <c r="G29" s="54"/>
      <c r="H29" s="19">
        <v>15000</v>
      </c>
      <c r="I29" s="18">
        <v>13099.17</v>
      </c>
      <c r="L29" s="13"/>
      <c r="XFD29" s="13">
        <f>SUM(H29:XFC29)</f>
        <v>28099.17</v>
      </c>
    </row>
    <row r="30" spans="1:13 16384:16384" ht="15.6" x14ac:dyDescent="0.3">
      <c r="A30" s="54" t="s">
        <v>61</v>
      </c>
      <c r="B30" s="54"/>
      <c r="C30" s="54"/>
      <c r="D30" s="54"/>
      <c r="E30" s="54"/>
      <c r="F30" s="54"/>
      <c r="G30" s="54"/>
      <c r="H30" s="23">
        <v>0</v>
      </c>
      <c r="I30" s="18">
        <v>20323.14</v>
      </c>
      <c r="XFD30" s="13"/>
    </row>
    <row r="31" spans="1:13 16384:16384" ht="15.6" x14ac:dyDescent="0.3">
      <c r="A31" s="55" t="s">
        <v>55</v>
      </c>
      <c r="B31" s="55"/>
      <c r="C31" s="55"/>
      <c r="D31" s="55"/>
      <c r="E31" s="55"/>
      <c r="F31" s="55"/>
      <c r="G31" s="63"/>
      <c r="H31" s="24">
        <v>0</v>
      </c>
      <c r="I31" s="21">
        <v>13223.14</v>
      </c>
      <c r="M31" s="13"/>
      <c r="XFD31" s="13"/>
    </row>
    <row r="32" spans="1:13 16384:16384" ht="15.6" x14ac:dyDescent="0.3">
      <c r="A32" s="55" t="s">
        <v>56</v>
      </c>
      <c r="B32" s="55"/>
      <c r="C32" s="55"/>
      <c r="D32" s="55"/>
      <c r="E32" s="55"/>
      <c r="F32" s="55"/>
      <c r="G32" s="63"/>
      <c r="H32" s="24">
        <v>0</v>
      </c>
      <c r="I32" s="21">
        <v>4100</v>
      </c>
      <c r="XFD32" s="13"/>
    </row>
    <row r="33" spans="1:9 16384:16384" ht="15.6" x14ac:dyDescent="0.3">
      <c r="A33" s="55" t="s">
        <v>57</v>
      </c>
      <c r="B33" s="55"/>
      <c r="C33" s="55"/>
      <c r="D33" s="55"/>
      <c r="E33" s="55"/>
      <c r="F33" s="55"/>
      <c r="G33" s="63"/>
      <c r="H33" s="20">
        <v>0</v>
      </c>
      <c r="I33" s="21">
        <v>3000</v>
      </c>
      <c r="XFD33" s="13"/>
    </row>
    <row r="34" spans="1:9 16384:16384" ht="15.6" x14ac:dyDescent="0.3">
      <c r="A34" s="56" t="s">
        <v>62</v>
      </c>
      <c r="B34" s="56"/>
      <c r="C34" s="56"/>
      <c r="D34" s="56"/>
      <c r="E34" s="56"/>
      <c r="F34" s="56"/>
      <c r="G34" s="56"/>
      <c r="H34" s="25">
        <v>1030</v>
      </c>
      <c r="I34" s="17">
        <v>600</v>
      </c>
      <c r="XFD34" s="13"/>
    </row>
    <row r="35" spans="1:9 16384:16384" ht="15.6" x14ac:dyDescent="0.3">
      <c r="A35" s="54" t="s">
        <v>63</v>
      </c>
      <c r="B35" s="54"/>
      <c r="C35" s="54"/>
      <c r="D35" s="54"/>
      <c r="E35" s="54"/>
      <c r="F35" s="54"/>
      <c r="G35" s="54"/>
      <c r="H35" s="26">
        <v>0</v>
      </c>
      <c r="I35" s="18">
        <v>600</v>
      </c>
      <c r="XFD35" s="13"/>
    </row>
    <row r="36" spans="1:9 16384:16384" ht="15.6" x14ac:dyDescent="0.3">
      <c r="A36" s="54" t="s">
        <v>64</v>
      </c>
      <c r="B36" s="54"/>
      <c r="C36" s="54"/>
      <c r="D36" s="54"/>
      <c r="E36" s="54"/>
      <c r="F36" s="54"/>
      <c r="G36" s="54"/>
      <c r="H36" s="26">
        <v>400</v>
      </c>
      <c r="I36" s="18">
        <v>0</v>
      </c>
      <c r="XFD36" s="13"/>
    </row>
    <row r="37" spans="1:9 16384:16384" ht="15.6" x14ac:dyDescent="0.3">
      <c r="A37" s="54" t="s">
        <v>65</v>
      </c>
      <c r="B37" s="54"/>
      <c r="C37" s="54"/>
      <c r="D37" s="54"/>
      <c r="E37" s="54"/>
      <c r="F37" s="54"/>
      <c r="G37" s="54"/>
      <c r="H37" s="26">
        <v>630</v>
      </c>
      <c r="I37" s="18">
        <v>0</v>
      </c>
      <c r="XFD37" s="13"/>
    </row>
    <row r="38" spans="1:9 16384:16384" ht="15.6" x14ac:dyDescent="0.3">
      <c r="A38" s="56" t="s">
        <v>66</v>
      </c>
      <c r="B38" s="56"/>
      <c r="C38" s="56"/>
      <c r="D38" s="56"/>
      <c r="E38" s="56"/>
      <c r="F38" s="56"/>
      <c r="G38" s="56"/>
      <c r="H38" s="22">
        <v>3000</v>
      </c>
      <c r="I38" s="17">
        <v>4939.42</v>
      </c>
      <c r="XFD38" s="13"/>
    </row>
    <row r="39" spans="1:9 16384:16384" ht="15.6" x14ac:dyDescent="0.3">
      <c r="A39" s="54" t="s">
        <v>67</v>
      </c>
      <c r="B39" s="54"/>
      <c r="C39" s="54"/>
      <c r="D39" s="54"/>
      <c r="E39" s="54"/>
      <c r="F39" s="54"/>
      <c r="G39" s="54"/>
      <c r="H39" s="19">
        <v>2000</v>
      </c>
      <c r="I39" s="18">
        <v>2940</v>
      </c>
      <c r="XFD39" s="13"/>
    </row>
    <row r="40" spans="1:9 16384:16384" ht="15.6" x14ac:dyDescent="0.3">
      <c r="A40" s="54" t="s">
        <v>68</v>
      </c>
      <c r="B40" s="54"/>
      <c r="C40" s="54"/>
      <c r="D40" s="54"/>
      <c r="E40" s="54"/>
      <c r="F40" s="54"/>
      <c r="G40" s="54"/>
      <c r="H40" s="19">
        <v>1000</v>
      </c>
      <c r="I40" s="18">
        <v>1999.42</v>
      </c>
      <c r="XFD40" s="13"/>
    </row>
    <row r="41" spans="1:9 16384:16384" ht="15.6" x14ac:dyDescent="0.3">
      <c r="A41" s="46" t="s">
        <v>69</v>
      </c>
      <c r="B41" s="46"/>
      <c r="C41" s="46"/>
      <c r="D41" s="46"/>
      <c r="E41" s="46"/>
      <c r="F41" s="46"/>
      <c r="G41" s="46"/>
      <c r="H41" s="27">
        <f>H7+H28+H34+H38</f>
        <v>20030</v>
      </c>
      <c r="I41" s="27">
        <f>I7+I28+I34+I38</f>
        <v>60961.729999999996</v>
      </c>
    </row>
    <row r="42" spans="1:9 16384:16384" ht="15.6" x14ac:dyDescent="0.3">
      <c r="A42" s="57" t="s">
        <v>70</v>
      </c>
      <c r="B42" s="58"/>
      <c r="C42" s="58"/>
      <c r="D42" s="58"/>
      <c r="E42" s="58"/>
      <c r="F42" s="58"/>
      <c r="G42" s="59"/>
      <c r="H42" s="28">
        <f>H41*0.21</f>
        <v>4206.3</v>
      </c>
      <c r="I42" s="28">
        <f>I41*0.21</f>
        <v>12801.963299999999</v>
      </c>
    </row>
    <row r="43" spans="1:9 16384:16384" ht="15.6" x14ac:dyDescent="0.3">
      <c r="A43" s="60" t="s">
        <v>71</v>
      </c>
      <c r="B43" s="61"/>
      <c r="C43" s="61"/>
      <c r="D43" s="61"/>
      <c r="E43" s="61"/>
      <c r="F43" s="61"/>
      <c r="G43" s="62"/>
      <c r="H43" s="16">
        <f>SUM(H41:H42)</f>
        <v>24236.3</v>
      </c>
      <c r="I43" s="16">
        <f>SUM(I41:I42)</f>
        <v>73763.693299999999</v>
      </c>
    </row>
    <row r="44" spans="1:9 16384:16384" ht="15.6" x14ac:dyDescent="0.3">
      <c r="B44" s="1"/>
      <c r="C44" s="1"/>
      <c r="D44" s="1"/>
      <c r="E44" s="1"/>
      <c r="F44" s="1"/>
      <c r="G44" s="1"/>
      <c r="H44" s="1"/>
      <c r="I44" s="1"/>
    </row>
    <row r="45" spans="1:9 16384:16384" ht="15.6" x14ac:dyDescent="0.3">
      <c r="B45" s="1"/>
      <c r="C45" s="1"/>
      <c r="D45" s="1"/>
      <c r="E45" s="1"/>
      <c r="F45" s="1"/>
      <c r="G45" s="1"/>
      <c r="H45" s="1"/>
      <c r="I45" s="1"/>
    </row>
    <row r="46" spans="1:9 16384:16384" ht="15.6" x14ac:dyDescent="0.3">
      <c r="B46" s="1"/>
      <c r="C46" s="1"/>
      <c r="D46" s="1"/>
      <c r="E46" s="1"/>
      <c r="F46" s="1"/>
      <c r="G46" s="1"/>
      <c r="H46" s="1"/>
      <c r="I46" s="1"/>
    </row>
    <row r="47" spans="1:9 16384:16384" ht="15.6" x14ac:dyDescent="0.3">
      <c r="B47" s="1"/>
      <c r="C47" s="1"/>
      <c r="D47" s="1"/>
      <c r="E47" s="1"/>
      <c r="F47" s="1"/>
      <c r="G47" s="1"/>
      <c r="H47" s="1"/>
      <c r="I47" s="1"/>
    </row>
    <row r="48" spans="1:9 16384:16384" ht="15.6" x14ac:dyDescent="0.3">
      <c r="B48" s="1"/>
      <c r="C48" s="1"/>
      <c r="D48" s="1"/>
      <c r="E48" s="1"/>
      <c r="F48" s="1"/>
      <c r="G48" s="1"/>
      <c r="H48" s="1"/>
      <c r="I48" s="1"/>
    </row>
    <row r="49" spans="2:9" ht="15.6" x14ac:dyDescent="0.3">
      <c r="B49" s="1"/>
      <c r="C49" s="1"/>
      <c r="D49" s="1"/>
      <c r="E49" s="1"/>
      <c r="F49" s="1"/>
      <c r="G49" s="1"/>
      <c r="H49" s="1"/>
      <c r="I49" s="1"/>
    </row>
    <row r="50" spans="2:9" ht="15.6" x14ac:dyDescent="0.3">
      <c r="B50" s="1"/>
      <c r="C50" s="1"/>
      <c r="D50" s="1"/>
      <c r="E50" s="1"/>
      <c r="F50" s="1"/>
      <c r="G50" s="1"/>
      <c r="H50" s="1"/>
      <c r="I50" s="1"/>
    </row>
    <row r="51" spans="2:9" ht="15.6" x14ac:dyDescent="0.3">
      <c r="B51" s="1"/>
      <c r="C51" s="1"/>
      <c r="D51" s="1"/>
      <c r="E51" s="1"/>
      <c r="F51" s="1"/>
      <c r="G51" s="1"/>
      <c r="H51" s="1"/>
      <c r="I51" s="1"/>
    </row>
    <row r="52" spans="2:9" ht="15.6" x14ac:dyDescent="0.3">
      <c r="B52" s="1"/>
      <c r="C52" s="1"/>
      <c r="D52" s="1"/>
      <c r="E52" s="1"/>
      <c r="F52" s="1"/>
      <c r="G52" s="1"/>
      <c r="H52" s="1"/>
      <c r="I52" s="1"/>
    </row>
    <row r="53" spans="2:9" ht="15.6" x14ac:dyDescent="0.3">
      <c r="B53" s="1"/>
      <c r="C53" s="1"/>
      <c r="D53" s="1"/>
      <c r="E53" s="1"/>
      <c r="F53" s="1"/>
      <c r="G53" s="1"/>
      <c r="H53" s="1"/>
      <c r="I53" s="1"/>
    </row>
    <row r="54" spans="2:9" ht="15.6" x14ac:dyDescent="0.3">
      <c r="B54" s="1"/>
      <c r="C54" s="1"/>
      <c r="D54" s="1"/>
      <c r="E54" s="1"/>
      <c r="F54" s="1"/>
      <c r="G54" s="1"/>
      <c r="H54" s="1"/>
      <c r="I54" s="1"/>
    </row>
    <row r="55" spans="2:9" ht="15.6" x14ac:dyDescent="0.3">
      <c r="B55" s="1"/>
      <c r="C55" s="1"/>
      <c r="D55" s="1"/>
      <c r="E55" s="1"/>
      <c r="F55" s="1"/>
      <c r="G55" s="1"/>
      <c r="H55" s="1"/>
      <c r="I55" s="1"/>
    </row>
    <row r="56" spans="2:9" ht="15.6" x14ac:dyDescent="0.3">
      <c r="B56" s="1"/>
      <c r="C56" s="1"/>
      <c r="D56" s="1"/>
      <c r="E56" s="1"/>
      <c r="F56" s="1"/>
      <c r="G56" s="1"/>
      <c r="H56" s="1"/>
      <c r="I56" s="1"/>
    </row>
    <row r="57" spans="2:9" ht="15.6" x14ac:dyDescent="0.3">
      <c r="B57" s="1"/>
      <c r="C57" s="1"/>
      <c r="D57" s="1"/>
      <c r="E57" s="1"/>
      <c r="F57" s="1"/>
      <c r="G57" s="1"/>
      <c r="H57" s="1"/>
      <c r="I57" s="1"/>
    </row>
  </sheetData>
  <mergeCells count="45">
    <mergeCell ref="A43:G43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26:G26"/>
    <mergeCell ref="A27:G27"/>
    <mergeCell ref="A28:G28"/>
    <mergeCell ref="A29:G29"/>
    <mergeCell ref="A42:G42"/>
    <mergeCell ref="A12:G12"/>
    <mergeCell ref="A41:G41"/>
    <mergeCell ref="A11:G11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10:G10"/>
    <mergeCell ref="A2:C2"/>
    <mergeCell ref="D2:I2"/>
    <mergeCell ref="A3:C3"/>
    <mergeCell ref="D3:I3"/>
    <mergeCell ref="A4:C4"/>
    <mergeCell ref="D4:I4"/>
    <mergeCell ref="A5:I5"/>
    <mergeCell ref="A6:G6"/>
    <mergeCell ref="A7:G7"/>
    <mergeCell ref="A8:G8"/>
    <mergeCell ref="A9:G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J30"/>
  <sheetViews>
    <sheetView zoomScaleNormal="100" workbookViewId="0">
      <selection activeCell="A2" sqref="A2:C2"/>
    </sheetView>
  </sheetViews>
  <sheetFormatPr defaultRowHeight="14.4" x14ac:dyDescent="0.3"/>
  <cols>
    <col min="2" max="2" width="10.6640625" customWidth="1"/>
    <col min="3" max="3" width="13.33203125" customWidth="1"/>
    <col min="4" max="4" width="9.109375" customWidth="1"/>
    <col min="5" max="5" width="10.33203125" customWidth="1"/>
    <col min="6" max="6" width="9.5546875" customWidth="1"/>
    <col min="7" max="7" width="1.77734375" customWidth="1"/>
    <col min="8" max="8" width="11.88671875" customWidth="1"/>
    <col min="9" max="9" width="11.33203125" customWidth="1"/>
    <col min="10" max="10" width="22.6640625" customWidth="1"/>
  </cols>
  <sheetData>
    <row r="2" spans="1:10" ht="15" customHeight="1" x14ac:dyDescent="0.3">
      <c r="A2" s="43" t="s">
        <v>0</v>
      </c>
      <c r="B2" s="43"/>
      <c r="C2" s="43"/>
      <c r="D2" s="43" t="s">
        <v>3</v>
      </c>
      <c r="E2" s="43"/>
      <c r="F2" s="43"/>
      <c r="G2" s="43"/>
      <c r="H2" s="43"/>
      <c r="I2" s="43"/>
    </row>
    <row r="3" spans="1:10" ht="15" customHeight="1" x14ac:dyDescent="0.3">
      <c r="A3" s="43" t="s">
        <v>1</v>
      </c>
      <c r="B3" s="43"/>
      <c r="C3" s="43"/>
      <c r="D3" s="43" t="s">
        <v>3</v>
      </c>
      <c r="E3" s="43"/>
      <c r="F3" s="43"/>
      <c r="G3" s="43"/>
      <c r="H3" s="43"/>
      <c r="I3" s="43"/>
    </row>
    <row r="4" spans="1:10" ht="33.75" customHeight="1" x14ac:dyDescent="0.3">
      <c r="A4" s="43" t="s">
        <v>2</v>
      </c>
      <c r="B4" s="43"/>
      <c r="C4" s="43"/>
      <c r="D4" s="44" t="s">
        <v>4</v>
      </c>
      <c r="E4" s="44"/>
      <c r="F4" s="44"/>
      <c r="G4" s="44"/>
      <c r="H4" s="44"/>
      <c r="I4" s="44"/>
    </row>
    <row r="5" spans="1:10" ht="35.25" customHeight="1" x14ac:dyDescent="0.3">
      <c r="A5" s="47" t="s">
        <v>73</v>
      </c>
      <c r="B5" s="47"/>
      <c r="C5" s="47"/>
      <c r="D5" s="47"/>
      <c r="E5" s="47"/>
      <c r="F5" s="47"/>
      <c r="G5" s="47"/>
      <c r="H5" s="47"/>
      <c r="I5" s="47"/>
    </row>
    <row r="6" spans="1:10" ht="35.25" customHeight="1" x14ac:dyDescent="0.3">
      <c r="A6" s="48" t="s">
        <v>6</v>
      </c>
      <c r="B6" s="48"/>
      <c r="C6" s="48"/>
      <c r="D6" s="48"/>
      <c r="E6" s="48"/>
      <c r="F6" s="48"/>
      <c r="G6" s="48"/>
      <c r="H6" s="3" t="s">
        <v>10</v>
      </c>
      <c r="I6" s="3" t="s">
        <v>11</v>
      </c>
    </row>
    <row r="7" spans="1:10" ht="15.6" x14ac:dyDescent="0.3">
      <c r="A7" s="54" t="s">
        <v>74</v>
      </c>
      <c r="B7" s="54"/>
      <c r="C7" s="54"/>
      <c r="D7" s="54"/>
      <c r="E7" s="54"/>
      <c r="F7" s="54"/>
      <c r="G7" s="54"/>
      <c r="H7" s="18">
        <v>2000</v>
      </c>
      <c r="I7" s="18">
        <v>0</v>
      </c>
      <c r="J7" s="7"/>
    </row>
    <row r="8" spans="1:10" ht="15.6" x14ac:dyDescent="0.3">
      <c r="A8" s="54" t="s">
        <v>75</v>
      </c>
      <c r="B8" s="54"/>
      <c r="C8" s="54"/>
      <c r="D8" s="54"/>
      <c r="E8" s="54"/>
      <c r="F8" s="54"/>
      <c r="G8" s="54"/>
      <c r="H8" s="18">
        <v>1500</v>
      </c>
      <c r="I8" s="18">
        <v>0</v>
      </c>
      <c r="J8" s="7"/>
    </row>
    <row r="9" spans="1:10" ht="15.6" x14ac:dyDescent="0.3">
      <c r="A9" s="54" t="s">
        <v>76</v>
      </c>
      <c r="B9" s="54"/>
      <c r="C9" s="54"/>
      <c r="D9" s="54"/>
      <c r="E9" s="54"/>
      <c r="F9" s="54"/>
      <c r="G9" s="54"/>
      <c r="H9" s="18">
        <v>5000</v>
      </c>
      <c r="I9" s="18">
        <v>0</v>
      </c>
      <c r="J9" s="7"/>
    </row>
    <row r="10" spans="1:10" ht="15.6" x14ac:dyDescent="0.3">
      <c r="A10" s="54" t="s">
        <v>77</v>
      </c>
      <c r="B10" s="54"/>
      <c r="C10" s="54"/>
      <c r="D10" s="54"/>
      <c r="E10" s="54"/>
      <c r="F10" s="54"/>
      <c r="G10" s="54"/>
      <c r="H10" s="18">
        <v>4500</v>
      </c>
      <c r="I10" s="18">
        <v>0</v>
      </c>
      <c r="J10" s="7"/>
    </row>
    <row r="11" spans="1:10" ht="15.6" x14ac:dyDescent="0.3">
      <c r="A11" s="54" t="s">
        <v>78</v>
      </c>
      <c r="B11" s="54"/>
      <c r="C11" s="54"/>
      <c r="D11" s="54"/>
      <c r="E11" s="54"/>
      <c r="F11" s="54"/>
      <c r="G11" s="54"/>
      <c r="H11" s="18">
        <v>1000</v>
      </c>
      <c r="I11" s="18">
        <v>0</v>
      </c>
      <c r="J11" s="7"/>
    </row>
    <row r="12" spans="1:10" ht="15.6" x14ac:dyDescent="0.3">
      <c r="A12" s="54" t="s">
        <v>79</v>
      </c>
      <c r="B12" s="54"/>
      <c r="C12" s="54"/>
      <c r="D12" s="54"/>
      <c r="E12" s="54"/>
      <c r="F12" s="54"/>
      <c r="G12" s="54"/>
      <c r="H12" s="18">
        <v>1000</v>
      </c>
      <c r="I12" s="18">
        <v>1000</v>
      </c>
      <c r="J12" s="7"/>
    </row>
    <row r="13" spans="1:10" ht="33" customHeight="1" x14ac:dyDescent="0.3">
      <c r="A13" s="54" t="s">
        <v>80</v>
      </c>
      <c r="B13" s="54"/>
      <c r="C13" s="54"/>
      <c r="D13" s="54"/>
      <c r="E13" s="54"/>
      <c r="F13" s="54"/>
      <c r="G13" s="54"/>
      <c r="H13" s="18">
        <v>0</v>
      </c>
      <c r="I13" s="18">
        <v>4000</v>
      </c>
      <c r="J13" s="7"/>
    </row>
    <row r="14" spans="1:10" ht="15.6" x14ac:dyDescent="0.3">
      <c r="A14" s="46" t="s">
        <v>5</v>
      </c>
      <c r="B14" s="46"/>
      <c r="C14" s="46"/>
      <c r="D14" s="46"/>
      <c r="E14" s="46"/>
      <c r="F14" s="46"/>
      <c r="G14" s="46"/>
      <c r="H14" s="30">
        <f>SUM(H7:H13)</f>
        <v>15000</v>
      </c>
      <c r="I14" s="30">
        <f>SUM(I8:I13)</f>
        <v>5000</v>
      </c>
      <c r="J14" s="6"/>
    </row>
    <row r="15" spans="1:10" ht="15.6" x14ac:dyDescent="0.3">
      <c r="B15" s="1"/>
      <c r="C15" s="1"/>
      <c r="D15" s="1"/>
      <c r="E15" s="1"/>
      <c r="F15" s="1"/>
      <c r="G15" s="1"/>
      <c r="H15" s="1"/>
      <c r="I15" s="1"/>
    </row>
    <row r="16" spans="1:10" ht="15.6" x14ac:dyDescent="0.3">
      <c r="B16" s="1"/>
      <c r="C16" s="1"/>
      <c r="D16" s="1"/>
      <c r="E16" s="1"/>
      <c r="F16" s="1"/>
      <c r="G16" s="1"/>
      <c r="H16" s="1"/>
      <c r="I16" s="1"/>
    </row>
    <row r="17" spans="2:9" ht="15.6" x14ac:dyDescent="0.3">
      <c r="B17" s="1"/>
      <c r="C17" s="1"/>
      <c r="D17" s="1"/>
      <c r="E17" s="1"/>
      <c r="F17" s="1"/>
      <c r="G17" s="1"/>
      <c r="H17" s="1"/>
      <c r="I17" s="1"/>
    </row>
    <row r="18" spans="2:9" ht="15.6" x14ac:dyDescent="0.3">
      <c r="B18" s="1"/>
      <c r="C18" s="1"/>
      <c r="D18" s="1"/>
      <c r="E18" s="1"/>
      <c r="F18" s="1"/>
      <c r="G18" s="1"/>
      <c r="H18" s="1"/>
      <c r="I18" s="1"/>
    </row>
    <row r="19" spans="2:9" ht="15.6" x14ac:dyDescent="0.3">
      <c r="B19" s="1"/>
      <c r="C19" s="1"/>
      <c r="D19" s="1"/>
      <c r="E19" s="1"/>
      <c r="F19" s="1"/>
      <c r="G19" s="1"/>
      <c r="H19" s="1"/>
      <c r="I19" s="1"/>
    </row>
    <row r="20" spans="2:9" ht="15.6" x14ac:dyDescent="0.3">
      <c r="B20" s="1"/>
      <c r="C20" s="1"/>
      <c r="D20" s="1"/>
      <c r="E20" s="1"/>
      <c r="F20" s="1"/>
      <c r="G20" s="1"/>
      <c r="H20" s="1"/>
      <c r="I20" s="1"/>
    </row>
    <row r="21" spans="2:9" ht="15.6" x14ac:dyDescent="0.3">
      <c r="B21" s="1"/>
      <c r="C21" s="1"/>
      <c r="D21" s="1"/>
      <c r="E21" s="1"/>
      <c r="F21" s="1"/>
      <c r="G21" s="1"/>
      <c r="H21" s="1"/>
      <c r="I21" s="1"/>
    </row>
    <row r="22" spans="2:9" ht="15.6" x14ac:dyDescent="0.3">
      <c r="B22" s="1"/>
      <c r="C22" s="1"/>
      <c r="D22" s="1"/>
      <c r="E22" s="1"/>
      <c r="F22" s="1"/>
      <c r="G22" s="1"/>
      <c r="H22" s="1"/>
      <c r="I22" s="1"/>
    </row>
    <row r="23" spans="2:9" ht="15.6" x14ac:dyDescent="0.3">
      <c r="B23" s="1"/>
      <c r="C23" s="1"/>
      <c r="D23" s="1"/>
      <c r="E23" s="1"/>
      <c r="F23" s="1"/>
      <c r="G23" s="1"/>
      <c r="H23" s="1"/>
      <c r="I23" s="1"/>
    </row>
    <row r="24" spans="2:9" ht="15.6" x14ac:dyDescent="0.3">
      <c r="B24" s="1"/>
      <c r="C24" s="1"/>
      <c r="D24" s="1"/>
      <c r="E24" s="1"/>
      <c r="F24" s="1"/>
      <c r="G24" s="1"/>
      <c r="H24" s="1"/>
      <c r="I24" s="1"/>
    </row>
    <row r="25" spans="2:9" ht="15.6" x14ac:dyDescent="0.3">
      <c r="B25" s="1"/>
      <c r="C25" s="1"/>
      <c r="D25" s="1"/>
      <c r="E25" s="1"/>
      <c r="F25" s="1"/>
      <c r="G25" s="1"/>
      <c r="H25" s="1"/>
      <c r="I25" s="1"/>
    </row>
    <row r="26" spans="2:9" ht="15.6" x14ac:dyDescent="0.3">
      <c r="B26" s="1"/>
      <c r="C26" s="1"/>
      <c r="D26" s="1"/>
      <c r="E26" s="1"/>
      <c r="F26" s="1"/>
      <c r="G26" s="1"/>
      <c r="H26" s="1"/>
      <c r="I26" s="1"/>
    </row>
    <row r="27" spans="2:9" ht="15.6" x14ac:dyDescent="0.3">
      <c r="B27" s="1"/>
      <c r="C27" s="1"/>
      <c r="D27" s="1"/>
      <c r="E27" s="1"/>
      <c r="F27" s="1"/>
      <c r="G27" s="1"/>
      <c r="H27" s="1"/>
      <c r="I27" s="1"/>
    </row>
    <row r="28" spans="2:9" ht="15.6" x14ac:dyDescent="0.3">
      <c r="B28" s="1"/>
      <c r="C28" s="1"/>
      <c r="D28" s="1"/>
      <c r="E28" s="1"/>
      <c r="F28" s="1"/>
      <c r="G28" s="1"/>
      <c r="H28" s="1"/>
      <c r="I28" s="1"/>
    </row>
    <row r="29" spans="2:9" ht="15.6" x14ac:dyDescent="0.3">
      <c r="B29" s="1"/>
      <c r="C29" s="1"/>
      <c r="D29" s="1"/>
      <c r="E29" s="1"/>
      <c r="F29" s="1"/>
      <c r="G29" s="1"/>
      <c r="H29" s="1"/>
      <c r="I29" s="1"/>
    </row>
    <row r="30" spans="2:9" ht="15.6" x14ac:dyDescent="0.3">
      <c r="B30" s="1"/>
      <c r="C30" s="1"/>
      <c r="D30" s="1"/>
      <c r="E30" s="1"/>
      <c r="F30" s="1"/>
      <c r="G30" s="1"/>
      <c r="H30" s="1"/>
      <c r="I30" s="1"/>
    </row>
  </sheetData>
  <mergeCells count="16">
    <mergeCell ref="A14:G14"/>
    <mergeCell ref="A11:G11"/>
    <mergeCell ref="A12:G12"/>
    <mergeCell ref="A13:G13"/>
    <mergeCell ref="A10:G10"/>
    <mergeCell ref="A2:C2"/>
    <mergeCell ref="D2:I2"/>
    <mergeCell ref="A3:C3"/>
    <mergeCell ref="D3:I3"/>
    <mergeCell ref="A4:C4"/>
    <mergeCell ref="D4:I4"/>
    <mergeCell ref="A5:I5"/>
    <mergeCell ref="A6:G6"/>
    <mergeCell ref="A7:G7"/>
    <mergeCell ref="A8:G8"/>
    <mergeCell ref="A9:G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I28"/>
  <sheetViews>
    <sheetView zoomScaleNormal="100" workbookViewId="0">
      <selection activeCell="A2" sqref="A2:C2"/>
    </sheetView>
  </sheetViews>
  <sheetFormatPr defaultRowHeight="14.4" x14ac:dyDescent="0.3"/>
  <cols>
    <col min="2" max="2" width="10.6640625" customWidth="1"/>
    <col min="3" max="3" width="13.33203125" customWidth="1"/>
    <col min="4" max="4" width="9.109375" customWidth="1"/>
    <col min="5" max="5" width="10.33203125" customWidth="1"/>
    <col min="6" max="6" width="9.5546875" customWidth="1"/>
    <col min="7" max="7" width="1.33203125" customWidth="1"/>
    <col min="8" max="8" width="11.88671875" customWidth="1"/>
    <col min="9" max="9" width="11.33203125" customWidth="1"/>
  </cols>
  <sheetData>
    <row r="2" spans="1:9" ht="15" customHeight="1" x14ac:dyDescent="0.3">
      <c r="A2" s="43" t="s">
        <v>0</v>
      </c>
      <c r="B2" s="43"/>
      <c r="C2" s="43"/>
      <c r="D2" s="43" t="s">
        <v>3</v>
      </c>
      <c r="E2" s="43"/>
      <c r="F2" s="43"/>
      <c r="G2" s="43"/>
      <c r="H2" s="43"/>
      <c r="I2" s="43"/>
    </row>
    <row r="3" spans="1:9" ht="15" customHeight="1" x14ac:dyDescent="0.3">
      <c r="A3" s="43" t="s">
        <v>1</v>
      </c>
      <c r="B3" s="43"/>
      <c r="C3" s="43"/>
      <c r="D3" s="43" t="s">
        <v>3</v>
      </c>
      <c r="E3" s="43"/>
      <c r="F3" s="43"/>
      <c r="G3" s="43"/>
      <c r="H3" s="43"/>
      <c r="I3" s="43"/>
    </row>
    <row r="4" spans="1:9" ht="33.75" customHeight="1" x14ac:dyDescent="0.3">
      <c r="A4" s="43" t="s">
        <v>2</v>
      </c>
      <c r="B4" s="43"/>
      <c r="C4" s="43"/>
      <c r="D4" s="44" t="s">
        <v>4</v>
      </c>
      <c r="E4" s="44"/>
      <c r="F4" s="44"/>
      <c r="G4" s="44"/>
      <c r="H4" s="44"/>
      <c r="I4" s="44"/>
    </row>
    <row r="5" spans="1:9" ht="35.25" customHeight="1" x14ac:dyDescent="0.3">
      <c r="A5" s="47" t="s">
        <v>81</v>
      </c>
      <c r="B5" s="47"/>
      <c r="C5" s="47"/>
      <c r="D5" s="47"/>
      <c r="E5" s="47"/>
      <c r="F5" s="47"/>
      <c r="G5" s="47"/>
      <c r="H5" s="47"/>
      <c r="I5" s="47"/>
    </row>
    <row r="6" spans="1:9" ht="35.25" customHeight="1" x14ac:dyDescent="0.3">
      <c r="A6" s="48" t="s">
        <v>6</v>
      </c>
      <c r="B6" s="48"/>
      <c r="C6" s="48"/>
      <c r="D6" s="48"/>
      <c r="E6" s="48"/>
      <c r="F6" s="48"/>
      <c r="G6" s="48"/>
      <c r="H6" s="3" t="s">
        <v>10</v>
      </c>
      <c r="I6" s="3" t="s">
        <v>11</v>
      </c>
    </row>
    <row r="7" spans="1:9" s="29" customFormat="1" ht="15.6" x14ac:dyDescent="0.3">
      <c r="A7" s="54" t="s">
        <v>74</v>
      </c>
      <c r="B7" s="54"/>
      <c r="C7" s="54"/>
      <c r="D7" s="54"/>
      <c r="E7" s="54"/>
      <c r="F7" s="54"/>
      <c r="G7" s="54"/>
      <c r="H7" s="18">
        <v>0</v>
      </c>
      <c r="I7" s="18">
        <v>2000</v>
      </c>
    </row>
    <row r="8" spans="1:9" s="29" customFormat="1" ht="15.6" x14ac:dyDescent="0.3">
      <c r="A8" s="54" t="s">
        <v>82</v>
      </c>
      <c r="B8" s="54"/>
      <c r="C8" s="54"/>
      <c r="D8" s="54"/>
      <c r="E8" s="54"/>
      <c r="F8" s="54"/>
      <c r="G8" s="54"/>
      <c r="H8" s="18">
        <v>0</v>
      </c>
      <c r="I8" s="18">
        <v>1000</v>
      </c>
    </row>
    <row r="9" spans="1:9" s="29" customFormat="1" ht="15.6" x14ac:dyDescent="0.3">
      <c r="A9" s="54" t="s">
        <v>83</v>
      </c>
      <c r="B9" s="54"/>
      <c r="C9" s="54"/>
      <c r="D9" s="54"/>
      <c r="E9" s="54"/>
      <c r="F9" s="54"/>
      <c r="G9" s="54"/>
      <c r="H9" s="18">
        <v>0</v>
      </c>
      <c r="I9" s="18">
        <v>3000</v>
      </c>
    </row>
    <row r="10" spans="1:9" s="29" customFormat="1" ht="15.6" x14ac:dyDescent="0.3">
      <c r="A10" s="54" t="s">
        <v>84</v>
      </c>
      <c r="B10" s="54"/>
      <c r="C10" s="54"/>
      <c r="D10" s="54"/>
      <c r="E10" s="54"/>
      <c r="F10" s="54"/>
      <c r="G10" s="54"/>
      <c r="H10" s="18">
        <v>0</v>
      </c>
      <c r="I10" s="18">
        <v>5000</v>
      </c>
    </row>
    <row r="11" spans="1:9" s="29" customFormat="1" ht="15.6" x14ac:dyDescent="0.3">
      <c r="A11" s="54" t="s">
        <v>85</v>
      </c>
      <c r="B11" s="54"/>
      <c r="C11" s="54"/>
      <c r="D11" s="54"/>
      <c r="E11" s="54"/>
      <c r="F11" s="54"/>
      <c r="G11" s="54"/>
      <c r="H11" s="18">
        <v>0</v>
      </c>
      <c r="I11" s="18">
        <v>1000</v>
      </c>
    </row>
    <row r="12" spans="1:9" ht="15.6" x14ac:dyDescent="0.3">
      <c r="A12" s="46" t="s">
        <v>5</v>
      </c>
      <c r="B12" s="46"/>
      <c r="C12" s="46"/>
      <c r="D12" s="46"/>
      <c r="E12" s="46"/>
      <c r="F12" s="46"/>
      <c r="G12" s="46"/>
      <c r="H12" s="30">
        <f>SUM(H7:H11)</f>
        <v>0</v>
      </c>
      <c r="I12" s="30">
        <f>SUM(I7:I11)</f>
        <v>12000</v>
      </c>
    </row>
    <row r="13" spans="1:9" ht="15.6" x14ac:dyDescent="0.3">
      <c r="B13" s="1"/>
      <c r="C13" s="1"/>
      <c r="D13" s="1"/>
      <c r="E13" s="1"/>
      <c r="F13" s="1"/>
      <c r="G13" s="1"/>
      <c r="H13" s="1"/>
      <c r="I13" s="1"/>
    </row>
    <row r="14" spans="1:9" ht="15.6" x14ac:dyDescent="0.3">
      <c r="B14" s="1"/>
      <c r="C14" s="1"/>
      <c r="D14" s="1"/>
      <c r="E14" s="1"/>
      <c r="F14" s="1"/>
      <c r="G14" s="1"/>
      <c r="H14" s="1"/>
      <c r="I14" s="1"/>
    </row>
    <row r="15" spans="1:9" ht="15.6" x14ac:dyDescent="0.3">
      <c r="B15" s="1"/>
      <c r="C15" s="1"/>
      <c r="D15" s="1"/>
      <c r="E15" s="1"/>
      <c r="F15" s="1"/>
      <c r="G15" s="1"/>
      <c r="H15" s="1"/>
      <c r="I15" s="1"/>
    </row>
    <row r="16" spans="1:9" ht="15.6" x14ac:dyDescent="0.3">
      <c r="B16" s="1"/>
      <c r="C16" s="1"/>
      <c r="D16" s="1"/>
      <c r="E16" s="1"/>
      <c r="F16" s="1"/>
      <c r="G16" s="1"/>
      <c r="H16" s="1"/>
      <c r="I16" s="1"/>
    </row>
    <row r="17" spans="2:9" ht="15.6" x14ac:dyDescent="0.3">
      <c r="B17" s="1"/>
      <c r="C17" s="1"/>
      <c r="D17" s="1"/>
      <c r="E17" s="1"/>
      <c r="F17" s="1"/>
      <c r="G17" s="1"/>
      <c r="H17" s="1"/>
      <c r="I17" s="1"/>
    </row>
    <row r="18" spans="2:9" ht="15.6" x14ac:dyDescent="0.3">
      <c r="B18" s="1"/>
      <c r="C18" s="1"/>
      <c r="D18" s="1"/>
      <c r="E18" s="1"/>
      <c r="F18" s="1"/>
      <c r="G18" s="1"/>
      <c r="H18" s="1"/>
      <c r="I18" s="1"/>
    </row>
    <row r="19" spans="2:9" ht="15.6" x14ac:dyDescent="0.3">
      <c r="B19" s="1"/>
      <c r="C19" s="1"/>
      <c r="D19" s="1"/>
      <c r="E19" s="1"/>
      <c r="F19" s="1"/>
      <c r="G19" s="1"/>
      <c r="H19" s="1"/>
      <c r="I19" s="1"/>
    </row>
    <row r="20" spans="2:9" ht="15.6" x14ac:dyDescent="0.3">
      <c r="B20" s="1"/>
      <c r="C20" s="1"/>
      <c r="D20" s="1"/>
      <c r="E20" s="1"/>
      <c r="F20" s="1"/>
      <c r="G20" s="1"/>
      <c r="H20" s="1"/>
      <c r="I20" s="1"/>
    </row>
    <row r="21" spans="2:9" ht="15.6" x14ac:dyDescent="0.3">
      <c r="B21" s="1"/>
      <c r="C21" s="1"/>
      <c r="D21" s="1"/>
      <c r="E21" s="1"/>
      <c r="F21" s="1"/>
      <c r="G21" s="1"/>
      <c r="H21" s="1"/>
      <c r="I21" s="1"/>
    </row>
    <row r="22" spans="2:9" ht="15.6" x14ac:dyDescent="0.3">
      <c r="B22" s="1"/>
      <c r="C22" s="1"/>
      <c r="D22" s="1"/>
      <c r="E22" s="1"/>
      <c r="F22" s="1"/>
      <c r="G22" s="1"/>
      <c r="H22" s="1"/>
      <c r="I22" s="1"/>
    </row>
    <row r="23" spans="2:9" ht="15.6" x14ac:dyDescent="0.3">
      <c r="B23" s="1"/>
      <c r="C23" s="1"/>
      <c r="D23" s="1"/>
      <c r="E23" s="1"/>
      <c r="F23" s="1"/>
      <c r="G23" s="1"/>
      <c r="H23" s="1"/>
      <c r="I23" s="1"/>
    </row>
    <row r="24" spans="2:9" ht="15.6" x14ac:dyDescent="0.3">
      <c r="B24" s="1"/>
      <c r="C24" s="1"/>
      <c r="D24" s="1"/>
      <c r="E24" s="1"/>
      <c r="F24" s="1"/>
      <c r="G24" s="1"/>
      <c r="H24" s="1"/>
      <c r="I24" s="1"/>
    </row>
    <row r="25" spans="2:9" ht="15.6" x14ac:dyDescent="0.3">
      <c r="B25" s="1"/>
      <c r="C25" s="1"/>
      <c r="D25" s="1"/>
      <c r="E25" s="1"/>
      <c r="F25" s="1"/>
      <c r="G25" s="1"/>
      <c r="H25" s="1"/>
      <c r="I25" s="1"/>
    </row>
    <row r="26" spans="2:9" ht="15.6" x14ac:dyDescent="0.3">
      <c r="B26" s="1"/>
      <c r="C26" s="1"/>
      <c r="D26" s="1"/>
      <c r="E26" s="1"/>
      <c r="F26" s="1"/>
      <c r="G26" s="1"/>
      <c r="H26" s="1"/>
      <c r="I26" s="1"/>
    </row>
    <row r="27" spans="2:9" ht="15.6" x14ac:dyDescent="0.3">
      <c r="B27" s="1"/>
      <c r="C27" s="1"/>
      <c r="D27" s="1"/>
      <c r="E27" s="1"/>
      <c r="F27" s="1"/>
      <c r="G27" s="1"/>
      <c r="H27" s="1"/>
      <c r="I27" s="1"/>
    </row>
    <row r="28" spans="2:9" ht="15.6" x14ac:dyDescent="0.3">
      <c r="B28" s="1"/>
      <c r="C28" s="1"/>
      <c r="D28" s="1"/>
      <c r="E28" s="1"/>
      <c r="F28" s="1"/>
      <c r="G28" s="1"/>
      <c r="H28" s="1"/>
      <c r="I28" s="1"/>
    </row>
  </sheetData>
  <mergeCells count="14">
    <mergeCell ref="A12:G12"/>
    <mergeCell ref="A11:G11"/>
    <mergeCell ref="A10:G10"/>
    <mergeCell ref="A2:C2"/>
    <mergeCell ref="D2:I2"/>
    <mergeCell ref="A3:C3"/>
    <mergeCell ref="D3:I3"/>
    <mergeCell ref="A4:C4"/>
    <mergeCell ref="D4:I4"/>
    <mergeCell ref="A5:I5"/>
    <mergeCell ref="A6:G6"/>
    <mergeCell ref="A7:G7"/>
    <mergeCell ref="A8:G8"/>
    <mergeCell ref="A9:G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J30"/>
  <sheetViews>
    <sheetView zoomScaleNormal="100" workbookViewId="0">
      <selection activeCell="A2" sqref="A2:C2"/>
    </sheetView>
  </sheetViews>
  <sheetFormatPr defaultRowHeight="14.4" x14ac:dyDescent="0.3"/>
  <cols>
    <col min="2" max="2" width="10.6640625" customWidth="1"/>
    <col min="3" max="3" width="13.33203125" customWidth="1"/>
    <col min="4" max="4" width="9.109375" customWidth="1"/>
    <col min="5" max="5" width="10.33203125" customWidth="1"/>
    <col min="6" max="6" width="8.109375" customWidth="1"/>
    <col min="7" max="7" width="8" hidden="1" customWidth="1"/>
    <col min="8" max="8" width="11.88671875" customWidth="1"/>
    <col min="9" max="9" width="11.33203125" customWidth="1"/>
    <col min="10" max="10" width="20.44140625" customWidth="1"/>
  </cols>
  <sheetData>
    <row r="2" spans="1:10" ht="15" customHeight="1" x14ac:dyDescent="0.3">
      <c r="A2" s="43" t="s">
        <v>0</v>
      </c>
      <c r="B2" s="43"/>
      <c r="C2" s="43"/>
      <c r="D2" s="43" t="s">
        <v>3</v>
      </c>
      <c r="E2" s="43"/>
      <c r="F2" s="43"/>
      <c r="G2" s="43"/>
      <c r="H2" s="43"/>
      <c r="I2" s="43"/>
      <c r="J2" s="1"/>
    </row>
    <row r="3" spans="1:10" ht="15" customHeight="1" x14ac:dyDescent="0.3">
      <c r="A3" s="43" t="s">
        <v>1</v>
      </c>
      <c r="B3" s="43"/>
      <c r="C3" s="43"/>
      <c r="D3" s="43" t="s">
        <v>3</v>
      </c>
      <c r="E3" s="43"/>
      <c r="F3" s="43"/>
      <c r="G3" s="43"/>
      <c r="H3" s="43"/>
      <c r="I3" s="43"/>
      <c r="J3" s="1"/>
    </row>
    <row r="4" spans="1:10" ht="33.75" customHeight="1" x14ac:dyDescent="0.3">
      <c r="A4" s="43" t="s">
        <v>2</v>
      </c>
      <c r="B4" s="43"/>
      <c r="C4" s="43"/>
      <c r="D4" s="44" t="s">
        <v>4</v>
      </c>
      <c r="E4" s="44"/>
      <c r="F4" s="44"/>
      <c r="G4" s="44"/>
      <c r="H4" s="44"/>
      <c r="I4" s="44"/>
      <c r="J4" s="1"/>
    </row>
    <row r="5" spans="1:10" ht="35.25" customHeight="1" x14ac:dyDescent="0.3">
      <c r="A5" s="47" t="s">
        <v>86</v>
      </c>
      <c r="B5" s="47"/>
      <c r="C5" s="47"/>
      <c r="D5" s="47"/>
      <c r="E5" s="47"/>
      <c r="F5" s="47"/>
      <c r="G5" s="47"/>
      <c r="H5" s="47"/>
      <c r="I5" s="47"/>
      <c r="J5" s="1"/>
    </row>
    <row r="6" spans="1:10" ht="35.25" customHeight="1" x14ac:dyDescent="0.3">
      <c r="A6" s="48" t="s">
        <v>6</v>
      </c>
      <c r="B6" s="48"/>
      <c r="C6" s="48"/>
      <c r="D6" s="48"/>
      <c r="E6" s="48"/>
      <c r="F6" s="48"/>
      <c r="G6" s="48"/>
      <c r="H6" s="3" t="s">
        <v>10</v>
      </c>
      <c r="I6" s="3" t="s">
        <v>11</v>
      </c>
      <c r="J6" s="1"/>
    </row>
    <row r="7" spans="1:10" s="29" customFormat="1" ht="15.6" x14ac:dyDescent="0.3">
      <c r="A7" s="54" t="s">
        <v>87</v>
      </c>
      <c r="B7" s="54"/>
      <c r="C7" s="54"/>
      <c r="D7" s="54"/>
      <c r="E7" s="54"/>
      <c r="F7" s="54"/>
      <c r="G7" s="54"/>
      <c r="H7" s="33">
        <v>1200</v>
      </c>
      <c r="I7" s="33">
        <v>0</v>
      </c>
      <c r="J7" s="31"/>
    </row>
    <row r="8" spans="1:10" s="29" customFormat="1" ht="15.6" x14ac:dyDescent="0.3">
      <c r="A8" s="54" t="s">
        <v>88</v>
      </c>
      <c r="B8" s="54"/>
      <c r="C8" s="54"/>
      <c r="D8" s="54"/>
      <c r="E8" s="54"/>
      <c r="F8" s="54"/>
      <c r="G8" s="54"/>
      <c r="H8" s="33">
        <v>600</v>
      </c>
      <c r="I8" s="33">
        <v>0</v>
      </c>
      <c r="J8" s="31"/>
    </row>
    <row r="9" spans="1:10" s="29" customFormat="1" ht="15.6" x14ac:dyDescent="0.3">
      <c r="A9" s="54" t="s">
        <v>89</v>
      </c>
      <c r="B9" s="54"/>
      <c r="C9" s="54"/>
      <c r="D9" s="54"/>
      <c r="E9" s="54"/>
      <c r="F9" s="54"/>
      <c r="G9" s="54"/>
      <c r="H9" s="33">
        <v>800</v>
      </c>
      <c r="I9" s="33">
        <v>0</v>
      </c>
      <c r="J9" s="31"/>
    </row>
    <row r="10" spans="1:10" s="29" customFormat="1" ht="15.6" x14ac:dyDescent="0.3">
      <c r="A10" s="54" t="s">
        <v>90</v>
      </c>
      <c r="B10" s="54"/>
      <c r="C10" s="54"/>
      <c r="D10" s="54"/>
      <c r="E10" s="54"/>
      <c r="F10" s="54"/>
      <c r="G10" s="54"/>
      <c r="H10" s="18">
        <v>192.72</v>
      </c>
      <c r="I10" s="33">
        <v>0</v>
      </c>
      <c r="J10" s="32"/>
    </row>
    <row r="11" spans="1:10" s="29" customFormat="1" ht="15.6" x14ac:dyDescent="0.3">
      <c r="A11" s="54" t="s">
        <v>91</v>
      </c>
      <c r="B11" s="54"/>
      <c r="C11" s="54"/>
      <c r="D11" s="54"/>
      <c r="E11" s="54"/>
      <c r="F11" s="54"/>
      <c r="G11" s="54"/>
      <c r="H11" s="18">
        <v>4235</v>
      </c>
      <c r="I11" s="33">
        <v>0</v>
      </c>
      <c r="J11" s="32"/>
    </row>
    <row r="12" spans="1:10" s="29" customFormat="1" ht="15.6" x14ac:dyDescent="0.3">
      <c r="A12" s="54" t="s">
        <v>92</v>
      </c>
      <c r="B12" s="54"/>
      <c r="C12" s="54"/>
      <c r="D12" s="54"/>
      <c r="E12" s="54"/>
      <c r="F12" s="54"/>
      <c r="G12" s="54"/>
      <c r="H12" s="18">
        <v>1200</v>
      </c>
      <c r="I12" s="33">
        <v>0</v>
      </c>
      <c r="J12" s="32"/>
    </row>
    <row r="13" spans="1:10" s="29" customFormat="1" ht="15.6" x14ac:dyDescent="0.3">
      <c r="A13" s="54" t="s">
        <v>93</v>
      </c>
      <c r="B13" s="54"/>
      <c r="C13" s="54"/>
      <c r="D13" s="54"/>
      <c r="E13" s="54"/>
      <c r="F13" s="54"/>
      <c r="G13" s="54"/>
      <c r="H13" s="18">
        <v>900</v>
      </c>
      <c r="I13" s="33">
        <v>0</v>
      </c>
      <c r="J13" s="32"/>
    </row>
    <row r="14" spans="1:10" ht="15.6" x14ac:dyDescent="0.3">
      <c r="A14" s="46" t="s">
        <v>5</v>
      </c>
      <c r="B14" s="46"/>
      <c r="C14" s="46"/>
      <c r="D14" s="46"/>
      <c r="E14" s="46"/>
      <c r="F14" s="46"/>
      <c r="G14" s="46"/>
      <c r="H14" s="30">
        <f>SUM(H7:H13)</f>
        <v>9127.7199999999993</v>
      </c>
      <c r="I14" s="30">
        <f>SUM(I7:I13)</f>
        <v>0</v>
      </c>
      <c r="J14" s="9"/>
    </row>
    <row r="15" spans="1:10" ht="15.6" x14ac:dyDescent="0.3">
      <c r="B15" s="1"/>
      <c r="C15" s="1"/>
      <c r="D15" s="1"/>
      <c r="E15" s="1"/>
      <c r="F15" s="1"/>
      <c r="G15" s="1"/>
      <c r="H15" s="1"/>
      <c r="I15" s="1"/>
      <c r="J15" s="6"/>
    </row>
    <row r="16" spans="1:10" ht="17.399999999999999" x14ac:dyDescent="0.3">
      <c r="B16" s="1"/>
      <c r="C16" s="1"/>
      <c r="D16" s="1"/>
      <c r="E16" s="1"/>
      <c r="F16" s="1"/>
      <c r="G16" s="1"/>
      <c r="H16" s="1"/>
      <c r="I16" s="1"/>
      <c r="J16" s="8"/>
    </row>
    <row r="17" spans="2:10" ht="18" x14ac:dyDescent="0.3">
      <c r="B17" s="1"/>
      <c r="C17" s="1"/>
      <c r="D17" s="1"/>
      <c r="E17" s="1"/>
      <c r="F17" s="1"/>
      <c r="G17" s="1"/>
      <c r="H17" s="1"/>
      <c r="I17" s="1"/>
      <c r="J17" s="5"/>
    </row>
    <row r="18" spans="2:10" ht="18" x14ac:dyDescent="0.3">
      <c r="B18" s="1"/>
      <c r="C18" s="1"/>
      <c r="D18" s="1"/>
      <c r="E18" s="1"/>
      <c r="F18" s="1"/>
      <c r="G18" s="1"/>
      <c r="H18" s="1"/>
      <c r="I18" s="1"/>
      <c r="J18" s="5"/>
    </row>
    <row r="19" spans="2:10" ht="18" x14ac:dyDescent="0.3">
      <c r="B19" s="1"/>
      <c r="C19" s="1"/>
      <c r="D19" s="1"/>
      <c r="E19" s="1"/>
      <c r="F19" s="1"/>
      <c r="G19" s="1"/>
      <c r="H19" s="1"/>
      <c r="I19" s="1"/>
      <c r="J19" s="5"/>
    </row>
    <row r="20" spans="2:10" ht="15.6" x14ac:dyDescent="0.3">
      <c r="B20" s="1"/>
      <c r="C20" s="1"/>
      <c r="D20" s="1"/>
      <c r="E20" s="1"/>
      <c r="F20" s="1"/>
      <c r="G20" s="1"/>
      <c r="H20" s="1"/>
      <c r="I20" s="1"/>
    </row>
    <row r="21" spans="2:10" ht="15.6" x14ac:dyDescent="0.3">
      <c r="B21" s="1"/>
      <c r="C21" s="1"/>
      <c r="D21" s="1"/>
      <c r="E21" s="1"/>
      <c r="F21" s="1"/>
      <c r="G21" s="1"/>
      <c r="H21" s="1"/>
      <c r="I21" s="1"/>
    </row>
    <row r="22" spans="2:10" ht="15.6" x14ac:dyDescent="0.3">
      <c r="B22" s="1"/>
      <c r="C22" s="1"/>
      <c r="D22" s="1"/>
      <c r="E22" s="1"/>
      <c r="F22" s="1"/>
      <c r="G22" s="1"/>
      <c r="H22" s="1"/>
      <c r="I22" s="1"/>
    </row>
    <row r="23" spans="2:10" ht="15.6" x14ac:dyDescent="0.3">
      <c r="B23" s="1"/>
      <c r="C23" s="1"/>
      <c r="D23" s="1"/>
      <c r="E23" s="1"/>
      <c r="F23" s="1"/>
      <c r="G23" s="1"/>
      <c r="H23" s="1"/>
      <c r="I23" s="1"/>
    </row>
    <row r="24" spans="2:10" ht="15.6" x14ac:dyDescent="0.3">
      <c r="B24" s="1"/>
      <c r="C24" s="1"/>
      <c r="D24" s="1"/>
      <c r="E24" s="1"/>
      <c r="F24" s="1"/>
      <c r="G24" s="1"/>
      <c r="H24" s="1"/>
      <c r="I24" s="1"/>
    </row>
    <row r="25" spans="2:10" ht="15.6" x14ac:dyDescent="0.3">
      <c r="B25" s="1"/>
      <c r="C25" s="1"/>
      <c r="D25" s="1"/>
      <c r="E25" s="1"/>
      <c r="F25" s="1"/>
      <c r="G25" s="1"/>
      <c r="H25" s="1"/>
      <c r="I25" s="1"/>
    </row>
    <row r="26" spans="2:10" ht="15.6" x14ac:dyDescent="0.3">
      <c r="B26" s="1"/>
      <c r="C26" s="1"/>
      <c r="D26" s="1"/>
      <c r="E26" s="1"/>
      <c r="F26" s="1"/>
      <c r="G26" s="1"/>
      <c r="H26" s="1"/>
      <c r="I26" s="1"/>
    </row>
    <row r="27" spans="2:10" ht="15.6" x14ac:dyDescent="0.3">
      <c r="B27" s="1"/>
      <c r="C27" s="1"/>
      <c r="D27" s="1"/>
      <c r="E27" s="1"/>
      <c r="F27" s="1"/>
      <c r="G27" s="1"/>
      <c r="H27" s="1"/>
      <c r="I27" s="1"/>
    </row>
    <row r="28" spans="2:10" ht="15.6" x14ac:dyDescent="0.3">
      <c r="B28" s="1"/>
      <c r="C28" s="1"/>
      <c r="D28" s="1"/>
      <c r="E28" s="1"/>
      <c r="F28" s="1"/>
      <c r="G28" s="1"/>
      <c r="H28" s="1"/>
      <c r="I28" s="1"/>
    </row>
    <row r="29" spans="2:10" ht="15.6" x14ac:dyDescent="0.3">
      <c r="B29" s="1"/>
      <c r="C29" s="1"/>
      <c r="D29" s="1"/>
      <c r="E29" s="1"/>
      <c r="F29" s="1"/>
      <c r="G29" s="1"/>
      <c r="H29" s="1"/>
      <c r="I29" s="1"/>
    </row>
    <row r="30" spans="2:10" ht="15.6" x14ac:dyDescent="0.3">
      <c r="B30" s="1"/>
      <c r="C30" s="1"/>
      <c r="D30" s="1"/>
      <c r="E30" s="1"/>
      <c r="F30" s="1"/>
      <c r="G30" s="1"/>
      <c r="H30" s="1"/>
      <c r="I30" s="1"/>
    </row>
  </sheetData>
  <mergeCells count="16">
    <mergeCell ref="A14:G14"/>
    <mergeCell ref="A5:I5"/>
    <mergeCell ref="A6:G6"/>
    <mergeCell ref="A10:G10"/>
    <mergeCell ref="A11:G11"/>
    <mergeCell ref="A12:G12"/>
    <mergeCell ref="A13:G13"/>
    <mergeCell ref="A7:G7"/>
    <mergeCell ref="A8:G8"/>
    <mergeCell ref="A9:G9"/>
    <mergeCell ref="A2:C2"/>
    <mergeCell ref="D2:I2"/>
    <mergeCell ref="A3:C3"/>
    <mergeCell ref="D3:I3"/>
    <mergeCell ref="A4:C4"/>
    <mergeCell ref="D4:I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J32"/>
  <sheetViews>
    <sheetView zoomScaleNormal="100" workbookViewId="0">
      <selection activeCell="A2" sqref="A2:C2"/>
    </sheetView>
  </sheetViews>
  <sheetFormatPr defaultRowHeight="14.4" x14ac:dyDescent="0.3"/>
  <cols>
    <col min="2" max="2" width="10.6640625" customWidth="1"/>
    <col min="3" max="3" width="12.21875" customWidth="1"/>
    <col min="4" max="4" width="9.109375" hidden="1" customWidth="1"/>
    <col min="5" max="5" width="10.33203125" hidden="1" customWidth="1"/>
    <col min="6" max="6" width="14.33203125" customWidth="1"/>
    <col min="7" max="7" width="14.21875" customWidth="1"/>
    <col min="8" max="8" width="12.5546875" customWidth="1"/>
    <col min="9" max="9" width="13.109375" customWidth="1"/>
    <col min="10" max="10" width="20.44140625" customWidth="1"/>
  </cols>
  <sheetData>
    <row r="2" spans="1:10" ht="15" customHeight="1" x14ac:dyDescent="0.3">
      <c r="A2" s="43" t="s">
        <v>0</v>
      </c>
      <c r="B2" s="43"/>
      <c r="C2" s="43"/>
      <c r="D2" s="43" t="s">
        <v>3</v>
      </c>
      <c r="E2" s="43"/>
      <c r="F2" s="43"/>
      <c r="G2" s="43"/>
      <c r="H2" s="43"/>
      <c r="I2" s="43"/>
      <c r="J2" s="1"/>
    </row>
    <row r="3" spans="1:10" ht="15" customHeight="1" x14ac:dyDescent="0.3">
      <c r="A3" s="43" t="s">
        <v>1</v>
      </c>
      <c r="B3" s="43"/>
      <c r="C3" s="43"/>
      <c r="D3" s="43" t="s">
        <v>3</v>
      </c>
      <c r="E3" s="43"/>
      <c r="F3" s="43"/>
      <c r="G3" s="43"/>
      <c r="H3" s="43"/>
      <c r="I3" s="43"/>
      <c r="J3" s="1"/>
    </row>
    <row r="4" spans="1:10" ht="33.75" customHeight="1" x14ac:dyDescent="0.3">
      <c r="A4" s="43" t="s">
        <v>2</v>
      </c>
      <c r="B4" s="43"/>
      <c r="C4" s="43"/>
      <c r="D4" s="44" t="s">
        <v>4</v>
      </c>
      <c r="E4" s="44"/>
      <c r="F4" s="44"/>
      <c r="G4" s="44"/>
      <c r="H4" s="44"/>
      <c r="I4" s="44"/>
      <c r="J4" s="1"/>
    </row>
    <row r="5" spans="1:10" ht="35.25" customHeight="1" x14ac:dyDescent="0.3">
      <c r="A5" s="47" t="s">
        <v>94</v>
      </c>
      <c r="B5" s="47"/>
      <c r="C5" s="47"/>
      <c r="D5" s="47"/>
      <c r="E5" s="47"/>
      <c r="F5" s="47"/>
      <c r="G5" s="47"/>
      <c r="H5" s="47"/>
      <c r="I5" s="47"/>
      <c r="J5" s="1"/>
    </row>
    <row r="6" spans="1:10" ht="46.8" x14ac:dyDescent="0.3">
      <c r="A6" s="66" t="s">
        <v>6</v>
      </c>
      <c r="B6" s="67"/>
      <c r="C6" s="67"/>
      <c r="D6" s="67"/>
      <c r="E6" s="67"/>
      <c r="F6" s="36" t="s">
        <v>104</v>
      </c>
      <c r="G6" s="35" t="s">
        <v>105</v>
      </c>
      <c r="H6" s="34" t="s">
        <v>106</v>
      </c>
      <c r="I6" s="3" t="s">
        <v>107</v>
      </c>
      <c r="J6" s="1"/>
    </row>
    <row r="7" spans="1:10" ht="15.6" customHeight="1" x14ac:dyDescent="0.3">
      <c r="A7" s="64" t="s">
        <v>95</v>
      </c>
      <c r="B7" s="65"/>
      <c r="C7" s="65"/>
      <c r="D7" s="65"/>
      <c r="E7" s="65"/>
      <c r="F7" s="37">
        <v>600</v>
      </c>
      <c r="G7" s="37">
        <f>F7*0.2359</f>
        <v>141.54</v>
      </c>
      <c r="H7" s="38">
        <f>(F7+G7)*5</f>
        <v>3707.7</v>
      </c>
      <c r="I7" s="38">
        <f>(F7+G7)</f>
        <v>741.54</v>
      </c>
      <c r="J7" s="1"/>
    </row>
    <row r="8" spans="1:10" ht="15.6" customHeight="1" x14ac:dyDescent="0.3">
      <c r="A8" s="64" t="s">
        <v>96</v>
      </c>
      <c r="B8" s="65"/>
      <c r="C8" s="65"/>
      <c r="D8" s="65"/>
      <c r="E8" s="65"/>
      <c r="F8" s="37">
        <v>600</v>
      </c>
      <c r="G8" s="37">
        <f t="shared" ref="G8:G14" si="0">F8*0.2359</f>
        <v>141.54</v>
      </c>
      <c r="H8" s="38">
        <f t="shared" ref="H8:H15" si="1">(F8+G8)*5</f>
        <v>3707.7</v>
      </c>
      <c r="I8" s="38">
        <f t="shared" ref="I8:I15" si="2">(F8+G8)</f>
        <v>741.54</v>
      </c>
      <c r="J8" s="1"/>
    </row>
    <row r="9" spans="1:10" ht="15.6" customHeight="1" x14ac:dyDescent="0.3">
      <c r="A9" s="64" t="s">
        <v>97</v>
      </c>
      <c r="B9" s="65"/>
      <c r="C9" s="65"/>
      <c r="D9" s="65"/>
      <c r="E9" s="65"/>
      <c r="F9" s="37">
        <v>600</v>
      </c>
      <c r="G9" s="37">
        <f t="shared" si="0"/>
        <v>141.54</v>
      </c>
      <c r="H9" s="38">
        <f t="shared" si="1"/>
        <v>3707.7</v>
      </c>
      <c r="I9" s="38">
        <f t="shared" si="2"/>
        <v>741.54</v>
      </c>
      <c r="J9" s="1"/>
    </row>
    <row r="10" spans="1:10" ht="15.6" customHeight="1" x14ac:dyDescent="0.3">
      <c r="A10" s="64" t="s">
        <v>98</v>
      </c>
      <c r="B10" s="65"/>
      <c r="C10" s="65"/>
      <c r="D10" s="65"/>
      <c r="E10" s="65"/>
      <c r="F10" s="37">
        <v>1000</v>
      </c>
      <c r="G10" s="37">
        <f t="shared" si="0"/>
        <v>235.9</v>
      </c>
      <c r="H10" s="38">
        <f t="shared" si="1"/>
        <v>6179.5</v>
      </c>
      <c r="I10" s="38">
        <f t="shared" si="2"/>
        <v>1235.9000000000001</v>
      </c>
      <c r="J10" s="1"/>
    </row>
    <row r="11" spans="1:10" ht="15.6" customHeight="1" x14ac:dyDescent="0.3">
      <c r="A11" s="64" t="s">
        <v>99</v>
      </c>
      <c r="B11" s="65"/>
      <c r="C11" s="65"/>
      <c r="D11" s="65"/>
      <c r="E11" s="65"/>
      <c r="F11" s="37">
        <v>800</v>
      </c>
      <c r="G11" s="37">
        <f t="shared" si="0"/>
        <v>188.72</v>
      </c>
      <c r="H11" s="38">
        <f t="shared" si="1"/>
        <v>4943.6000000000004</v>
      </c>
      <c r="I11" s="38">
        <f t="shared" si="2"/>
        <v>988.72</v>
      </c>
      <c r="J11" s="1"/>
    </row>
    <row r="12" spans="1:10" ht="15.6" customHeight="1" x14ac:dyDescent="0.3">
      <c r="A12" s="64" t="s">
        <v>100</v>
      </c>
      <c r="B12" s="65"/>
      <c r="C12" s="65"/>
      <c r="D12" s="65"/>
      <c r="E12" s="65"/>
      <c r="F12" s="37">
        <v>1000</v>
      </c>
      <c r="G12" s="37">
        <f t="shared" si="0"/>
        <v>235.9</v>
      </c>
      <c r="H12" s="38">
        <f t="shared" si="1"/>
        <v>6179.5</v>
      </c>
      <c r="I12" s="38">
        <f t="shared" si="2"/>
        <v>1235.9000000000001</v>
      </c>
      <c r="J12" s="10"/>
    </row>
    <row r="13" spans="1:10" ht="15.6" customHeight="1" x14ac:dyDescent="0.3">
      <c r="A13" s="64" t="s">
        <v>101</v>
      </c>
      <c r="B13" s="65"/>
      <c r="C13" s="65"/>
      <c r="D13" s="65"/>
      <c r="E13" s="65"/>
      <c r="F13" s="37">
        <v>800</v>
      </c>
      <c r="G13" s="37">
        <f t="shared" si="0"/>
        <v>188.72</v>
      </c>
      <c r="H13" s="38">
        <f t="shared" si="1"/>
        <v>4943.6000000000004</v>
      </c>
      <c r="I13" s="38">
        <f t="shared" si="2"/>
        <v>988.72</v>
      </c>
      <c r="J13" s="10"/>
    </row>
    <row r="14" spans="1:10" ht="15.6" customHeight="1" x14ac:dyDescent="0.3">
      <c r="A14" s="64" t="s">
        <v>102</v>
      </c>
      <c r="B14" s="65"/>
      <c r="C14" s="65"/>
      <c r="D14" s="65"/>
      <c r="E14" s="65"/>
      <c r="F14" s="37">
        <v>700</v>
      </c>
      <c r="G14" s="37">
        <f t="shared" si="0"/>
        <v>165.13</v>
      </c>
      <c r="H14" s="38">
        <f t="shared" si="1"/>
        <v>4325.6499999999996</v>
      </c>
      <c r="I14" s="38">
        <f t="shared" si="2"/>
        <v>865.13</v>
      </c>
      <c r="J14" s="10"/>
    </row>
    <row r="15" spans="1:10" ht="15.6" customHeight="1" x14ac:dyDescent="0.3">
      <c r="A15" s="64" t="s">
        <v>103</v>
      </c>
      <c r="B15" s="65"/>
      <c r="C15" s="65"/>
      <c r="D15" s="65"/>
      <c r="E15" s="65"/>
      <c r="F15" s="37">
        <v>461</v>
      </c>
      <c r="G15" s="37">
        <v>0</v>
      </c>
      <c r="H15" s="38">
        <f t="shared" si="1"/>
        <v>2305</v>
      </c>
      <c r="I15" s="38">
        <f t="shared" si="2"/>
        <v>461</v>
      </c>
      <c r="J15" s="10"/>
    </row>
    <row r="16" spans="1:10" ht="15.6" x14ac:dyDescent="0.3">
      <c r="A16" s="60" t="s">
        <v>5</v>
      </c>
      <c r="B16" s="61"/>
      <c r="C16" s="61"/>
      <c r="D16" s="61"/>
      <c r="E16" s="62"/>
      <c r="F16" s="39"/>
      <c r="G16" s="39"/>
      <c r="H16" s="30">
        <f>SUM(H7:H15)</f>
        <v>39999.949999999997</v>
      </c>
      <c r="I16" s="30">
        <f>SUM(I7:I15)</f>
        <v>7999.99</v>
      </c>
      <c r="J16" s="11"/>
    </row>
    <row r="17" spans="2:10" ht="15.6" x14ac:dyDescent="0.3">
      <c r="B17" s="1"/>
      <c r="C17" s="1"/>
      <c r="D17" s="1"/>
      <c r="E17" s="1"/>
      <c r="F17" s="1"/>
      <c r="G17" s="1"/>
      <c r="H17" s="1"/>
      <c r="I17" s="1"/>
      <c r="J17" s="6"/>
    </row>
    <row r="18" spans="2:10" ht="17.399999999999999" x14ac:dyDescent="0.3">
      <c r="B18" s="1"/>
      <c r="C18" s="1"/>
      <c r="D18" s="1"/>
      <c r="E18" s="1"/>
      <c r="F18" s="1"/>
      <c r="G18" s="1"/>
      <c r="H18" s="1"/>
      <c r="I18" s="1"/>
      <c r="J18" s="8"/>
    </row>
    <row r="19" spans="2:10" ht="18" x14ac:dyDescent="0.3">
      <c r="B19" s="1"/>
      <c r="C19" s="1"/>
      <c r="D19" s="1"/>
      <c r="E19" s="1"/>
      <c r="F19" s="1"/>
      <c r="G19" s="1"/>
      <c r="H19" s="1"/>
      <c r="I19" s="1"/>
      <c r="J19" s="5"/>
    </row>
    <row r="20" spans="2:10" ht="18" x14ac:dyDescent="0.3">
      <c r="B20" s="1"/>
      <c r="C20" s="1"/>
      <c r="D20" s="1"/>
      <c r="E20" s="1"/>
      <c r="F20" s="1"/>
      <c r="G20" s="1"/>
      <c r="H20" s="1"/>
      <c r="I20" s="1"/>
      <c r="J20" s="5"/>
    </row>
    <row r="21" spans="2:10" ht="18" x14ac:dyDescent="0.3">
      <c r="B21" s="1"/>
      <c r="C21" s="1"/>
      <c r="D21" s="1"/>
      <c r="E21" s="1"/>
      <c r="F21" s="1"/>
      <c r="G21" s="1"/>
      <c r="H21" s="1"/>
      <c r="I21" s="1"/>
      <c r="J21" s="5"/>
    </row>
    <row r="22" spans="2:10" ht="15.6" x14ac:dyDescent="0.3">
      <c r="B22" s="1"/>
      <c r="C22" s="1"/>
      <c r="D22" s="1"/>
      <c r="E22" s="1"/>
      <c r="F22" s="1"/>
      <c r="G22" s="1"/>
      <c r="H22" s="1"/>
      <c r="I22" s="1"/>
    </row>
    <row r="23" spans="2:10" ht="15.6" x14ac:dyDescent="0.3">
      <c r="B23" s="1"/>
      <c r="C23" s="1"/>
      <c r="D23" s="1"/>
      <c r="E23" s="1"/>
      <c r="F23" s="1"/>
      <c r="G23" s="1"/>
      <c r="H23" s="1"/>
      <c r="I23" s="1"/>
    </row>
    <row r="24" spans="2:10" ht="15.6" x14ac:dyDescent="0.3">
      <c r="B24" s="1"/>
      <c r="C24" s="1"/>
      <c r="D24" s="1"/>
      <c r="E24" s="1"/>
      <c r="F24" s="1"/>
      <c r="G24" s="1"/>
      <c r="H24" s="1"/>
      <c r="I24" s="1"/>
    </row>
    <row r="25" spans="2:10" ht="15.6" x14ac:dyDescent="0.3">
      <c r="B25" s="1"/>
      <c r="C25" s="1"/>
      <c r="D25" s="1"/>
      <c r="E25" s="1"/>
      <c r="F25" s="1"/>
      <c r="G25" s="1"/>
      <c r="H25" s="1"/>
      <c r="I25" s="1"/>
    </row>
    <row r="26" spans="2:10" ht="15.6" x14ac:dyDescent="0.3">
      <c r="B26" s="1"/>
      <c r="C26" s="1"/>
      <c r="D26" s="1"/>
      <c r="E26" s="1"/>
      <c r="F26" s="1"/>
      <c r="G26" s="1"/>
      <c r="H26" s="1"/>
      <c r="I26" s="1"/>
    </row>
    <row r="27" spans="2:10" ht="15.6" x14ac:dyDescent="0.3">
      <c r="B27" s="1"/>
      <c r="C27" s="1"/>
      <c r="D27" s="1"/>
      <c r="E27" s="1"/>
      <c r="F27" s="1"/>
      <c r="G27" s="1"/>
      <c r="H27" s="1"/>
      <c r="I27" s="1"/>
    </row>
    <row r="28" spans="2:10" ht="15.6" x14ac:dyDescent="0.3">
      <c r="B28" s="1"/>
      <c r="C28" s="1"/>
      <c r="D28" s="1"/>
      <c r="E28" s="1"/>
      <c r="F28" s="1"/>
      <c r="G28" s="1"/>
      <c r="H28" s="1"/>
      <c r="I28" s="1"/>
    </row>
    <row r="29" spans="2:10" ht="15.6" x14ac:dyDescent="0.3">
      <c r="B29" s="1"/>
      <c r="C29" s="1"/>
      <c r="D29" s="1"/>
      <c r="E29" s="1"/>
      <c r="F29" s="1"/>
      <c r="G29" s="1"/>
      <c r="H29" s="1"/>
      <c r="I29" s="1"/>
    </row>
    <row r="30" spans="2:10" ht="15.6" x14ac:dyDescent="0.3">
      <c r="B30" s="1"/>
      <c r="C30" s="1"/>
      <c r="D30" s="1"/>
      <c r="E30" s="1"/>
      <c r="F30" s="1"/>
      <c r="G30" s="1"/>
      <c r="H30" s="1"/>
      <c r="I30" s="1"/>
    </row>
    <row r="31" spans="2:10" ht="15.6" x14ac:dyDescent="0.3">
      <c r="B31" s="1"/>
      <c r="C31" s="1"/>
      <c r="D31" s="1"/>
      <c r="E31" s="1"/>
      <c r="F31" s="1"/>
      <c r="G31" s="1"/>
      <c r="H31" s="1"/>
      <c r="I31" s="1"/>
    </row>
    <row r="32" spans="2:10" ht="15.6" x14ac:dyDescent="0.3">
      <c r="B32" s="1"/>
      <c r="C32" s="1"/>
      <c r="D32" s="1"/>
      <c r="E32" s="1"/>
      <c r="F32" s="1"/>
      <c r="G32" s="1"/>
      <c r="H32" s="1"/>
      <c r="I32" s="1"/>
    </row>
  </sheetData>
  <mergeCells count="18">
    <mergeCell ref="A15:E15"/>
    <mergeCell ref="A6:E6"/>
    <mergeCell ref="A16:E16"/>
    <mergeCell ref="A10:E10"/>
    <mergeCell ref="A11:E11"/>
    <mergeCell ref="A12:E12"/>
    <mergeCell ref="A13:E13"/>
    <mergeCell ref="A14:E14"/>
    <mergeCell ref="A5:I5"/>
    <mergeCell ref="A7:E7"/>
    <mergeCell ref="A8:E8"/>
    <mergeCell ref="A9:E9"/>
    <mergeCell ref="A2:C2"/>
    <mergeCell ref="D2:I2"/>
    <mergeCell ref="A3:C3"/>
    <mergeCell ref="D3:I3"/>
    <mergeCell ref="A4:C4"/>
    <mergeCell ref="D4:I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756dbe-9fc8-425e-952a-853242f9d65b">
      <Terms xmlns="http://schemas.microsoft.com/office/infopath/2007/PartnerControls"/>
    </lcf76f155ced4ddcb4097134ff3c332f>
    <TaxCatchAll xmlns="fed9d6c4-5424-4da2-bf5e-f96482d0b03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AD8F5C87712F3B4EAFB510D4EE93963C" ma:contentTypeVersion="17" ma:contentTypeDescription="Izveidot jaunu dokumentu." ma:contentTypeScope="" ma:versionID="bfb9ffd2c11e0934abe464bef379567b">
  <xsd:schema xmlns:xsd="http://www.w3.org/2001/XMLSchema" xmlns:xs="http://www.w3.org/2001/XMLSchema" xmlns:p="http://schemas.microsoft.com/office/2006/metadata/properties" xmlns:ns2="f4756dbe-9fc8-425e-952a-853242f9d65b" xmlns:ns3="fed9d6c4-5424-4da2-bf5e-f96482d0b03c" targetNamespace="http://schemas.microsoft.com/office/2006/metadata/properties" ma:root="true" ma:fieldsID="ea9d6183872186ed2ede6105cb02407b" ns2:_="" ns3:_="">
    <xsd:import namespace="f4756dbe-9fc8-425e-952a-853242f9d65b"/>
    <xsd:import namespace="fed9d6c4-5424-4da2-bf5e-f96482d0b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56dbe-9fc8-425e-952a-853242f9d6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Attēlu atzīmes" ma:readOnly="false" ma:fieldId="{5cf76f15-5ced-4ddc-b409-7134ff3c332f}" ma:taxonomyMulti="true" ma:sspId="f2b9b02f-9abf-4f74-b798-1ff310cbf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9d6c4-5424-4da2-bf5e-f96482d0b03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ccfbd54-a31b-42b9-941e-77680965c000}" ma:internalName="TaxCatchAll" ma:showField="CatchAllData" ma:web="fed9d6c4-5424-4da2-bf5e-f96482d0b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3863F7-E4C3-40E3-8D73-96E777E4F0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353A4E-39C2-456C-97BD-E4C80DBE7495}">
  <ds:schemaRefs>
    <ds:schemaRef ds:uri="f4756dbe-9fc8-425e-952a-853242f9d65b"/>
    <ds:schemaRef ds:uri="http://schemas.openxmlformats.org/package/2006/metadata/core-properties"/>
    <ds:schemaRef ds:uri="http://purl.org/dc/dcmitype/"/>
    <ds:schemaRef ds:uri="fed9d6c4-5424-4da2-bf5e-f96482d0b03c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A8B7F53-52F4-4616-BF12-579611C397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756dbe-9fc8-425e-952a-853242f9d65b"/>
    <ds:schemaRef ds:uri="fed9d6c4-5424-4da2-bf5e-f96482d0b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7</vt:i4>
      </vt:variant>
      <vt:variant>
        <vt:lpstr>Diapazoni ar nosaukumiem</vt:lpstr>
      </vt:variant>
      <vt:variant>
        <vt:i4>2</vt:i4>
      </vt:variant>
    </vt:vector>
  </HeadingPairs>
  <TitlesOfParts>
    <vt:vector size="9" baseType="lpstr">
      <vt:lpstr>Kopā</vt:lpstr>
      <vt:lpstr>1_Doma laukums</vt:lpstr>
      <vt:lpstr>2_Kantāte BT1</vt:lpstr>
      <vt:lpstr>3_Izst. "Mēs nosargājām Latvij"</vt:lpstr>
      <vt:lpstr>4_Jaunieguvumu izstāde</vt:lpstr>
      <vt:lpstr>5_Mācību stunda</vt:lpstr>
      <vt:lpstr>6_Admin. izmaksas</vt:lpstr>
      <vt:lpstr>'2_Kantāte BT1'!Drukas_apgabals</vt:lpstr>
      <vt:lpstr>Kopā!Drukas_apgabals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Segliņa</dc:creator>
  <cp:lastModifiedBy>Sandra Segliņa</cp:lastModifiedBy>
  <cp:lastPrinted>2025-07-04T12:41:55Z</cp:lastPrinted>
  <dcterms:created xsi:type="dcterms:W3CDTF">2020-06-01T05:52:07Z</dcterms:created>
  <dcterms:modified xsi:type="dcterms:W3CDTF">2025-07-04T12:42:24Z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0x010100AD8F5C87712F3B4EAFB510D4EE93963C</vt:lpwstr>
  </property>
  <property fmtid="{D5CDD505-2E9C-101B-9397-08002B2CF9AE}" pid="3" name="Order">
    <vt:r8>2734400</vt:r8>
  </property>
  <property fmtid="{D5CDD505-2E9C-101B-9397-08002B2CF9AE}" pid="4" name="MediaServiceImageTags">
    <vt:lpwstr/>
  </property>
</Properties>
</file>