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3040" windowHeight="9192"/>
  </bookViews>
  <sheets>
    <sheet name="9.pielikums" sheetId="24" r:id="rId1"/>
  </sheets>
  <definedNames>
    <definedName name="_xlnm.Print_Titles" localSheetId="0">'9.pielikums'!$10:$10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4" l="1"/>
  <c r="J11" i="24"/>
  <c r="K11" i="24"/>
  <c r="L11" i="24"/>
  <c r="H240" i="24"/>
  <c r="J240" i="24" s="1"/>
  <c r="H239" i="24"/>
  <c r="J239" i="24" s="1"/>
  <c r="H238" i="24"/>
  <c r="J238" i="24" s="1"/>
  <c r="H237" i="24"/>
  <c r="J237" i="24" s="1"/>
  <c r="H236" i="24"/>
  <c r="J236" i="24" s="1"/>
  <c r="H235" i="24"/>
  <c r="J235" i="24" s="1"/>
  <c r="H234" i="24"/>
  <c r="J234" i="24" s="1"/>
  <c r="H233" i="24"/>
  <c r="J233" i="24" s="1"/>
  <c r="H232" i="24"/>
  <c r="J232" i="24" s="1"/>
  <c r="H231" i="24"/>
  <c r="J231" i="24" s="1"/>
  <c r="H230" i="24"/>
  <c r="J230" i="24" s="1"/>
  <c r="H229" i="24"/>
  <c r="J229" i="24" s="1"/>
  <c r="H228" i="24"/>
  <c r="J228" i="24" s="1"/>
  <c r="H227" i="24"/>
  <c r="J227" i="24" s="1"/>
  <c r="H226" i="24"/>
  <c r="J226" i="24" s="1"/>
  <c r="H225" i="24"/>
  <c r="J225" i="24" s="1"/>
  <c r="H224" i="24"/>
  <c r="J224" i="24" s="1"/>
  <c r="H223" i="24"/>
  <c r="J223" i="24" s="1"/>
  <c r="H222" i="24"/>
  <c r="J222" i="24" s="1"/>
  <c r="H221" i="24"/>
  <c r="J221" i="24" s="1"/>
  <c r="H220" i="24"/>
  <c r="J220" i="24" s="1"/>
  <c r="H219" i="24"/>
  <c r="J219" i="24" s="1"/>
  <c r="H218" i="24"/>
  <c r="J218" i="24" s="1"/>
  <c r="H217" i="24"/>
  <c r="J217" i="24" s="1"/>
  <c r="H216" i="24"/>
  <c r="J216" i="24" s="1"/>
  <c r="H215" i="24"/>
  <c r="J215" i="24" s="1"/>
  <c r="H214" i="24"/>
  <c r="J214" i="24" s="1"/>
  <c r="H213" i="24"/>
  <c r="J213" i="24" s="1"/>
  <c r="H212" i="24"/>
  <c r="J212" i="24" s="1"/>
  <c r="H211" i="24"/>
  <c r="J211" i="24" s="1"/>
  <c r="H210" i="24"/>
  <c r="J210" i="24" s="1"/>
  <c r="H209" i="24"/>
  <c r="J209" i="24" s="1"/>
  <c r="H208" i="24"/>
  <c r="J208" i="24" s="1"/>
  <c r="H207" i="24"/>
  <c r="J207" i="24" s="1"/>
  <c r="H206" i="24"/>
  <c r="J206" i="24" s="1"/>
  <c r="H205" i="24"/>
  <c r="J205" i="24" s="1"/>
  <c r="H204" i="24"/>
  <c r="J204" i="24" s="1"/>
  <c r="H203" i="24"/>
  <c r="J203" i="24" s="1"/>
  <c r="H202" i="24"/>
  <c r="J202" i="24" s="1"/>
  <c r="H201" i="24"/>
  <c r="J201" i="24" s="1"/>
  <c r="H200" i="24"/>
  <c r="J200" i="24" s="1"/>
  <c r="H199" i="24"/>
  <c r="J199" i="24" s="1"/>
  <c r="H198" i="24"/>
  <c r="J198" i="24" s="1"/>
  <c r="H197" i="24"/>
  <c r="J197" i="24" s="1"/>
  <c r="H196" i="24"/>
  <c r="J196" i="24" s="1"/>
  <c r="H195" i="24"/>
  <c r="J195" i="24" s="1"/>
  <c r="H194" i="24"/>
  <c r="J194" i="24" s="1"/>
  <c r="H193" i="24"/>
  <c r="J193" i="24" s="1"/>
  <c r="H192" i="24"/>
  <c r="J192" i="24" s="1"/>
  <c r="H191" i="24"/>
  <c r="J191" i="24" s="1"/>
  <c r="H190" i="24"/>
  <c r="J190" i="24" s="1"/>
  <c r="H189" i="24"/>
  <c r="J189" i="24" s="1"/>
  <c r="H188" i="24"/>
  <c r="J188" i="24" s="1"/>
  <c r="H187" i="24"/>
  <c r="J187" i="24" s="1"/>
  <c r="H186" i="24"/>
  <c r="J186" i="24" s="1"/>
  <c r="H185" i="24"/>
  <c r="J185" i="24" s="1"/>
  <c r="H184" i="24"/>
  <c r="J184" i="24" s="1"/>
  <c r="K184" i="24" s="1"/>
  <c r="H183" i="24"/>
  <c r="J183" i="24" s="1"/>
  <c r="H182" i="24"/>
  <c r="J182" i="24" s="1"/>
  <c r="K182" i="24" s="1"/>
  <c r="H181" i="24"/>
  <c r="J181" i="24" s="1"/>
  <c r="H180" i="24"/>
  <c r="J180" i="24" s="1"/>
  <c r="K180" i="24" s="1"/>
  <c r="H179" i="24"/>
  <c r="J179" i="24" s="1"/>
  <c r="H178" i="24"/>
  <c r="J178" i="24" s="1"/>
  <c r="K178" i="24" s="1"/>
  <c r="H177" i="24"/>
  <c r="J177" i="24" s="1"/>
  <c r="H176" i="24"/>
  <c r="J176" i="24" s="1"/>
  <c r="K176" i="24" s="1"/>
  <c r="H175" i="24"/>
  <c r="J175" i="24" s="1"/>
  <c r="H174" i="24"/>
  <c r="J174" i="24" s="1"/>
  <c r="K174" i="24" s="1"/>
  <c r="H173" i="24"/>
  <c r="J173" i="24" s="1"/>
  <c r="H172" i="24"/>
  <c r="J172" i="24" s="1"/>
  <c r="K172" i="24" s="1"/>
  <c r="H171" i="24"/>
  <c r="J171" i="24" s="1"/>
  <c r="H170" i="24"/>
  <c r="J170" i="24" s="1"/>
  <c r="K170" i="24" s="1"/>
  <c r="H169" i="24"/>
  <c r="J169" i="24" s="1"/>
  <c r="H168" i="24"/>
  <c r="J168" i="24" s="1"/>
  <c r="K168" i="24" s="1"/>
  <c r="H167" i="24"/>
  <c r="J167" i="24" s="1"/>
  <c r="H166" i="24"/>
  <c r="J166" i="24" s="1"/>
  <c r="K166" i="24" s="1"/>
  <c r="H165" i="24"/>
  <c r="J165" i="24" s="1"/>
  <c r="H164" i="24"/>
  <c r="J164" i="24" s="1"/>
  <c r="K164" i="24" s="1"/>
  <c r="H163" i="24"/>
  <c r="J163" i="24" s="1"/>
  <c r="H162" i="24"/>
  <c r="J162" i="24" s="1"/>
  <c r="K162" i="24" s="1"/>
  <c r="H161" i="24"/>
  <c r="J161" i="24" s="1"/>
  <c r="H160" i="24"/>
  <c r="J160" i="24" s="1"/>
  <c r="K160" i="24" s="1"/>
  <c r="H159" i="24"/>
  <c r="J159" i="24" s="1"/>
  <c r="H158" i="24"/>
  <c r="J158" i="24" s="1"/>
  <c r="K158" i="24" s="1"/>
  <c r="H157" i="24"/>
  <c r="J157" i="24" s="1"/>
  <c r="H156" i="24"/>
  <c r="J156" i="24" s="1"/>
  <c r="K156" i="24" s="1"/>
  <c r="H155" i="24"/>
  <c r="J155" i="24" s="1"/>
  <c r="H154" i="24"/>
  <c r="J154" i="24" s="1"/>
  <c r="K154" i="24" s="1"/>
  <c r="H153" i="24"/>
  <c r="J153" i="24" s="1"/>
  <c r="H152" i="24"/>
  <c r="J152" i="24" s="1"/>
  <c r="K152" i="24" s="1"/>
  <c r="H151" i="24"/>
  <c r="J151" i="24" s="1"/>
  <c r="H150" i="24"/>
  <c r="J150" i="24" s="1"/>
  <c r="K150" i="24" s="1"/>
  <c r="H149" i="24"/>
  <c r="J149" i="24" s="1"/>
  <c r="H148" i="24"/>
  <c r="J148" i="24" s="1"/>
  <c r="K148" i="24" s="1"/>
  <c r="H147" i="24"/>
  <c r="J147" i="24" s="1"/>
  <c r="H146" i="24"/>
  <c r="J146" i="24" s="1"/>
  <c r="K146" i="24" s="1"/>
  <c r="H145" i="24"/>
  <c r="J145" i="24" s="1"/>
  <c r="H144" i="24"/>
  <c r="J144" i="24" s="1"/>
  <c r="K144" i="24" s="1"/>
  <c r="H143" i="24"/>
  <c r="J143" i="24" s="1"/>
  <c r="H142" i="24"/>
  <c r="J142" i="24" s="1"/>
  <c r="K142" i="24" s="1"/>
  <c r="H141" i="24"/>
  <c r="J141" i="24" s="1"/>
  <c r="H140" i="24"/>
  <c r="J140" i="24" s="1"/>
  <c r="K140" i="24" s="1"/>
  <c r="H139" i="24"/>
  <c r="J139" i="24" s="1"/>
  <c r="H138" i="24"/>
  <c r="J138" i="24" s="1"/>
  <c r="K138" i="24" s="1"/>
  <c r="H137" i="24"/>
  <c r="J137" i="24" s="1"/>
  <c r="H136" i="24"/>
  <c r="J136" i="24" s="1"/>
  <c r="K136" i="24" s="1"/>
  <c r="H135" i="24"/>
  <c r="J135" i="24" s="1"/>
  <c r="H134" i="24"/>
  <c r="J134" i="24" s="1"/>
  <c r="K134" i="24" s="1"/>
  <c r="H133" i="24"/>
  <c r="J133" i="24" s="1"/>
  <c r="H132" i="24"/>
  <c r="J132" i="24" s="1"/>
  <c r="K132" i="24" s="1"/>
  <c r="H131" i="24"/>
  <c r="J131" i="24" s="1"/>
  <c r="H130" i="24"/>
  <c r="J130" i="24" s="1"/>
  <c r="K130" i="24" s="1"/>
  <c r="H129" i="24"/>
  <c r="J129" i="24" s="1"/>
  <c r="H128" i="24"/>
  <c r="J128" i="24" s="1"/>
  <c r="K128" i="24" s="1"/>
  <c r="H127" i="24"/>
  <c r="J127" i="24" s="1"/>
  <c r="H126" i="24"/>
  <c r="J126" i="24" s="1"/>
  <c r="K126" i="24" s="1"/>
  <c r="H125" i="24"/>
  <c r="J125" i="24" s="1"/>
  <c r="H124" i="24"/>
  <c r="J124" i="24" s="1"/>
  <c r="K124" i="24" s="1"/>
  <c r="H123" i="24"/>
  <c r="J123" i="24" s="1"/>
  <c r="H122" i="24"/>
  <c r="J122" i="24" s="1"/>
  <c r="K122" i="24" s="1"/>
  <c r="H121" i="24"/>
  <c r="J121" i="24" s="1"/>
  <c r="H120" i="24"/>
  <c r="J120" i="24" s="1"/>
  <c r="K120" i="24" s="1"/>
  <c r="H119" i="24"/>
  <c r="J119" i="24" s="1"/>
  <c r="H118" i="24"/>
  <c r="J118" i="24" s="1"/>
  <c r="K118" i="24" s="1"/>
  <c r="H117" i="24"/>
  <c r="J117" i="24" s="1"/>
  <c r="H116" i="24"/>
  <c r="J116" i="24" s="1"/>
  <c r="K116" i="24" s="1"/>
  <c r="H115" i="24"/>
  <c r="J115" i="24" s="1"/>
  <c r="H114" i="24"/>
  <c r="J114" i="24" s="1"/>
  <c r="K114" i="24" s="1"/>
  <c r="H113" i="24"/>
  <c r="J113" i="24" s="1"/>
  <c r="H112" i="24"/>
  <c r="J112" i="24" s="1"/>
  <c r="K112" i="24" s="1"/>
  <c r="H111" i="24"/>
  <c r="J111" i="24" s="1"/>
  <c r="H110" i="24"/>
  <c r="J110" i="24" s="1"/>
  <c r="K110" i="24" s="1"/>
  <c r="L110" i="24" s="1"/>
  <c r="H109" i="24"/>
  <c r="J109" i="24" s="1"/>
  <c r="H108" i="24"/>
  <c r="J108" i="24" s="1"/>
  <c r="K108" i="24" s="1"/>
  <c r="H107" i="24"/>
  <c r="J107" i="24" s="1"/>
  <c r="H106" i="24"/>
  <c r="J106" i="24" s="1"/>
  <c r="K106" i="24" s="1"/>
  <c r="H105" i="24"/>
  <c r="J105" i="24" s="1"/>
  <c r="H104" i="24"/>
  <c r="J104" i="24" s="1"/>
  <c r="K104" i="24" s="1"/>
  <c r="H103" i="24"/>
  <c r="J103" i="24" s="1"/>
  <c r="H102" i="24"/>
  <c r="J102" i="24" s="1"/>
  <c r="K102" i="24" s="1"/>
  <c r="H101" i="24"/>
  <c r="J101" i="24" s="1"/>
  <c r="H100" i="24"/>
  <c r="J100" i="24" s="1"/>
  <c r="K100" i="24" s="1"/>
  <c r="H99" i="24"/>
  <c r="J99" i="24" s="1"/>
  <c r="H98" i="24"/>
  <c r="J98" i="24" s="1"/>
  <c r="K98" i="24" s="1"/>
  <c r="H97" i="24"/>
  <c r="J97" i="24" s="1"/>
  <c r="H96" i="24"/>
  <c r="J96" i="24" s="1"/>
  <c r="K96" i="24" s="1"/>
  <c r="H95" i="24"/>
  <c r="J95" i="24" s="1"/>
  <c r="H94" i="24"/>
  <c r="J94" i="24" s="1"/>
  <c r="K94" i="24" s="1"/>
  <c r="H93" i="24"/>
  <c r="J93" i="24" s="1"/>
  <c r="H92" i="24"/>
  <c r="J92" i="24" s="1"/>
  <c r="K92" i="24" s="1"/>
  <c r="H91" i="24"/>
  <c r="J91" i="24" s="1"/>
  <c r="H90" i="24"/>
  <c r="J90" i="24" s="1"/>
  <c r="K90" i="24" s="1"/>
  <c r="H89" i="24"/>
  <c r="J89" i="24" s="1"/>
  <c r="H88" i="24"/>
  <c r="J88" i="24" s="1"/>
  <c r="K88" i="24" s="1"/>
  <c r="H87" i="24"/>
  <c r="J87" i="24" s="1"/>
  <c r="H86" i="24"/>
  <c r="J86" i="24" s="1"/>
  <c r="K86" i="24" s="1"/>
  <c r="H85" i="24"/>
  <c r="J85" i="24" s="1"/>
  <c r="H84" i="24"/>
  <c r="J84" i="24" s="1"/>
  <c r="K84" i="24" s="1"/>
  <c r="H83" i="24"/>
  <c r="J83" i="24" s="1"/>
  <c r="H82" i="24"/>
  <c r="J82" i="24" s="1"/>
  <c r="K82" i="24" s="1"/>
  <c r="H81" i="24"/>
  <c r="J81" i="24" s="1"/>
  <c r="H80" i="24"/>
  <c r="J80" i="24" s="1"/>
  <c r="K80" i="24" s="1"/>
  <c r="H79" i="24"/>
  <c r="J79" i="24" s="1"/>
  <c r="H78" i="24"/>
  <c r="J78" i="24" s="1"/>
  <c r="K78" i="24" s="1"/>
  <c r="H77" i="24"/>
  <c r="J77" i="24" s="1"/>
  <c r="H76" i="24"/>
  <c r="J76" i="24" s="1"/>
  <c r="K76" i="24" s="1"/>
  <c r="H75" i="24"/>
  <c r="J75" i="24" s="1"/>
  <c r="H74" i="24"/>
  <c r="J74" i="24" s="1"/>
  <c r="K74" i="24" s="1"/>
  <c r="H73" i="24"/>
  <c r="J73" i="24" s="1"/>
  <c r="H72" i="24"/>
  <c r="J72" i="24" s="1"/>
  <c r="K72" i="24" s="1"/>
  <c r="H71" i="24"/>
  <c r="J71" i="24" s="1"/>
  <c r="H70" i="24"/>
  <c r="J70" i="24" s="1"/>
  <c r="K70" i="24" s="1"/>
  <c r="L70" i="24" s="1"/>
  <c r="H69" i="24"/>
  <c r="J69" i="24" s="1"/>
  <c r="H68" i="24"/>
  <c r="J68" i="24" s="1"/>
  <c r="K68" i="24" s="1"/>
  <c r="L68" i="24" s="1"/>
  <c r="H67" i="24"/>
  <c r="J67" i="24" s="1"/>
  <c r="H66" i="24"/>
  <c r="J66" i="24" s="1"/>
  <c r="K66" i="24" s="1"/>
  <c r="L66" i="24" s="1"/>
  <c r="H65" i="24"/>
  <c r="J65" i="24" s="1"/>
  <c r="H64" i="24"/>
  <c r="J64" i="24" s="1"/>
  <c r="K64" i="24" s="1"/>
  <c r="L64" i="24" s="1"/>
  <c r="H63" i="24"/>
  <c r="J63" i="24" s="1"/>
  <c r="H62" i="24"/>
  <c r="J62" i="24" s="1"/>
  <c r="K62" i="24" s="1"/>
  <c r="L62" i="24" s="1"/>
  <c r="H61" i="24"/>
  <c r="J61" i="24" s="1"/>
  <c r="H60" i="24"/>
  <c r="J60" i="24" s="1"/>
  <c r="K60" i="24" s="1"/>
  <c r="L60" i="24" s="1"/>
  <c r="H59" i="24"/>
  <c r="J59" i="24" s="1"/>
  <c r="H58" i="24"/>
  <c r="J58" i="24" s="1"/>
  <c r="K58" i="24" s="1"/>
  <c r="L58" i="24" s="1"/>
  <c r="H57" i="24"/>
  <c r="J57" i="24" s="1"/>
  <c r="H56" i="24"/>
  <c r="J56" i="24" s="1"/>
  <c r="K56" i="24" s="1"/>
  <c r="L56" i="24" s="1"/>
  <c r="H55" i="24"/>
  <c r="J55" i="24" s="1"/>
  <c r="H54" i="24"/>
  <c r="J54" i="24" s="1"/>
  <c r="K54" i="24" s="1"/>
  <c r="L54" i="24" s="1"/>
  <c r="H53" i="24"/>
  <c r="J53" i="24" s="1"/>
  <c r="H52" i="24"/>
  <c r="J52" i="24" s="1"/>
  <c r="K52" i="24" s="1"/>
  <c r="L52" i="24" s="1"/>
  <c r="H51" i="24"/>
  <c r="J51" i="24" s="1"/>
  <c r="H50" i="24"/>
  <c r="J50" i="24" s="1"/>
  <c r="K50" i="24" s="1"/>
  <c r="L50" i="24" s="1"/>
  <c r="H49" i="24"/>
  <c r="J49" i="24" s="1"/>
  <c r="H48" i="24"/>
  <c r="J48" i="24" s="1"/>
  <c r="K48" i="24" s="1"/>
  <c r="L48" i="24" s="1"/>
  <c r="H47" i="24"/>
  <c r="J47" i="24" s="1"/>
  <c r="H46" i="24"/>
  <c r="J46" i="24" s="1"/>
  <c r="K46" i="24" s="1"/>
  <c r="L46" i="24" s="1"/>
  <c r="H45" i="24"/>
  <c r="J45" i="24" s="1"/>
  <c r="H44" i="24"/>
  <c r="J44" i="24" s="1"/>
  <c r="K44" i="24" s="1"/>
  <c r="L44" i="24" s="1"/>
  <c r="H43" i="24"/>
  <c r="J43" i="24" s="1"/>
  <c r="H42" i="24"/>
  <c r="J42" i="24" s="1"/>
  <c r="K42" i="24" s="1"/>
  <c r="L42" i="24" s="1"/>
  <c r="H41" i="24"/>
  <c r="J41" i="24" s="1"/>
  <c r="H40" i="24"/>
  <c r="J40" i="24" s="1"/>
  <c r="K40" i="24" s="1"/>
  <c r="L40" i="24" s="1"/>
  <c r="H39" i="24"/>
  <c r="J39" i="24" s="1"/>
  <c r="H38" i="24"/>
  <c r="J38" i="24" s="1"/>
  <c r="K38" i="24" s="1"/>
  <c r="L38" i="24" s="1"/>
  <c r="H37" i="24"/>
  <c r="J37" i="24" s="1"/>
  <c r="H36" i="24"/>
  <c r="J36" i="24" s="1"/>
  <c r="K36" i="24" s="1"/>
  <c r="L36" i="24" s="1"/>
  <c r="H35" i="24"/>
  <c r="J35" i="24" s="1"/>
  <c r="H34" i="24"/>
  <c r="J34" i="24" s="1"/>
  <c r="K34" i="24" s="1"/>
  <c r="L34" i="24" s="1"/>
  <c r="H33" i="24"/>
  <c r="J33" i="24" s="1"/>
  <c r="H32" i="24"/>
  <c r="J32" i="24" s="1"/>
  <c r="K32" i="24" s="1"/>
  <c r="L32" i="24" s="1"/>
  <c r="H31" i="24"/>
  <c r="J31" i="24" s="1"/>
  <c r="H30" i="24"/>
  <c r="J30" i="24" s="1"/>
  <c r="K30" i="24" s="1"/>
  <c r="L30" i="24" s="1"/>
  <c r="H29" i="24"/>
  <c r="J29" i="24" s="1"/>
  <c r="H28" i="24"/>
  <c r="J28" i="24" s="1"/>
  <c r="K28" i="24" s="1"/>
  <c r="L28" i="24" s="1"/>
  <c r="H27" i="24"/>
  <c r="J27" i="24" s="1"/>
  <c r="H26" i="24"/>
  <c r="J26" i="24" s="1"/>
  <c r="K26" i="24" s="1"/>
  <c r="L26" i="24" s="1"/>
  <c r="H25" i="24"/>
  <c r="J25" i="24" s="1"/>
  <c r="H24" i="24"/>
  <c r="J24" i="24" s="1"/>
  <c r="K24" i="24" s="1"/>
  <c r="L24" i="24" s="1"/>
  <c r="H23" i="24"/>
  <c r="J23" i="24" s="1"/>
  <c r="H22" i="24"/>
  <c r="J22" i="24" s="1"/>
  <c r="K22" i="24" s="1"/>
  <c r="L22" i="24" s="1"/>
  <c r="H21" i="24"/>
  <c r="J21" i="24" s="1"/>
  <c r="H20" i="24"/>
  <c r="J20" i="24" s="1"/>
  <c r="K20" i="24" s="1"/>
  <c r="L20" i="24" s="1"/>
  <c r="H19" i="24"/>
  <c r="J19" i="24" s="1"/>
  <c r="H18" i="24"/>
  <c r="J18" i="24" s="1"/>
  <c r="K18" i="24" s="1"/>
  <c r="L18" i="24" s="1"/>
  <c r="H17" i="24"/>
  <c r="J17" i="24" s="1"/>
  <c r="H16" i="24"/>
  <c r="J16" i="24" s="1"/>
  <c r="K16" i="24" s="1"/>
  <c r="L16" i="24" s="1"/>
  <c r="H15" i="24"/>
  <c r="J15" i="24" s="1"/>
  <c r="H14" i="24"/>
  <c r="J14" i="24" s="1"/>
  <c r="K14" i="24" s="1"/>
  <c r="L14" i="24" s="1"/>
  <c r="H13" i="24"/>
  <c r="J13" i="24" s="1"/>
  <c r="H12" i="24"/>
  <c r="J12" i="24" s="1"/>
  <c r="K12" i="24" s="1"/>
  <c r="L142" i="24" l="1"/>
  <c r="L158" i="24"/>
  <c r="L82" i="24"/>
  <c r="L130" i="24"/>
  <c r="L162" i="24"/>
  <c r="L98" i="24"/>
  <c r="L170" i="24"/>
  <c r="L126" i="24"/>
  <c r="L114" i="24"/>
  <c r="L146" i="24"/>
  <c r="L74" i="24"/>
  <c r="L90" i="24"/>
  <c r="L106" i="24"/>
  <c r="L122" i="24"/>
  <c r="L138" i="24"/>
  <c r="L154" i="24"/>
  <c r="L174" i="24"/>
  <c r="L86" i="24"/>
  <c r="L102" i="24"/>
  <c r="L118" i="24"/>
  <c r="L134" i="24"/>
  <c r="L150" i="24"/>
  <c r="L166" i="24"/>
  <c r="L180" i="24"/>
  <c r="L184" i="24"/>
  <c r="L78" i="24"/>
  <c r="L94" i="24"/>
  <c r="L178" i="24"/>
  <c r="L182" i="24"/>
  <c r="L12" i="24"/>
  <c r="K55" i="24"/>
  <c r="L55" i="24" s="1"/>
  <c r="K71" i="24"/>
  <c r="L71" i="24" s="1"/>
  <c r="K95" i="24"/>
  <c r="L95" i="24" s="1"/>
  <c r="K127" i="24"/>
  <c r="L127" i="24" s="1"/>
  <c r="K143" i="24"/>
  <c r="L143" i="24" s="1"/>
  <c r="K21" i="24"/>
  <c r="L21" i="24" s="1"/>
  <c r="K37" i="24"/>
  <c r="L37" i="24" s="1"/>
  <c r="K53" i="24"/>
  <c r="L53" i="24" s="1"/>
  <c r="K69" i="24"/>
  <c r="L69" i="24" s="1"/>
  <c r="K59" i="24"/>
  <c r="L59" i="24" s="1"/>
  <c r="K75" i="24"/>
  <c r="L75" i="24" s="1"/>
  <c r="K91" i="24"/>
  <c r="L91" i="24" s="1"/>
  <c r="K107" i="24"/>
  <c r="L107" i="24" s="1"/>
  <c r="K123" i="24"/>
  <c r="L123" i="24" s="1"/>
  <c r="K139" i="24"/>
  <c r="L139" i="24" s="1"/>
  <c r="K155" i="24"/>
  <c r="L155" i="24" s="1"/>
  <c r="K23" i="24"/>
  <c r="L23" i="24" s="1"/>
  <c r="K15" i="24"/>
  <c r="L15" i="24" s="1"/>
  <c r="K31" i="24"/>
  <c r="L31" i="24" s="1"/>
  <c r="K47" i="24"/>
  <c r="L47" i="24" s="1"/>
  <c r="K63" i="24"/>
  <c r="L63" i="24" s="1"/>
  <c r="K79" i="24"/>
  <c r="L79" i="24" s="1"/>
  <c r="K111" i="24"/>
  <c r="L111" i="24" s="1"/>
  <c r="K159" i="24"/>
  <c r="L159" i="24" s="1"/>
  <c r="K27" i="24"/>
  <c r="L27" i="24" s="1"/>
  <c r="K43" i="24"/>
  <c r="L43" i="24" s="1"/>
  <c r="K17" i="24"/>
  <c r="L17" i="24" s="1"/>
  <c r="K33" i="24"/>
  <c r="L33" i="24" s="1"/>
  <c r="K49" i="24"/>
  <c r="L49" i="24" s="1"/>
  <c r="K65" i="24"/>
  <c r="L65" i="24" s="1"/>
  <c r="K103" i="24"/>
  <c r="L103" i="24" s="1"/>
  <c r="K135" i="24"/>
  <c r="L135" i="24" s="1"/>
  <c r="K13" i="24"/>
  <c r="K51" i="24"/>
  <c r="L51" i="24" s="1"/>
  <c r="K67" i="24"/>
  <c r="L67" i="24" s="1"/>
  <c r="K83" i="24"/>
  <c r="L83" i="24" s="1"/>
  <c r="K99" i="24"/>
  <c r="L99" i="24" s="1"/>
  <c r="K115" i="24"/>
  <c r="L115" i="24" s="1"/>
  <c r="K131" i="24"/>
  <c r="L131" i="24" s="1"/>
  <c r="K147" i="24"/>
  <c r="L147" i="24" s="1"/>
  <c r="K163" i="24"/>
  <c r="L163" i="24" s="1"/>
  <c r="K39" i="24"/>
  <c r="L39" i="24" s="1"/>
  <c r="K87" i="24"/>
  <c r="L87" i="24" s="1"/>
  <c r="K119" i="24"/>
  <c r="L119" i="24" s="1"/>
  <c r="K151" i="24"/>
  <c r="L151" i="24" s="1"/>
  <c r="K29" i="24"/>
  <c r="L29" i="24" s="1"/>
  <c r="K45" i="24"/>
  <c r="L45" i="24" s="1"/>
  <c r="K61" i="24"/>
  <c r="L61" i="24" s="1"/>
  <c r="K19" i="24"/>
  <c r="L19" i="24" s="1"/>
  <c r="K35" i="24"/>
  <c r="L35" i="24" s="1"/>
  <c r="K25" i="24"/>
  <c r="L25" i="24" s="1"/>
  <c r="K41" i="24"/>
  <c r="L41" i="24" s="1"/>
  <c r="K57" i="24"/>
  <c r="L57" i="24" s="1"/>
  <c r="K208" i="24"/>
  <c r="L208" i="24" s="1"/>
  <c r="K213" i="24"/>
  <c r="L213" i="24" s="1"/>
  <c r="K198" i="24"/>
  <c r="L198" i="24" s="1"/>
  <c r="K230" i="24"/>
  <c r="L230" i="24" s="1"/>
  <c r="K167" i="24"/>
  <c r="L167" i="24" s="1"/>
  <c r="K179" i="24"/>
  <c r="L179" i="24" s="1"/>
  <c r="K188" i="24"/>
  <c r="L188" i="24" s="1"/>
  <c r="K204" i="24"/>
  <c r="L204" i="24" s="1"/>
  <c r="K209" i="24"/>
  <c r="L209" i="24" s="1"/>
  <c r="K220" i="24"/>
  <c r="L220" i="24" s="1"/>
  <c r="K225" i="24"/>
  <c r="L225" i="24" s="1"/>
  <c r="K236" i="24"/>
  <c r="L236" i="24" s="1"/>
  <c r="K194" i="24"/>
  <c r="L194" i="24" s="1"/>
  <c r="K199" i="24"/>
  <c r="L199" i="24" s="1"/>
  <c r="K210" i="24"/>
  <c r="L210" i="24" s="1"/>
  <c r="K215" i="24"/>
  <c r="L215" i="24" s="1"/>
  <c r="K226" i="24"/>
  <c r="L226" i="24" s="1"/>
  <c r="K231" i="24"/>
  <c r="L231" i="24" s="1"/>
  <c r="K229" i="24"/>
  <c r="L229" i="24" s="1"/>
  <c r="L72" i="24"/>
  <c r="L76" i="24"/>
  <c r="L80" i="24"/>
  <c r="L84" i="24"/>
  <c r="L88" i="24"/>
  <c r="L92" i="24"/>
  <c r="L96" i="24"/>
  <c r="L100" i="24"/>
  <c r="L104" i="24"/>
  <c r="L108" i="24"/>
  <c r="L112" i="24"/>
  <c r="L116" i="24"/>
  <c r="L120" i="24"/>
  <c r="L124" i="24"/>
  <c r="L128" i="24"/>
  <c r="L132" i="24"/>
  <c r="L136" i="24"/>
  <c r="L140" i="24"/>
  <c r="L144" i="24"/>
  <c r="L148" i="24"/>
  <c r="L152" i="24"/>
  <c r="L156" i="24"/>
  <c r="L160" i="24"/>
  <c r="L164" i="24"/>
  <c r="L168" i="24"/>
  <c r="L172" i="24"/>
  <c r="L176" i="24"/>
  <c r="K189" i="24"/>
  <c r="L189" i="24" s="1"/>
  <c r="K200" i="24"/>
  <c r="L200" i="24" s="1"/>
  <c r="K205" i="24"/>
  <c r="L205" i="24" s="1"/>
  <c r="K216" i="24"/>
  <c r="L216" i="24" s="1"/>
  <c r="K221" i="24"/>
  <c r="L221" i="24" s="1"/>
  <c r="K232" i="24"/>
  <c r="L232" i="24" s="1"/>
  <c r="K237" i="24"/>
  <c r="L237" i="24" s="1"/>
  <c r="K187" i="24"/>
  <c r="L187" i="24" s="1"/>
  <c r="K214" i="24"/>
  <c r="L214" i="24" s="1"/>
  <c r="K235" i="24"/>
  <c r="L235" i="24" s="1"/>
  <c r="K171" i="24"/>
  <c r="L171" i="24" s="1"/>
  <c r="K175" i="24"/>
  <c r="L175" i="24" s="1"/>
  <c r="K183" i="24"/>
  <c r="L183" i="24" s="1"/>
  <c r="K193" i="24"/>
  <c r="L193" i="24" s="1"/>
  <c r="K190" i="24"/>
  <c r="L190" i="24" s="1"/>
  <c r="K195" i="24"/>
  <c r="L195" i="24" s="1"/>
  <c r="K206" i="24"/>
  <c r="L206" i="24" s="1"/>
  <c r="K211" i="24"/>
  <c r="L211" i="24" s="1"/>
  <c r="K222" i="24"/>
  <c r="L222" i="24" s="1"/>
  <c r="K227" i="24"/>
  <c r="L227" i="24" s="1"/>
  <c r="K238" i="24"/>
  <c r="L238" i="24" s="1"/>
  <c r="K224" i="24"/>
  <c r="L224" i="24" s="1"/>
  <c r="K219" i="24"/>
  <c r="L219" i="24" s="1"/>
  <c r="K73" i="24"/>
  <c r="L73" i="24" s="1"/>
  <c r="K85" i="24"/>
  <c r="L85" i="24" s="1"/>
  <c r="K93" i="24"/>
  <c r="L93" i="24" s="1"/>
  <c r="K101" i="24"/>
  <c r="L101" i="24" s="1"/>
  <c r="K105" i="24"/>
  <c r="L105" i="24" s="1"/>
  <c r="K109" i="24"/>
  <c r="L109" i="24" s="1"/>
  <c r="K117" i="24"/>
  <c r="L117" i="24" s="1"/>
  <c r="K121" i="24"/>
  <c r="L121" i="24" s="1"/>
  <c r="K125" i="24"/>
  <c r="L125" i="24" s="1"/>
  <c r="K129" i="24"/>
  <c r="L129" i="24" s="1"/>
  <c r="K133" i="24"/>
  <c r="L133" i="24" s="1"/>
  <c r="K137" i="24"/>
  <c r="L137" i="24" s="1"/>
  <c r="K141" i="24"/>
  <c r="L141" i="24" s="1"/>
  <c r="K145" i="24"/>
  <c r="L145" i="24" s="1"/>
  <c r="K149" i="24"/>
  <c r="L149" i="24" s="1"/>
  <c r="K153" i="24"/>
  <c r="L153" i="24" s="1"/>
  <c r="K157" i="24"/>
  <c r="L157" i="24" s="1"/>
  <c r="K161" i="24"/>
  <c r="L161" i="24" s="1"/>
  <c r="K165" i="24"/>
  <c r="L165" i="24" s="1"/>
  <c r="K169" i="24"/>
  <c r="L169" i="24" s="1"/>
  <c r="K173" i="24"/>
  <c r="L173" i="24" s="1"/>
  <c r="K177" i="24"/>
  <c r="L177" i="24" s="1"/>
  <c r="K181" i="24"/>
  <c r="L181" i="24" s="1"/>
  <c r="K185" i="24"/>
  <c r="L185" i="24" s="1"/>
  <c r="K196" i="24"/>
  <c r="L196" i="24" s="1"/>
  <c r="K201" i="24"/>
  <c r="L201" i="24" s="1"/>
  <c r="K212" i="24"/>
  <c r="L212" i="24" s="1"/>
  <c r="K217" i="24"/>
  <c r="L217" i="24" s="1"/>
  <c r="K228" i="24"/>
  <c r="L228" i="24" s="1"/>
  <c r="K233" i="24"/>
  <c r="L233" i="24" s="1"/>
  <c r="K192" i="24"/>
  <c r="L192" i="24" s="1"/>
  <c r="K197" i="24"/>
  <c r="L197" i="24" s="1"/>
  <c r="K240" i="24"/>
  <c r="L240" i="24" s="1"/>
  <c r="K203" i="24"/>
  <c r="L203" i="24" s="1"/>
  <c r="K77" i="24"/>
  <c r="L77" i="24" s="1"/>
  <c r="K81" i="24"/>
  <c r="L81" i="24" s="1"/>
  <c r="K89" i="24"/>
  <c r="L89" i="24" s="1"/>
  <c r="K97" i="24"/>
  <c r="L97" i="24" s="1"/>
  <c r="K113" i="24"/>
  <c r="L113" i="24" s="1"/>
  <c r="K186" i="24"/>
  <c r="L186" i="24" s="1"/>
  <c r="K191" i="24"/>
  <c r="L191" i="24" s="1"/>
  <c r="K202" i="24"/>
  <c r="L202" i="24" s="1"/>
  <c r="K207" i="24"/>
  <c r="L207" i="24" s="1"/>
  <c r="K218" i="24"/>
  <c r="L218" i="24" s="1"/>
  <c r="K223" i="24"/>
  <c r="L223" i="24" s="1"/>
  <c r="K234" i="24"/>
  <c r="L234" i="24" s="1"/>
  <c r="K239" i="24"/>
  <c r="L239" i="24" s="1"/>
  <c r="L13" i="24" l="1"/>
</calcChain>
</file>

<file path=xl/sharedStrings.xml><?xml version="1.0" encoding="utf-8"?>
<sst xmlns="http://schemas.openxmlformats.org/spreadsheetml/2006/main" count="934" uniqueCount="283">
  <si>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</si>
  <si>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</si>
  <si>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</si>
  <si>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</si>
  <si>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</si>
  <si>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VIĻAKAS PĀRVALDES LAVOŠNIEKU ROBEŽAPSARDZĪBAS NODAĻA</t>
  </si>
  <si>
    <t>VRS DAUGAVPILS PĀRVALDES SILENES ROBEŽAPSARDZĪBAS NODAĻA</t>
  </si>
  <si>
    <t>VRS VIĻAKAS PĀRVALDES BĒRZIŅU ROBEŽAPSARDZĪBAS NODAĻA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</si>
  <si>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</si>
  <si>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</si>
  <si>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</si>
  <si>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VIĻAKAS PĀRVALDES PEDEDZES ROBEŽAPSARDZĪBAS NODAĻA</t>
  </si>
  <si>
    <t>VRS DAUGAVPILS PĀRVALDES PIEDRUJAS ROBEŽAPSARDZĪBAS NODAĻA</t>
  </si>
  <si>
    <t>VRS AVIĀCIJAS PĀRVALDES SPECIĀLO OPERĀCIJU DIENESTS "SIGMA"</t>
  </si>
  <si>
    <t>VRS VIĻAKAS PĀRVALDES PUNDURU ROBEŽAPSARDZĪBAS NODAĻA</t>
  </si>
  <si>
    <t>VRS AVIĀCIJAS PĀRVALDES AVIĀCIJAS DIENESTA PIRMAIS HELIKOPTERU POSMS</t>
  </si>
  <si>
    <t>VRS AVIĀCIJAS PĀRVALDES SPECIĀLO OPERĀCIJU DIENESTA "SIGMA" VENTSPILS TAKTISKĀ NODAĻA</t>
  </si>
  <si>
    <t>VRS AVIĀCIJAS PĀRVALDES AVIĀCIJAS DIENESTS</t>
  </si>
  <si>
    <t>Mēneš-alga</t>
  </si>
  <si>
    <t>Riska piemaksa (EKK1145)</t>
  </si>
  <si>
    <t>VRS DAUGAVPILS PĀRVALDES RIKD KINOLOĢIJAS NODAĻA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</si>
  <si>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</si>
  <si>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</si>
  <si>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</si>
  <si>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</si>
  <si>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</si>
  <si>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</si>
  <si>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</si>
  <si>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helikoptera jaunākais pilots</t>
  </si>
  <si>
    <t>robežapsardzības nodaļas priekšnieka vietnieks</t>
  </si>
  <si>
    <t>galvenais inspektors</t>
  </si>
  <si>
    <t>inspektora palīgs</t>
  </si>
  <si>
    <t>helikopteru posma komandieris</t>
  </si>
  <si>
    <t>helikoptera pilots</t>
  </si>
  <si>
    <t>dienesta priekšnieks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</si>
  <si>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</si>
  <si>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</si>
  <si>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</si>
  <si>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</si>
  <si>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</si>
  <si>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</si>
  <si>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</si>
  <si>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</si>
  <si>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16751</t>
  </si>
  <si>
    <t>VRS VIĻAKAS PĀRVALDE</t>
  </si>
  <si>
    <t>20157</t>
  </si>
  <si>
    <t>36320</t>
  </si>
  <si>
    <t>37214</t>
  </si>
  <si>
    <t>17289</t>
  </si>
  <si>
    <t>VRS AVIĀCIJAS PĀRVALDE</t>
  </si>
  <si>
    <t>VRS LUDZAS PĀRVALDE</t>
  </si>
  <si>
    <t>VRS LUDZAS PĀRVALDES PASIENES ROBEŽAPSARDZĪBAS NODAĻA</t>
  </si>
  <si>
    <t>16896</t>
  </si>
  <si>
    <t>17232</t>
  </si>
  <si>
    <t>16767</t>
  </si>
  <si>
    <t>29599</t>
  </si>
  <si>
    <t>16766</t>
  </si>
  <si>
    <t>16771</t>
  </si>
  <si>
    <t>30418</t>
  </si>
  <si>
    <t>35367</t>
  </si>
  <si>
    <t>28918</t>
  </si>
  <si>
    <t>18434</t>
  </si>
  <si>
    <t>31921</t>
  </si>
  <si>
    <t>18439</t>
  </si>
  <si>
    <t>37219</t>
  </si>
  <si>
    <t>16726</t>
  </si>
  <si>
    <t>17634</t>
  </si>
  <si>
    <t>16865</t>
  </si>
  <si>
    <t>27168</t>
  </si>
  <si>
    <t>37246</t>
  </si>
  <si>
    <t>18447</t>
  </si>
  <si>
    <t>30403</t>
  </si>
  <si>
    <t>33130</t>
  </si>
  <si>
    <t>17608</t>
  </si>
  <si>
    <t>16893</t>
  </si>
  <si>
    <t>34872</t>
  </si>
  <si>
    <t>20712</t>
  </si>
  <si>
    <t>33897</t>
  </si>
  <si>
    <t>19228</t>
  </si>
  <si>
    <t>19232</t>
  </si>
  <si>
    <t>36348</t>
  </si>
  <si>
    <t>31339</t>
  </si>
  <si>
    <t>33113</t>
  </si>
  <si>
    <t>37216</t>
  </si>
  <si>
    <t>36674</t>
  </si>
  <si>
    <t>19242</t>
  </si>
  <si>
    <t>30443</t>
  </si>
  <si>
    <t>37212</t>
  </si>
  <si>
    <t>35345</t>
  </si>
  <si>
    <t>19455</t>
  </si>
  <si>
    <t>35780</t>
  </si>
  <si>
    <t>34296</t>
  </si>
  <si>
    <t>17472</t>
  </si>
  <si>
    <t>17382</t>
  </si>
  <si>
    <t>33891</t>
  </si>
  <si>
    <t>34890</t>
  </si>
  <si>
    <t>37249</t>
  </si>
  <si>
    <t>36454</t>
  </si>
  <si>
    <t>19462</t>
  </si>
  <si>
    <t>31887</t>
  </si>
  <si>
    <t>34304</t>
  </si>
  <si>
    <t>36324</t>
  </si>
  <si>
    <t>37159</t>
  </si>
  <si>
    <t>33227</t>
  </si>
  <si>
    <t>08497</t>
  </si>
  <si>
    <t>36676</t>
  </si>
  <si>
    <t>35424</t>
  </si>
  <si>
    <t>26480</t>
  </si>
  <si>
    <t>16763</t>
  </si>
  <si>
    <t>36668</t>
  </si>
  <si>
    <t>16777</t>
  </si>
  <si>
    <t>20032</t>
  </si>
  <si>
    <t>35787</t>
  </si>
  <si>
    <t>37251</t>
  </si>
  <si>
    <t>35791</t>
  </si>
  <si>
    <t>36677</t>
  </si>
  <si>
    <t>37147</t>
  </si>
  <si>
    <t>17434</t>
  </si>
  <si>
    <t>19801</t>
  </si>
  <si>
    <t>37205</t>
  </si>
  <si>
    <t>16783</t>
  </si>
  <si>
    <t>27178</t>
  </si>
  <si>
    <t>20279</t>
  </si>
  <si>
    <t>19270</t>
  </si>
  <si>
    <t>36311</t>
  </si>
  <si>
    <t>17013</t>
  </si>
  <si>
    <t>20293</t>
  </si>
  <si>
    <t>20294</t>
  </si>
  <si>
    <t>20295</t>
  </si>
  <si>
    <t>17371</t>
  </si>
  <si>
    <t>17121</t>
  </si>
  <si>
    <t>37201</t>
  </si>
  <si>
    <t>33118</t>
  </si>
  <si>
    <t>33896</t>
  </si>
  <si>
    <t>31827</t>
  </si>
  <si>
    <t>17658</t>
  </si>
  <si>
    <t>16885</t>
  </si>
  <si>
    <t>16786</t>
  </si>
  <si>
    <t>17014</t>
  </si>
  <si>
    <t>29598</t>
  </si>
  <si>
    <t>17481</t>
  </si>
  <si>
    <t>20316</t>
  </si>
  <si>
    <t>17300</t>
  </si>
  <si>
    <t>20319</t>
  </si>
  <si>
    <t>30392</t>
  </si>
  <si>
    <t>36342</t>
  </si>
  <si>
    <t>30438</t>
  </si>
  <si>
    <t>31839</t>
  </si>
  <si>
    <t>37243</t>
  </si>
  <si>
    <t>19853</t>
  </si>
  <si>
    <t>VRS LUDZAS PĀRVALDES GREBŅEVAS ROBEŽAPSARDZĪBAS NODAĻA</t>
  </si>
  <si>
    <t>17245</t>
  </si>
  <si>
    <t>17222</t>
  </si>
  <si>
    <t>35380</t>
  </si>
  <si>
    <t>37209</t>
  </si>
  <si>
    <t>20337</t>
  </si>
  <si>
    <t>36675</t>
  </si>
  <si>
    <t>37217</t>
  </si>
  <si>
    <t>34374</t>
  </si>
  <si>
    <t>20349</t>
  </si>
  <si>
    <t>17740</t>
  </si>
  <si>
    <t>19314</t>
  </si>
  <si>
    <t>34307</t>
  </si>
  <si>
    <t>27184</t>
  </si>
  <si>
    <t>37198</t>
  </si>
  <si>
    <t>28447</t>
  </si>
  <si>
    <t>36678</t>
  </si>
  <si>
    <t>36681</t>
  </si>
  <si>
    <t>33165</t>
  </si>
  <si>
    <t>34376</t>
  </si>
  <si>
    <t>25886</t>
  </si>
  <si>
    <t>20106</t>
  </si>
  <si>
    <t>35786</t>
  </si>
  <si>
    <t>32596</t>
  </si>
  <si>
    <t>34116</t>
  </si>
  <si>
    <t>16923</t>
  </si>
  <si>
    <t>36308</t>
  </si>
  <si>
    <t>20078</t>
  </si>
  <si>
    <t>31341</t>
  </si>
  <si>
    <t>30454</t>
  </si>
  <si>
    <t>17011</t>
  </si>
  <si>
    <t>35776</t>
  </si>
  <si>
    <t>36323</t>
  </si>
  <si>
    <t>17628</t>
  </si>
  <si>
    <t>31859</t>
  </si>
  <si>
    <t>20125</t>
  </si>
  <si>
    <t>38271</t>
  </si>
  <si>
    <t>36305</t>
  </si>
  <si>
    <t>33237</t>
  </si>
  <si>
    <t>27732</t>
  </si>
  <si>
    <t>33167</t>
  </si>
  <si>
    <t>30401</t>
  </si>
  <si>
    <t>30389</t>
  </si>
  <si>
    <t>31876</t>
  </si>
  <si>
    <t>35395</t>
  </si>
  <si>
    <t>16862</t>
  </si>
  <si>
    <t>37153</t>
  </si>
  <si>
    <t>20280</t>
  </si>
  <si>
    <t>19019</t>
  </si>
  <si>
    <t>17660</t>
  </si>
  <si>
    <t>33214</t>
  </si>
  <si>
    <t>26227</t>
  </si>
  <si>
    <t>35811</t>
  </si>
  <si>
    <t>19769</t>
  </si>
  <si>
    <t>36346</t>
  </si>
  <si>
    <t>35788</t>
  </si>
  <si>
    <t>20923</t>
  </si>
  <si>
    <t xml:space="preserve">Iesaistes stundas </t>
  </si>
  <si>
    <t>Valsts robežsardze</t>
  </si>
  <si>
    <t>16768</t>
  </si>
  <si>
    <t>26477</t>
  </si>
  <si>
    <t>18438</t>
  </si>
  <si>
    <t>32609</t>
  </si>
  <si>
    <t>27746</t>
  </si>
  <si>
    <t>17525</t>
  </si>
  <si>
    <t>34357</t>
  </si>
  <si>
    <t>29602</t>
  </si>
  <si>
    <t>19577</t>
  </si>
  <si>
    <t>17118</t>
  </si>
  <si>
    <t>33122</t>
  </si>
  <si>
    <t>17403</t>
  </si>
  <si>
    <t>35526</t>
  </si>
  <si>
    <t>33901</t>
  </si>
  <si>
    <t>19582</t>
  </si>
  <si>
    <t>19804</t>
  </si>
  <si>
    <t>31867</t>
  </si>
  <si>
    <t>34320</t>
  </si>
  <si>
    <t>17029</t>
  </si>
  <si>
    <t>26483</t>
  </si>
  <si>
    <t>30347</t>
  </si>
  <si>
    <t>37241</t>
  </si>
  <si>
    <t>*Piemaksa Valsts robežsardzes amatpersonām tika noteikta par tiešu Latvijas Republikas–Baltkrievijas Republikas valsts robežas robežuzraudzības nodrošināšanu, lai nepieļautu robežas nelikumīgu šķērsošanu.</t>
  </si>
  <si>
    <t>27722</t>
  </si>
  <si>
    <t>VRS LUDZAS PĀRVALDES ZILUPES I KATEGORIJAS DZ RKP</t>
  </si>
  <si>
    <t>31917</t>
  </si>
  <si>
    <t>18437</t>
  </si>
  <si>
    <t>19193</t>
  </si>
  <si>
    <t>18444</t>
  </si>
  <si>
    <t>30446</t>
  </si>
  <si>
    <t>17228</t>
  </si>
  <si>
    <t>28935</t>
  </si>
  <si>
    <t>37601</t>
  </si>
  <si>
    <t>37597</t>
  </si>
  <si>
    <t>37602</t>
  </si>
  <si>
    <t>35341</t>
  </si>
  <si>
    <t>20031</t>
  </si>
  <si>
    <t>33233</t>
  </si>
  <si>
    <t>26541</t>
  </si>
  <si>
    <t>29593</t>
  </si>
  <si>
    <t>20033</t>
  </si>
  <si>
    <t>28494</t>
  </si>
  <si>
    <t>17249</t>
  </si>
  <si>
    <t>36680</t>
  </si>
  <si>
    <t>17568</t>
  </si>
  <si>
    <t>36306</t>
  </si>
  <si>
    <t>VRS LUDZAS PĀRVALDES KRIVANDAS ROBEŽAPSARDZĪBAS NODAĻA</t>
  </si>
  <si>
    <t>19847</t>
  </si>
  <si>
    <t>37610</t>
  </si>
  <si>
    <t>26519</t>
  </si>
  <si>
    <t>37596</t>
  </si>
  <si>
    <t>37598</t>
  </si>
  <si>
    <t>33074</t>
  </si>
  <si>
    <t>09870</t>
  </si>
  <si>
    <t>37599</t>
  </si>
  <si>
    <t>37595</t>
  </si>
  <si>
    <t>37615</t>
  </si>
  <si>
    <t>31854</t>
  </si>
  <si>
    <t>19215</t>
  </si>
  <si>
    <t>17008</t>
  </si>
  <si>
    <t>35768</t>
  </si>
  <si>
    <t>33406</t>
  </si>
  <si>
    <t>37237</t>
  </si>
  <si>
    <t>20065</t>
  </si>
  <si>
    <t>37613</t>
  </si>
  <si>
    <t>18981</t>
  </si>
  <si>
    <t>17061</t>
  </si>
  <si>
    <t>20329</t>
  </si>
  <si>
    <t>37227</t>
  </si>
  <si>
    <t>17237</t>
  </si>
  <si>
    <t>30350</t>
  </si>
  <si>
    <t>36662</t>
  </si>
  <si>
    <t>9.pielikums</t>
  </si>
  <si>
    <t>Piemaksa par darbu paaugstināta riska un slodzes apstākļos* amatpersonām laika periodā no 2022.gada 1.aprīļa līdz 30.aprīlim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</si>
</sst>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34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7" fillId="0" borderId="0" xfId="54" applyFont="1" applyAlignment="1">
      <alignment horizontal="center" vertical="top"/>
    </xf>
    <xf numFmtId="0" fontId="24" fillId="0" borderId="0" xfId="0" applyFont="1" applyFill="1" applyAlignment="1">
      <alignment vertical="top"/>
    </xf>
    <xf numFmtId="0" fontId="16" fillId="0" borderId="0" xfId="1" applyAlignment="1">
      <alignment vertical="top" wrapText="1"/>
    </xf>
    <xf numFmtId="0" fontId="27" fillId="0" borderId="0" xfId="54" applyFont="1" applyAlignment="1">
      <alignment horizontal="center" vertical="top" wrapText="1"/>
    </xf>
    <xf numFmtId="0" fontId="16" fillId="0" borderId="0" xfId="1" applyAlignment="1">
      <alignment horizontal="left" vertical="top" wrapText="1"/>
    </xf>
    <xf numFmtId="0" fontId="22" fillId="0" borderId="0" xfId="0" applyFont="1" applyAlignment="1">
      <alignment vertical="top"/>
    </xf>
    <xf numFmtId="0" fontId="22" fillId="0" borderId="0" xfId="0" applyFont="1" applyAlignment="1">
      <alignment vertical="top" wrapText="1"/>
    </xf>
    <xf numFmtId="2" fontId="22" fillId="0" borderId="0" xfId="0" applyNumberFormat="1" applyFont="1" applyAlignment="1">
      <alignment vertical="top"/>
    </xf>
    <xf numFmtId="0" fontId="22" fillId="0" borderId="0" xfId="0" applyFont="1"/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vertical="top"/>
    </xf>
    <xf numFmtId="49" fontId="22" fillId="0" borderId="1" xfId="0" applyNumberFormat="1" applyFont="1" applyBorder="1" applyAlignment="1">
      <alignment horizontal="left" vertical="top" wrapText="1"/>
    </xf>
    <xf numFmtId="49" fontId="22" fillId="0" borderId="1" xfId="0" applyNumberFormat="1" applyFont="1" applyBorder="1" applyAlignment="1">
      <alignment horizontal="left" vertical="top"/>
    </xf>
    <xf numFmtId="9" fontId="22" fillId="0" borderId="1" xfId="57" applyFont="1" applyBorder="1" applyAlignment="1">
      <alignment horizontal="center" vertical="top"/>
    </xf>
    <xf numFmtId="2" fontId="22" fillId="0" borderId="1" xfId="0" applyNumberFormat="1" applyFont="1" applyBorder="1" applyAlignment="1">
      <alignment vertical="top"/>
    </xf>
  </cellXfs>
  <cellStyles count="59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242"/>
  <sheetViews>
    <sheetView tabSelected="1" zoomScaleNormal="100" workbookViewId="0">
      <selection activeCell="J11" sqref="J11:L11"/>
    </sheetView>
  </sheetViews>
  <sheetFormatPr defaultColWidth="9.109375" defaultRowHeight="13.2" x14ac:dyDescent="0.25"/>
  <cols>
    <col min="1" max="1" width="5.5546875" style="24" customWidth="1"/>
    <col min="2" max="2" width="11.88671875" style="25" customWidth="1"/>
    <col min="3" max="3" width="14.33203125" style="25" customWidth="1"/>
    <col min="4" max="4" width="11.88671875" style="25" customWidth="1"/>
    <col min="5" max="5" width="7.5546875" style="24" customWidth="1"/>
    <col min="6" max="6" width="10.109375" style="24" customWidth="1"/>
    <col min="7" max="7" width="9.109375" style="26" customWidth="1"/>
    <col min="8" max="9" width="8" style="24" customWidth="1"/>
    <col min="10" max="10" width="10.33203125" style="26" customWidth="1"/>
    <col min="11" max="11" width="9.109375" style="26" bestFit="1" customWidth="1"/>
    <col min="12" max="12" width="11.33203125" style="26" customWidth="1"/>
    <col min="13" max="16384" width="9.109375" style="27"/>
  </cols>
  <sheetData>
    <row r="1" spans="1:12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281</v>
      </c>
    </row>
    <row r="2" spans="1:12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7.399999999999999" x14ac:dyDescent="0.3">
      <c r="A6" s="10"/>
      <c r="B6" s="20" t="s">
        <v>208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39" customHeight="1" x14ac:dyDescent="0.25">
      <c r="A8" s="22" t="s">
        <v>282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 ht="15.6" x14ac:dyDescent="0.25">
      <c r="A9" s="19"/>
      <c r="B9" s="19"/>
      <c r="C9" s="19"/>
      <c r="D9" s="19"/>
      <c r="E9" s="19"/>
      <c r="F9" s="19"/>
      <c r="G9" s="19"/>
      <c r="H9" s="21"/>
      <c r="I9" s="19"/>
      <c r="J9" s="19"/>
      <c r="K9" s="19"/>
      <c r="L9" s="19"/>
    </row>
    <row r="10" spans="1:12" ht="39.6" x14ac:dyDescent="0.25">
      <c r="A10" s="15" t="s">
        <v>36</v>
      </c>
      <c r="B10" s="15" t="s">
        <v>37</v>
      </c>
      <c r="C10" s="15" t="s">
        <v>3</v>
      </c>
      <c r="D10" s="15" t="s">
        <v>35</v>
      </c>
      <c r="E10" s="15" t="s">
        <v>38</v>
      </c>
      <c r="F10" s="16" t="s">
        <v>39</v>
      </c>
      <c r="G10" s="17" t="s">
        <v>18</v>
      </c>
      <c r="H10" s="17" t="s">
        <v>21</v>
      </c>
      <c r="I10" s="18" t="s">
        <v>207</v>
      </c>
      <c r="J10" s="8" t="s">
        <v>19</v>
      </c>
      <c r="K10" s="17" t="s">
        <v>40</v>
      </c>
      <c r="L10" s="17" t="s">
        <v>41</v>
      </c>
    </row>
    <row r="11" spans="1:12" ht="13.8" x14ac:dyDescent="0.25">
      <c r="A11" s="12"/>
      <c r="B11" s="12"/>
      <c r="C11" s="12"/>
      <c r="D11" s="12"/>
      <c r="E11" s="12"/>
      <c r="F11" s="13"/>
      <c r="G11" s="14"/>
      <c r="H11" s="7"/>
      <c r="I11" s="7">
        <f t="shared" ref="H11:K11" si="0">SUM(I12:I240)</f>
        <v>8235.6500000000015</v>
      </c>
      <c r="J11" s="7">
        <f t="shared" si="0"/>
        <v>46981.490000000005</v>
      </c>
      <c r="K11" s="7">
        <f t="shared" si="0"/>
        <v>11082.959999999995</v>
      </c>
      <c r="L11" s="7">
        <f>SUM(L12:L240)</f>
        <v>58064.450000000012</v>
      </c>
    </row>
    <row r="12" spans="1:12" ht="79.2" x14ac:dyDescent="0.25">
      <c r="A12" s="29">
        <v>1</v>
      </c>
      <c r="B12" s="30" t="s">
        <v>42</v>
      </c>
      <c r="C12" s="30" t="s">
        <v>4</v>
      </c>
      <c r="D12" s="30" t="s">
        <v>23</v>
      </c>
      <c r="E12" s="31" t="s">
        <v>43</v>
      </c>
      <c r="F12" s="32">
        <v>1</v>
      </c>
      <c r="G12" s="33">
        <v>1538</v>
      </c>
      <c r="H12" s="29">
        <f>ROUND(G12/168.17,3)</f>
        <v>9.1460000000000008</v>
      </c>
      <c r="I12" s="29">
        <v>2</v>
      </c>
      <c r="J12" s="33">
        <f>IF(F12=100%,ROUND(H12*I12,2),0)</f>
        <v>18.29</v>
      </c>
      <c r="K12" s="33">
        <f t="shared" ref="K12:K75" si="1">ROUND(J12*0.2359,2)</f>
        <v>4.3099999999999996</v>
      </c>
      <c r="L12" s="33">
        <f t="shared" ref="L12:L75" si="2">J12+K12</f>
        <v>22.599999999999998</v>
      </c>
    </row>
    <row r="13" spans="1:12" ht="79.2" x14ac:dyDescent="0.25">
      <c r="A13" s="29">
        <v>2</v>
      </c>
      <c r="B13" s="30" t="s">
        <v>42</v>
      </c>
      <c r="C13" s="30" t="s">
        <v>6</v>
      </c>
      <c r="D13" s="30" t="s">
        <v>24</v>
      </c>
      <c r="E13" s="31" t="s">
        <v>45</v>
      </c>
      <c r="F13" s="32">
        <v>1</v>
      </c>
      <c r="G13" s="33">
        <v>948</v>
      </c>
      <c r="H13" s="29">
        <f>ROUND(G13/168.17,3)</f>
        <v>5.6369999999999996</v>
      </c>
      <c r="I13" s="29">
        <v>44</v>
      </c>
      <c r="J13" s="33">
        <f>IF(F13=100%,ROUND(H13*I13,2),0)</f>
        <v>248.03</v>
      </c>
      <c r="K13" s="33">
        <f t="shared" si="1"/>
        <v>58.51</v>
      </c>
      <c r="L13" s="33">
        <f t="shared" si="2"/>
        <v>306.54000000000002</v>
      </c>
    </row>
    <row r="14" spans="1:12" ht="79.2" x14ac:dyDescent="0.25">
      <c r="A14" s="29">
        <v>3</v>
      </c>
      <c r="B14" s="30" t="s">
        <v>42</v>
      </c>
      <c r="C14" s="30" t="s">
        <v>6</v>
      </c>
      <c r="D14" s="30" t="s">
        <v>22</v>
      </c>
      <c r="E14" s="31" t="s">
        <v>46</v>
      </c>
      <c r="F14" s="32">
        <v>1</v>
      </c>
      <c r="G14" s="33">
        <v>878</v>
      </c>
      <c r="H14" s="29">
        <f>ROUND(G14/168.17,3)</f>
        <v>5.2210000000000001</v>
      </c>
      <c r="I14" s="29">
        <v>24</v>
      </c>
      <c r="J14" s="33">
        <f>IF(F14=100%,ROUND(H14*I14,2),0)</f>
        <v>125.3</v>
      </c>
      <c r="K14" s="33">
        <f t="shared" si="1"/>
        <v>29.56</v>
      </c>
      <c r="L14" s="33">
        <f t="shared" si="2"/>
        <v>154.85999999999999</v>
      </c>
    </row>
    <row r="15" spans="1:12" ht="79.2" x14ac:dyDescent="0.25">
      <c r="A15" s="29">
        <v>4</v>
      </c>
      <c r="B15" s="30" t="s">
        <v>42</v>
      </c>
      <c r="C15" s="30" t="s">
        <v>8</v>
      </c>
      <c r="D15" s="30" t="s">
        <v>25</v>
      </c>
      <c r="E15" s="31" t="s">
        <v>232</v>
      </c>
      <c r="F15" s="32">
        <v>1</v>
      </c>
      <c r="G15" s="33">
        <v>1075</v>
      </c>
      <c r="H15" s="29">
        <f>ROUND(G15/168.17,3)</f>
        <v>6.3920000000000003</v>
      </c>
      <c r="I15" s="29">
        <v>16</v>
      </c>
      <c r="J15" s="33">
        <f>IF(F15=100%,ROUND(H15*I15,2),0)</f>
        <v>102.27</v>
      </c>
      <c r="K15" s="33">
        <f t="shared" si="1"/>
        <v>24.13</v>
      </c>
      <c r="L15" s="33">
        <f t="shared" si="2"/>
        <v>126.39999999999999</v>
      </c>
    </row>
    <row r="16" spans="1:12" ht="79.2" x14ac:dyDescent="0.25">
      <c r="A16" s="29">
        <v>5</v>
      </c>
      <c r="B16" s="30" t="s">
        <v>42</v>
      </c>
      <c r="C16" s="30" t="s">
        <v>4</v>
      </c>
      <c r="D16" s="30" t="s">
        <v>22</v>
      </c>
      <c r="E16" s="31" t="s">
        <v>47</v>
      </c>
      <c r="F16" s="32">
        <v>1</v>
      </c>
      <c r="G16" s="33">
        <v>873</v>
      </c>
      <c r="H16" s="29">
        <f>ROUND(G16/168.17,3)</f>
        <v>5.1909999999999998</v>
      </c>
      <c r="I16" s="29">
        <v>51</v>
      </c>
      <c r="J16" s="33">
        <f>IF(F16=100%,ROUND(H16*I16,2),0)</f>
        <v>264.74</v>
      </c>
      <c r="K16" s="33">
        <f t="shared" si="1"/>
        <v>62.45</v>
      </c>
      <c r="L16" s="33">
        <f t="shared" si="2"/>
        <v>327.19</v>
      </c>
    </row>
    <row r="17" spans="1:12" ht="79.2" x14ac:dyDescent="0.25">
      <c r="A17" s="29">
        <v>6</v>
      </c>
      <c r="B17" s="30" t="s">
        <v>42</v>
      </c>
      <c r="C17" s="30" t="s">
        <v>9</v>
      </c>
      <c r="D17" s="30" t="s">
        <v>24</v>
      </c>
      <c r="E17" s="31" t="s">
        <v>48</v>
      </c>
      <c r="F17" s="32">
        <v>1</v>
      </c>
      <c r="G17" s="33">
        <v>968</v>
      </c>
      <c r="H17" s="29">
        <f>ROUND(G17/168.17,3)</f>
        <v>5.7560000000000002</v>
      </c>
      <c r="I17" s="29">
        <v>18.5</v>
      </c>
      <c r="J17" s="33">
        <f>IF(F17=100%,ROUND(H17*I17,2),0)</f>
        <v>106.49</v>
      </c>
      <c r="K17" s="33">
        <f t="shared" si="1"/>
        <v>25.12</v>
      </c>
      <c r="L17" s="33">
        <f t="shared" si="2"/>
        <v>131.60999999999999</v>
      </c>
    </row>
    <row r="18" spans="1:12" ht="79.2" x14ac:dyDescent="0.25">
      <c r="A18" s="29">
        <v>7</v>
      </c>
      <c r="B18" s="30" t="s">
        <v>42</v>
      </c>
      <c r="C18" s="30" t="s">
        <v>6</v>
      </c>
      <c r="D18" s="30" t="s">
        <v>26</v>
      </c>
      <c r="E18" s="31" t="s">
        <v>52</v>
      </c>
      <c r="F18" s="32">
        <v>1</v>
      </c>
      <c r="G18" s="33">
        <v>1003</v>
      </c>
      <c r="H18" s="29">
        <f>ROUND(G18/168.17,3)</f>
        <v>5.9640000000000004</v>
      </c>
      <c r="I18" s="29">
        <v>74</v>
      </c>
      <c r="J18" s="33">
        <f>IF(F18=100%,ROUND(H18*I18,2),0)</f>
        <v>441.34</v>
      </c>
      <c r="K18" s="33">
        <f t="shared" si="1"/>
        <v>104.11</v>
      </c>
      <c r="L18" s="33">
        <f t="shared" si="2"/>
        <v>545.44999999999993</v>
      </c>
    </row>
    <row r="19" spans="1:12" ht="66" x14ac:dyDescent="0.25">
      <c r="A19" s="29">
        <v>8</v>
      </c>
      <c r="B19" s="30" t="s">
        <v>50</v>
      </c>
      <c r="C19" s="30" t="s">
        <v>51</v>
      </c>
      <c r="D19" s="30" t="s">
        <v>24</v>
      </c>
      <c r="E19" s="31" t="s">
        <v>53</v>
      </c>
      <c r="F19" s="32">
        <v>1</v>
      </c>
      <c r="G19" s="33">
        <v>958</v>
      </c>
      <c r="H19" s="29">
        <f>ROUND(G19/168.17,3)</f>
        <v>5.6970000000000001</v>
      </c>
      <c r="I19" s="29">
        <v>31.45</v>
      </c>
      <c r="J19" s="33">
        <f>IF(F19=100%,ROUND(H19*I19,2),0)</f>
        <v>179.17</v>
      </c>
      <c r="K19" s="33">
        <f t="shared" si="1"/>
        <v>42.27</v>
      </c>
      <c r="L19" s="33">
        <f t="shared" si="2"/>
        <v>221.44</v>
      </c>
    </row>
    <row r="20" spans="1:12" ht="79.2" x14ac:dyDescent="0.25">
      <c r="A20" s="29">
        <v>9</v>
      </c>
      <c r="B20" s="30" t="s">
        <v>42</v>
      </c>
      <c r="C20" s="30" t="s">
        <v>6</v>
      </c>
      <c r="D20" s="30" t="s">
        <v>25</v>
      </c>
      <c r="E20" s="31" t="s">
        <v>209</v>
      </c>
      <c r="F20" s="32">
        <v>1</v>
      </c>
      <c r="G20" s="33">
        <v>1085</v>
      </c>
      <c r="H20" s="29">
        <f>ROUND(G20/168.17,3)</f>
        <v>6.452</v>
      </c>
      <c r="I20" s="29">
        <v>9</v>
      </c>
      <c r="J20" s="33">
        <f>IF(F20=100%,ROUND(H20*I20,2),0)</f>
        <v>58.07</v>
      </c>
      <c r="K20" s="33">
        <f t="shared" si="1"/>
        <v>13.7</v>
      </c>
      <c r="L20" s="33">
        <f t="shared" si="2"/>
        <v>71.77</v>
      </c>
    </row>
    <row r="21" spans="1:12" ht="79.2" x14ac:dyDescent="0.25">
      <c r="A21" s="29">
        <v>10</v>
      </c>
      <c r="B21" s="30" t="s">
        <v>42</v>
      </c>
      <c r="C21" s="30" t="s">
        <v>8</v>
      </c>
      <c r="D21" s="30" t="s">
        <v>25</v>
      </c>
      <c r="E21" s="31" t="s">
        <v>54</v>
      </c>
      <c r="F21" s="32">
        <v>1</v>
      </c>
      <c r="G21" s="33">
        <v>1085</v>
      </c>
      <c r="H21" s="29">
        <f>ROUND(G21/168.17,3)</f>
        <v>6.452</v>
      </c>
      <c r="I21" s="29">
        <v>17</v>
      </c>
      <c r="J21" s="33">
        <f>IF(F21=100%,ROUND(H21*I21,2),0)</f>
        <v>109.68</v>
      </c>
      <c r="K21" s="33">
        <f t="shared" si="1"/>
        <v>25.87</v>
      </c>
      <c r="L21" s="33">
        <f t="shared" si="2"/>
        <v>135.55000000000001</v>
      </c>
    </row>
    <row r="22" spans="1:12" ht="66" x14ac:dyDescent="0.25">
      <c r="A22" s="29">
        <v>11</v>
      </c>
      <c r="B22" s="30" t="s">
        <v>50</v>
      </c>
      <c r="C22" s="30" t="s">
        <v>51</v>
      </c>
      <c r="D22" s="30" t="s">
        <v>26</v>
      </c>
      <c r="E22" s="31" t="s">
        <v>266</v>
      </c>
      <c r="F22" s="32">
        <v>1</v>
      </c>
      <c r="G22" s="33">
        <v>943</v>
      </c>
      <c r="H22" s="29">
        <f>ROUND(G22/168.17,3)</f>
        <v>5.6070000000000002</v>
      </c>
      <c r="I22" s="29">
        <v>8</v>
      </c>
      <c r="J22" s="33">
        <f>IF(F22=100%,ROUND(H22*I22,2),0)</f>
        <v>44.86</v>
      </c>
      <c r="K22" s="33">
        <f t="shared" si="1"/>
        <v>10.58</v>
      </c>
      <c r="L22" s="33">
        <f t="shared" si="2"/>
        <v>55.44</v>
      </c>
    </row>
    <row r="23" spans="1:12" ht="79.2" x14ac:dyDescent="0.25">
      <c r="A23" s="29">
        <v>12</v>
      </c>
      <c r="B23" s="30" t="s">
        <v>42</v>
      </c>
      <c r="C23" s="30" t="s">
        <v>6</v>
      </c>
      <c r="D23" s="30" t="s">
        <v>27</v>
      </c>
      <c r="E23" s="31" t="s">
        <v>55</v>
      </c>
      <c r="F23" s="32">
        <v>1</v>
      </c>
      <c r="G23" s="33">
        <v>1095</v>
      </c>
      <c r="H23" s="29">
        <f>ROUND(G23/168.17,3)</f>
        <v>6.5110000000000001</v>
      </c>
      <c r="I23" s="29">
        <v>4</v>
      </c>
      <c r="J23" s="33">
        <f>IF(F23=100%,ROUND(H23*I23,2),0)</f>
        <v>26.04</v>
      </c>
      <c r="K23" s="33">
        <f t="shared" si="1"/>
        <v>6.14</v>
      </c>
      <c r="L23" s="33">
        <f t="shared" si="2"/>
        <v>32.18</v>
      </c>
    </row>
    <row r="24" spans="1:12" ht="79.2" x14ac:dyDescent="0.25">
      <c r="A24" s="29">
        <v>13</v>
      </c>
      <c r="B24" s="30" t="s">
        <v>42</v>
      </c>
      <c r="C24" s="30" t="s">
        <v>12</v>
      </c>
      <c r="D24" s="30" t="s">
        <v>26</v>
      </c>
      <c r="E24" s="31" t="s">
        <v>56</v>
      </c>
      <c r="F24" s="32">
        <v>1</v>
      </c>
      <c r="G24" s="33">
        <v>988</v>
      </c>
      <c r="H24" s="29">
        <f>ROUND(G24/168.17,3)</f>
        <v>5.875</v>
      </c>
      <c r="I24" s="29">
        <v>61</v>
      </c>
      <c r="J24" s="33">
        <f>IF(F24=100%,ROUND(H24*I24,2),0)</f>
        <v>358.38</v>
      </c>
      <c r="K24" s="33">
        <f t="shared" si="1"/>
        <v>84.54</v>
      </c>
      <c r="L24" s="33">
        <f t="shared" si="2"/>
        <v>442.92</v>
      </c>
    </row>
    <row r="25" spans="1:12" ht="66" x14ac:dyDescent="0.25">
      <c r="A25" s="29">
        <v>14</v>
      </c>
      <c r="B25" s="30" t="s">
        <v>50</v>
      </c>
      <c r="C25" s="30" t="s">
        <v>51</v>
      </c>
      <c r="D25" s="30" t="s">
        <v>24</v>
      </c>
      <c r="E25" s="31" t="s">
        <v>234</v>
      </c>
      <c r="F25" s="32">
        <v>1</v>
      </c>
      <c r="G25" s="33">
        <v>943</v>
      </c>
      <c r="H25" s="29">
        <f>ROUND(G25/168.17,3)</f>
        <v>5.6070000000000002</v>
      </c>
      <c r="I25" s="29">
        <v>17</v>
      </c>
      <c r="J25" s="33">
        <f>IF(F25=100%,ROUND(H25*I25,2),0)</f>
        <v>95.32</v>
      </c>
      <c r="K25" s="33">
        <f t="shared" si="1"/>
        <v>22.49</v>
      </c>
      <c r="L25" s="33">
        <f t="shared" si="2"/>
        <v>117.80999999999999</v>
      </c>
    </row>
    <row r="26" spans="1:12" ht="79.2" x14ac:dyDescent="0.25">
      <c r="A26" s="29">
        <v>15</v>
      </c>
      <c r="B26" s="30" t="s">
        <v>42</v>
      </c>
      <c r="C26" s="30" t="s">
        <v>4</v>
      </c>
      <c r="D26" s="30" t="s">
        <v>26</v>
      </c>
      <c r="E26" s="31" t="s">
        <v>57</v>
      </c>
      <c r="F26" s="32">
        <v>1</v>
      </c>
      <c r="G26" s="33">
        <v>988</v>
      </c>
      <c r="H26" s="29">
        <f>ROUND(G26/168.17,3)</f>
        <v>5.875</v>
      </c>
      <c r="I26" s="29">
        <v>29.5</v>
      </c>
      <c r="J26" s="33">
        <f>IF(F26=100%,ROUND(H26*I26,2),0)</f>
        <v>173.31</v>
      </c>
      <c r="K26" s="33">
        <f t="shared" si="1"/>
        <v>40.880000000000003</v>
      </c>
      <c r="L26" s="33">
        <f t="shared" si="2"/>
        <v>214.19</v>
      </c>
    </row>
    <row r="27" spans="1:12" ht="79.2" x14ac:dyDescent="0.25">
      <c r="A27" s="29">
        <v>16</v>
      </c>
      <c r="B27" s="30" t="s">
        <v>42</v>
      </c>
      <c r="C27" s="30" t="s">
        <v>6</v>
      </c>
      <c r="D27" s="30" t="s">
        <v>26</v>
      </c>
      <c r="E27" s="31" t="s">
        <v>58</v>
      </c>
      <c r="F27" s="32">
        <v>1</v>
      </c>
      <c r="G27" s="33">
        <v>978</v>
      </c>
      <c r="H27" s="29">
        <f>ROUND(G27/168.17,3)</f>
        <v>5.8159999999999998</v>
      </c>
      <c r="I27" s="29">
        <v>69</v>
      </c>
      <c r="J27" s="33">
        <f>IF(F27=100%,ROUND(H27*I27,2),0)</f>
        <v>401.3</v>
      </c>
      <c r="K27" s="33">
        <f t="shared" si="1"/>
        <v>94.67</v>
      </c>
      <c r="L27" s="33">
        <f t="shared" si="2"/>
        <v>495.97</v>
      </c>
    </row>
    <row r="28" spans="1:12" ht="79.2" x14ac:dyDescent="0.25">
      <c r="A28" s="29">
        <v>17</v>
      </c>
      <c r="B28" s="30" t="s">
        <v>42</v>
      </c>
      <c r="C28" s="30" t="s">
        <v>6</v>
      </c>
      <c r="D28" s="30" t="s">
        <v>24</v>
      </c>
      <c r="E28" s="31" t="s">
        <v>210</v>
      </c>
      <c r="F28" s="32">
        <v>1</v>
      </c>
      <c r="G28" s="33">
        <v>948</v>
      </c>
      <c r="H28" s="29">
        <f>ROUND(G28/168.17,3)</f>
        <v>5.6369999999999996</v>
      </c>
      <c r="I28" s="29">
        <v>42</v>
      </c>
      <c r="J28" s="33">
        <f>IF(F28=100%,ROUND(H28*I28,2),0)</f>
        <v>236.75</v>
      </c>
      <c r="K28" s="33">
        <f t="shared" si="1"/>
        <v>55.85</v>
      </c>
      <c r="L28" s="33">
        <f t="shared" si="2"/>
        <v>292.60000000000002</v>
      </c>
    </row>
    <row r="29" spans="1:12" ht="79.2" x14ac:dyDescent="0.25">
      <c r="A29" s="29">
        <v>18</v>
      </c>
      <c r="B29" s="30" t="s">
        <v>42</v>
      </c>
      <c r="C29" s="30" t="s">
        <v>9</v>
      </c>
      <c r="D29" s="30" t="s">
        <v>22</v>
      </c>
      <c r="E29" s="31" t="s">
        <v>59</v>
      </c>
      <c r="F29" s="32">
        <v>1</v>
      </c>
      <c r="G29" s="33">
        <v>878</v>
      </c>
      <c r="H29" s="29">
        <f>ROUND(G29/168.17,3)</f>
        <v>5.2210000000000001</v>
      </c>
      <c r="I29" s="29">
        <v>32</v>
      </c>
      <c r="J29" s="33">
        <f>IF(F29=100%,ROUND(H29*I29,2),0)</f>
        <v>167.07</v>
      </c>
      <c r="K29" s="33">
        <f t="shared" si="1"/>
        <v>39.409999999999997</v>
      </c>
      <c r="L29" s="33">
        <f t="shared" si="2"/>
        <v>206.48</v>
      </c>
    </row>
    <row r="30" spans="1:12" ht="66" x14ac:dyDescent="0.25">
      <c r="A30" s="29">
        <v>19</v>
      </c>
      <c r="B30" s="30" t="s">
        <v>50</v>
      </c>
      <c r="C30" s="30" t="s">
        <v>51</v>
      </c>
      <c r="D30" s="30" t="s">
        <v>24</v>
      </c>
      <c r="E30" s="31" t="s">
        <v>60</v>
      </c>
      <c r="F30" s="32">
        <v>1</v>
      </c>
      <c r="G30" s="33">
        <v>948</v>
      </c>
      <c r="H30" s="29">
        <f>ROUND(G30/168.17,3)</f>
        <v>5.6369999999999996</v>
      </c>
      <c r="I30" s="29">
        <v>14.5</v>
      </c>
      <c r="J30" s="33">
        <f>IF(F30=100%,ROUND(H30*I30,2),0)</f>
        <v>81.739999999999995</v>
      </c>
      <c r="K30" s="33">
        <f t="shared" si="1"/>
        <v>19.28</v>
      </c>
      <c r="L30" s="33">
        <f t="shared" si="2"/>
        <v>101.02</v>
      </c>
    </row>
    <row r="31" spans="1:12" ht="79.2" x14ac:dyDescent="0.25">
      <c r="A31" s="29">
        <v>20</v>
      </c>
      <c r="B31" s="30" t="s">
        <v>42</v>
      </c>
      <c r="C31" s="30" t="s">
        <v>8</v>
      </c>
      <c r="D31" s="30" t="s">
        <v>24</v>
      </c>
      <c r="E31" s="31" t="s">
        <v>61</v>
      </c>
      <c r="F31" s="32">
        <v>1</v>
      </c>
      <c r="G31" s="33">
        <v>953</v>
      </c>
      <c r="H31" s="29">
        <f>ROUND(G31/168.17,3)</f>
        <v>5.6669999999999998</v>
      </c>
      <c r="I31" s="29">
        <v>20</v>
      </c>
      <c r="J31" s="33">
        <f>IF(F31=100%,ROUND(H31*I31,2),0)</f>
        <v>113.34</v>
      </c>
      <c r="K31" s="33">
        <f t="shared" si="1"/>
        <v>26.74</v>
      </c>
      <c r="L31" s="33">
        <f t="shared" si="2"/>
        <v>140.08000000000001</v>
      </c>
    </row>
    <row r="32" spans="1:12" ht="66" x14ac:dyDescent="0.25">
      <c r="A32" s="29">
        <v>21</v>
      </c>
      <c r="B32" s="30" t="s">
        <v>50</v>
      </c>
      <c r="C32" s="30" t="s">
        <v>51</v>
      </c>
      <c r="D32" s="30" t="s">
        <v>22</v>
      </c>
      <c r="E32" s="31" t="s">
        <v>62</v>
      </c>
      <c r="F32" s="32">
        <v>1</v>
      </c>
      <c r="G32" s="33">
        <v>883</v>
      </c>
      <c r="H32" s="29">
        <f>ROUND(G32/168.17,3)</f>
        <v>5.2510000000000003</v>
      </c>
      <c r="I32" s="29">
        <v>8.3000000000000007</v>
      </c>
      <c r="J32" s="33">
        <f>IF(F32=100%,ROUND(H32*I32,2),0)</f>
        <v>43.58</v>
      </c>
      <c r="K32" s="33">
        <f t="shared" si="1"/>
        <v>10.28</v>
      </c>
      <c r="L32" s="33">
        <f t="shared" si="2"/>
        <v>53.86</v>
      </c>
    </row>
    <row r="33" spans="1:12" ht="79.2" x14ac:dyDescent="0.25">
      <c r="A33" s="29">
        <v>22</v>
      </c>
      <c r="B33" s="30" t="s">
        <v>42</v>
      </c>
      <c r="C33" s="30" t="s">
        <v>9</v>
      </c>
      <c r="D33" s="30" t="s">
        <v>24</v>
      </c>
      <c r="E33" s="31" t="s">
        <v>235</v>
      </c>
      <c r="F33" s="32">
        <v>1</v>
      </c>
      <c r="G33" s="33">
        <v>953</v>
      </c>
      <c r="H33" s="29">
        <f>ROUND(G33/168.17,3)</f>
        <v>5.6669999999999998</v>
      </c>
      <c r="I33" s="29">
        <v>15.5</v>
      </c>
      <c r="J33" s="33">
        <f>IF(F33=100%,ROUND(H33*I33,2),0)</f>
        <v>87.84</v>
      </c>
      <c r="K33" s="33">
        <f t="shared" si="1"/>
        <v>20.72</v>
      </c>
      <c r="L33" s="33">
        <f t="shared" si="2"/>
        <v>108.56</v>
      </c>
    </row>
    <row r="34" spans="1:12" ht="79.2" x14ac:dyDescent="0.25">
      <c r="A34" s="29">
        <v>23</v>
      </c>
      <c r="B34" s="30" t="s">
        <v>42</v>
      </c>
      <c r="C34" s="30" t="s">
        <v>6</v>
      </c>
      <c r="D34" s="30" t="s">
        <v>24</v>
      </c>
      <c r="E34" s="31" t="s">
        <v>211</v>
      </c>
      <c r="F34" s="32">
        <v>1</v>
      </c>
      <c r="G34" s="33">
        <v>963</v>
      </c>
      <c r="H34" s="29">
        <f>ROUND(G34/168.17,3)</f>
        <v>5.726</v>
      </c>
      <c r="I34" s="29">
        <v>8</v>
      </c>
      <c r="J34" s="33">
        <f>IF(F34=100%,ROUND(H34*I34,2),0)</f>
        <v>45.81</v>
      </c>
      <c r="K34" s="33">
        <f t="shared" si="1"/>
        <v>10.81</v>
      </c>
      <c r="L34" s="33">
        <f t="shared" si="2"/>
        <v>56.620000000000005</v>
      </c>
    </row>
    <row r="35" spans="1:12" ht="79.2" x14ac:dyDescent="0.25">
      <c r="A35" s="29">
        <v>24</v>
      </c>
      <c r="B35" s="30" t="s">
        <v>42</v>
      </c>
      <c r="C35" s="30" t="s">
        <v>20</v>
      </c>
      <c r="D35" s="30" t="s">
        <v>26</v>
      </c>
      <c r="E35" s="31" t="s">
        <v>63</v>
      </c>
      <c r="F35" s="32">
        <v>1</v>
      </c>
      <c r="G35" s="33">
        <v>1098</v>
      </c>
      <c r="H35" s="29">
        <f>ROUND(G35/168.17,3)</f>
        <v>6.5289999999999999</v>
      </c>
      <c r="I35" s="29">
        <v>7</v>
      </c>
      <c r="J35" s="33">
        <f>IF(F35=100%,ROUND(H35*I35,2),0)</f>
        <v>45.7</v>
      </c>
      <c r="K35" s="33">
        <f t="shared" si="1"/>
        <v>10.78</v>
      </c>
      <c r="L35" s="33">
        <f t="shared" si="2"/>
        <v>56.480000000000004</v>
      </c>
    </row>
    <row r="36" spans="1:12" ht="79.2" x14ac:dyDescent="0.25">
      <c r="A36" s="29">
        <v>25</v>
      </c>
      <c r="B36" s="30" t="s">
        <v>42</v>
      </c>
      <c r="C36" s="30" t="s">
        <v>12</v>
      </c>
      <c r="D36" s="30" t="s">
        <v>22</v>
      </c>
      <c r="E36" s="31" t="s">
        <v>64</v>
      </c>
      <c r="F36" s="32">
        <v>1</v>
      </c>
      <c r="G36" s="33">
        <v>873</v>
      </c>
      <c r="H36" s="29">
        <f>ROUND(G36/168.17,3)</f>
        <v>5.1909999999999998</v>
      </c>
      <c r="I36" s="29">
        <v>80</v>
      </c>
      <c r="J36" s="33">
        <f>IF(F36=100%,ROUND(H36*I36,2),0)</f>
        <v>415.28</v>
      </c>
      <c r="K36" s="33">
        <f t="shared" si="1"/>
        <v>97.96</v>
      </c>
      <c r="L36" s="33">
        <f t="shared" si="2"/>
        <v>513.24</v>
      </c>
    </row>
    <row r="37" spans="1:12" ht="92.4" x14ac:dyDescent="0.25">
      <c r="A37" s="29">
        <v>26</v>
      </c>
      <c r="B37" s="30" t="s">
        <v>49</v>
      </c>
      <c r="C37" s="30" t="s">
        <v>15</v>
      </c>
      <c r="D37" s="30" t="s">
        <v>28</v>
      </c>
      <c r="E37" s="31" t="s">
        <v>212</v>
      </c>
      <c r="F37" s="32">
        <v>1</v>
      </c>
      <c r="G37" s="33">
        <v>1605</v>
      </c>
      <c r="H37" s="29">
        <f>ROUND(G37/168.17,3)</f>
        <v>9.5440000000000005</v>
      </c>
      <c r="I37" s="29">
        <v>25</v>
      </c>
      <c r="J37" s="33">
        <f>IF(F37=100%,ROUND(H37*I37,2),0)</f>
        <v>238.6</v>
      </c>
      <c r="K37" s="33">
        <f t="shared" si="1"/>
        <v>56.29</v>
      </c>
      <c r="L37" s="33">
        <f t="shared" si="2"/>
        <v>294.89</v>
      </c>
    </row>
    <row r="38" spans="1:12" ht="66" x14ac:dyDescent="0.25">
      <c r="A38" s="29">
        <v>27</v>
      </c>
      <c r="B38" s="30" t="s">
        <v>44</v>
      </c>
      <c r="C38" s="30" t="s">
        <v>11</v>
      </c>
      <c r="D38" s="30" t="s">
        <v>26</v>
      </c>
      <c r="E38" s="31" t="s">
        <v>236</v>
      </c>
      <c r="F38" s="32">
        <v>1</v>
      </c>
      <c r="G38" s="33">
        <v>996</v>
      </c>
      <c r="H38" s="29">
        <f>ROUND(G38/168.17,3)</f>
        <v>5.923</v>
      </c>
      <c r="I38" s="29">
        <v>12</v>
      </c>
      <c r="J38" s="33">
        <f>IF(F38=100%,ROUND(H38*I38,2),0)</f>
        <v>71.08</v>
      </c>
      <c r="K38" s="33">
        <f t="shared" si="1"/>
        <v>16.77</v>
      </c>
      <c r="L38" s="33">
        <f t="shared" si="2"/>
        <v>87.85</v>
      </c>
    </row>
    <row r="39" spans="1:12" ht="79.2" x14ac:dyDescent="0.25">
      <c r="A39" s="29">
        <v>28</v>
      </c>
      <c r="B39" s="30" t="s">
        <v>42</v>
      </c>
      <c r="C39" s="30" t="s">
        <v>8</v>
      </c>
      <c r="D39" s="30" t="s">
        <v>24</v>
      </c>
      <c r="E39" s="31" t="s">
        <v>213</v>
      </c>
      <c r="F39" s="32">
        <v>1</v>
      </c>
      <c r="G39" s="33">
        <v>948</v>
      </c>
      <c r="H39" s="29">
        <f>ROUND(G39/168.17,3)</f>
        <v>5.6369999999999996</v>
      </c>
      <c r="I39" s="29">
        <v>91</v>
      </c>
      <c r="J39" s="33">
        <f>IF(F39=100%,ROUND(H39*I39,2),0)</f>
        <v>512.97</v>
      </c>
      <c r="K39" s="33">
        <f t="shared" si="1"/>
        <v>121.01</v>
      </c>
      <c r="L39" s="33">
        <f t="shared" si="2"/>
        <v>633.98</v>
      </c>
    </row>
    <row r="40" spans="1:12" ht="66" x14ac:dyDescent="0.25">
      <c r="A40" s="29">
        <v>29</v>
      </c>
      <c r="B40" s="30" t="s">
        <v>50</v>
      </c>
      <c r="C40" s="30" t="s">
        <v>51</v>
      </c>
      <c r="D40" s="30" t="s">
        <v>24</v>
      </c>
      <c r="E40" s="31" t="s">
        <v>65</v>
      </c>
      <c r="F40" s="32">
        <v>1</v>
      </c>
      <c r="G40" s="33">
        <v>963</v>
      </c>
      <c r="H40" s="29">
        <f>ROUND(G40/168.17,3)</f>
        <v>5.726</v>
      </c>
      <c r="I40" s="29">
        <v>27.15</v>
      </c>
      <c r="J40" s="33">
        <f>IF(F40=100%,ROUND(H40*I40,2),0)</f>
        <v>155.46</v>
      </c>
      <c r="K40" s="33">
        <f t="shared" si="1"/>
        <v>36.67</v>
      </c>
      <c r="L40" s="33">
        <f t="shared" si="2"/>
        <v>192.13</v>
      </c>
    </row>
    <row r="41" spans="1:12" ht="79.2" x14ac:dyDescent="0.25">
      <c r="A41" s="29">
        <v>30</v>
      </c>
      <c r="B41" s="30" t="s">
        <v>42</v>
      </c>
      <c r="C41" s="30" t="s">
        <v>9</v>
      </c>
      <c r="D41" s="30" t="s">
        <v>24</v>
      </c>
      <c r="E41" s="31" t="s">
        <v>66</v>
      </c>
      <c r="F41" s="32">
        <v>1</v>
      </c>
      <c r="G41" s="33">
        <v>968</v>
      </c>
      <c r="H41" s="29">
        <f>ROUND(G41/168.17,3)</f>
        <v>5.7560000000000002</v>
      </c>
      <c r="I41" s="29">
        <v>32</v>
      </c>
      <c r="J41" s="33">
        <f>IF(F41=100%,ROUND(H41*I41,2),0)</f>
        <v>184.19</v>
      </c>
      <c r="K41" s="33">
        <f t="shared" si="1"/>
        <v>43.45</v>
      </c>
      <c r="L41" s="33">
        <f t="shared" si="2"/>
        <v>227.64</v>
      </c>
    </row>
    <row r="42" spans="1:12" ht="79.2" x14ac:dyDescent="0.25">
      <c r="A42" s="29">
        <v>31</v>
      </c>
      <c r="B42" s="30" t="s">
        <v>42</v>
      </c>
      <c r="C42" s="30" t="s">
        <v>12</v>
      </c>
      <c r="D42" s="30" t="s">
        <v>29</v>
      </c>
      <c r="E42" s="31" t="s">
        <v>214</v>
      </c>
      <c r="F42" s="32">
        <v>1</v>
      </c>
      <c r="G42" s="33">
        <v>1347</v>
      </c>
      <c r="H42" s="29">
        <f>ROUND(G42/168.17,3)</f>
        <v>8.01</v>
      </c>
      <c r="I42" s="29">
        <v>6</v>
      </c>
      <c r="J42" s="33">
        <f>IF(F42=100%,ROUND(H42*I42,2),0)</f>
        <v>48.06</v>
      </c>
      <c r="K42" s="33">
        <f t="shared" si="1"/>
        <v>11.34</v>
      </c>
      <c r="L42" s="33">
        <f t="shared" si="2"/>
        <v>59.400000000000006</v>
      </c>
    </row>
    <row r="43" spans="1:12" ht="79.2" x14ac:dyDescent="0.25">
      <c r="A43" s="29">
        <v>32</v>
      </c>
      <c r="B43" s="30" t="s">
        <v>42</v>
      </c>
      <c r="C43" s="30" t="s">
        <v>12</v>
      </c>
      <c r="D43" s="30" t="s">
        <v>24</v>
      </c>
      <c r="E43" s="31" t="s">
        <v>67</v>
      </c>
      <c r="F43" s="32">
        <v>1</v>
      </c>
      <c r="G43" s="33">
        <v>968</v>
      </c>
      <c r="H43" s="29">
        <f>ROUND(G43/168.17,3)</f>
        <v>5.7560000000000002</v>
      </c>
      <c r="I43" s="29">
        <v>106</v>
      </c>
      <c r="J43" s="33">
        <f>IF(F43=100%,ROUND(H43*I43,2),0)</f>
        <v>610.14</v>
      </c>
      <c r="K43" s="33">
        <f t="shared" si="1"/>
        <v>143.93</v>
      </c>
      <c r="L43" s="33">
        <f t="shared" si="2"/>
        <v>754.06999999999994</v>
      </c>
    </row>
    <row r="44" spans="1:12" ht="79.2" x14ac:dyDescent="0.25">
      <c r="A44" s="29">
        <v>33</v>
      </c>
      <c r="B44" s="30" t="s">
        <v>42</v>
      </c>
      <c r="C44" s="30" t="s">
        <v>6</v>
      </c>
      <c r="D44" s="30" t="s">
        <v>22</v>
      </c>
      <c r="E44" s="31" t="s">
        <v>68</v>
      </c>
      <c r="F44" s="32">
        <v>1</v>
      </c>
      <c r="G44" s="33">
        <v>888</v>
      </c>
      <c r="H44" s="29">
        <f>ROUND(G44/168.17,3)</f>
        <v>5.28</v>
      </c>
      <c r="I44" s="29">
        <v>62</v>
      </c>
      <c r="J44" s="33">
        <f>IF(F44=100%,ROUND(H44*I44,2),0)</f>
        <v>327.36</v>
      </c>
      <c r="K44" s="33">
        <f t="shared" si="1"/>
        <v>77.22</v>
      </c>
      <c r="L44" s="33">
        <f t="shared" si="2"/>
        <v>404.58000000000004</v>
      </c>
    </row>
    <row r="45" spans="1:12" ht="79.2" x14ac:dyDescent="0.25">
      <c r="A45" s="29">
        <v>34</v>
      </c>
      <c r="B45" s="30" t="s">
        <v>42</v>
      </c>
      <c r="C45" s="30" t="s">
        <v>9</v>
      </c>
      <c r="D45" s="30" t="s">
        <v>22</v>
      </c>
      <c r="E45" s="31" t="s">
        <v>69</v>
      </c>
      <c r="F45" s="32">
        <v>1</v>
      </c>
      <c r="G45" s="33">
        <v>873</v>
      </c>
      <c r="H45" s="29">
        <f>ROUND(G45/168.17,3)</f>
        <v>5.1909999999999998</v>
      </c>
      <c r="I45" s="29">
        <v>32</v>
      </c>
      <c r="J45" s="33">
        <f>IF(F45=100%,ROUND(H45*I45,2),0)</f>
        <v>166.11</v>
      </c>
      <c r="K45" s="33">
        <f t="shared" si="1"/>
        <v>39.19</v>
      </c>
      <c r="L45" s="33">
        <f t="shared" si="2"/>
        <v>205.3</v>
      </c>
    </row>
    <row r="46" spans="1:12" ht="79.2" x14ac:dyDescent="0.25">
      <c r="A46" s="29">
        <v>35</v>
      </c>
      <c r="B46" s="30" t="s">
        <v>42</v>
      </c>
      <c r="C46" s="30" t="s">
        <v>9</v>
      </c>
      <c r="D46" s="30" t="s">
        <v>24</v>
      </c>
      <c r="E46" s="31" t="s">
        <v>237</v>
      </c>
      <c r="F46" s="32">
        <v>1</v>
      </c>
      <c r="G46" s="33">
        <v>953</v>
      </c>
      <c r="H46" s="29">
        <f>ROUND(G46/168.17,3)</f>
        <v>5.6669999999999998</v>
      </c>
      <c r="I46" s="29">
        <v>7.5</v>
      </c>
      <c r="J46" s="33">
        <f>IF(F46=100%,ROUND(H46*I46,2),0)</f>
        <v>42.5</v>
      </c>
      <c r="K46" s="33">
        <f t="shared" si="1"/>
        <v>10.029999999999999</v>
      </c>
      <c r="L46" s="33">
        <f t="shared" si="2"/>
        <v>52.53</v>
      </c>
    </row>
    <row r="47" spans="1:12" ht="79.2" x14ac:dyDescent="0.25">
      <c r="A47" s="29">
        <v>36</v>
      </c>
      <c r="B47" s="30" t="s">
        <v>49</v>
      </c>
      <c r="C47" s="30" t="s">
        <v>13</v>
      </c>
      <c r="D47" s="30" t="s">
        <v>24</v>
      </c>
      <c r="E47" s="31" t="s">
        <v>215</v>
      </c>
      <c r="F47" s="32">
        <v>1</v>
      </c>
      <c r="G47" s="33">
        <v>1087</v>
      </c>
      <c r="H47" s="29">
        <f>ROUND(G47/168.17,3)</f>
        <v>6.4640000000000004</v>
      </c>
      <c r="I47" s="29">
        <v>25</v>
      </c>
      <c r="J47" s="33">
        <f>IF(F47=100%,ROUND(H47*I47,2),0)</f>
        <v>161.6</v>
      </c>
      <c r="K47" s="33">
        <f t="shared" si="1"/>
        <v>38.119999999999997</v>
      </c>
      <c r="L47" s="33">
        <f t="shared" si="2"/>
        <v>199.72</v>
      </c>
    </row>
    <row r="48" spans="1:12" ht="79.2" x14ac:dyDescent="0.25">
      <c r="A48" s="29">
        <v>37</v>
      </c>
      <c r="B48" s="30" t="s">
        <v>42</v>
      </c>
      <c r="C48" s="30" t="s">
        <v>8</v>
      </c>
      <c r="D48" s="30" t="s">
        <v>26</v>
      </c>
      <c r="E48" s="31" t="s">
        <v>70</v>
      </c>
      <c r="F48" s="32">
        <v>1</v>
      </c>
      <c r="G48" s="33">
        <v>993</v>
      </c>
      <c r="H48" s="29">
        <f>ROUND(G48/168.17,3)</f>
        <v>5.9050000000000002</v>
      </c>
      <c r="I48" s="29">
        <v>55</v>
      </c>
      <c r="J48" s="33">
        <f>IF(F48=100%,ROUND(H48*I48,2),0)</f>
        <v>324.77999999999997</v>
      </c>
      <c r="K48" s="33">
        <f t="shared" si="1"/>
        <v>76.62</v>
      </c>
      <c r="L48" s="33">
        <f t="shared" si="2"/>
        <v>401.4</v>
      </c>
    </row>
    <row r="49" spans="1:12" ht="66" x14ac:dyDescent="0.25">
      <c r="A49" s="29">
        <v>38</v>
      </c>
      <c r="B49" s="30" t="s">
        <v>50</v>
      </c>
      <c r="C49" s="30" t="s">
        <v>51</v>
      </c>
      <c r="D49" s="30" t="s">
        <v>22</v>
      </c>
      <c r="E49" s="31" t="s">
        <v>238</v>
      </c>
      <c r="F49" s="32">
        <v>1</v>
      </c>
      <c r="G49" s="33">
        <v>883</v>
      </c>
      <c r="H49" s="29">
        <f>ROUND(G49/168.17,3)</f>
        <v>5.2510000000000003</v>
      </c>
      <c r="I49" s="29">
        <v>31.1</v>
      </c>
      <c r="J49" s="33">
        <f>IF(F49=100%,ROUND(H49*I49,2),0)</f>
        <v>163.31</v>
      </c>
      <c r="K49" s="33">
        <f t="shared" si="1"/>
        <v>38.520000000000003</v>
      </c>
      <c r="L49" s="33">
        <f t="shared" si="2"/>
        <v>201.83</v>
      </c>
    </row>
    <row r="50" spans="1:12" ht="79.2" x14ac:dyDescent="0.25">
      <c r="A50" s="29">
        <v>39</v>
      </c>
      <c r="B50" s="30" t="s">
        <v>42</v>
      </c>
      <c r="C50" s="30" t="s">
        <v>12</v>
      </c>
      <c r="D50" s="30" t="s">
        <v>22</v>
      </c>
      <c r="E50" s="31" t="s">
        <v>216</v>
      </c>
      <c r="F50" s="32">
        <v>1</v>
      </c>
      <c r="G50" s="33">
        <v>888</v>
      </c>
      <c r="H50" s="29">
        <f>ROUND(G50/168.17,3)</f>
        <v>5.28</v>
      </c>
      <c r="I50" s="29">
        <v>37</v>
      </c>
      <c r="J50" s="33">
        <f>IF(F50=100%,ROUND(H50*I50,2),0)</f>
        <v>195.36</v>
      </c>
      <c r="K50" s="33">
        <f t="shared" si="1"/>
        <v>46.09</v>
      </c>
      <c r="L50" s="33">
        <f t="shared" si="2"/>
        <v>241.45000000000002</v>
      </c>
    </row>
    <row r="51" spans="1:12" ht="79.2" x14ac:dyDescent="0.25">
      <c r="A51" s="29">
        <v>40</v>
      </c>
      <c r="B51" s="30" t="s">
        <v>42</v>
      </c>
      <c r="C51" s="30" t="s">
        <v>12</v>
      </c>
      <c r="D51" s="30" t="s">
        <v>24</v>
      </c>
      <c r="E51" s="31" t="s">
        <v>71</v>
      </c>
      <c r="F51" s="32">
        <v>1</v>
      </c>
      <c r="G51" s="33">
        <v>943</v>
      </c>
      <c r="H51" s="29">
        <f>ROUND(G51/168.17,3)</f>
        <v>5.6070000000000002</v>
      </c>
      <c r="I51" s="29">
        <v>20</v>
      </c>
      <c r="J51" s="33">
        <f>IF(F51=100%,ROUND(H51*I51,2),0)</f>
        <v>112.14</v>
      </c>
      <c r="K51" s="33">
        <f t="shared" si="1"/>
        <v>26.45</v>
      </c>
      <c r="L51" s="33">
        <f t="shared" si="2"/>
        <v>138.59</v>
      </c>
    </row>
    <row r="52" spans="1:12" ht="79.2" x14ac:dyDescent="0.25">
      <c r="A52" s="29">
        <v>41</v>
      </c>
      <c r="B52" s="30" t="s">
        <v>42</v>
      </c>
      <c r="C52" s="30" t="s">
        <v>8</v>
      </c>
      <c r="D52" s="30" t="s">
        <v>24</v>
      </c>
      <c r="E52" s="31" t="s">
        <v>239</v>
      </c>
      <c r="F52" s="32">
        <v>1</v>
      </c>
      <c r="G52" s="33">
        <v>968</v>
      </c>
      <c r="H52" s="29">
        <f>ROUND(G52/168.17,3)</f>
        <v>5.7560000000000002</v>
      </c>
      <c r="I52" s="29">
        <v>25</v>
      </c>
      <c r="J52" s="33">
        <f>IF(F52=100%,ROUND(H52*I52,2),0)</f>
        <v>143.9</v>
      </c>
      <c r="K52" s="33">
        <f t="shared" si="1"/>
        <v>33.950000000000003</v>
      </c>
      <c r="L52" s="33">
        <f t="shared" si="2"/>
        <v>177.85000000000002</v>
      </c>
    </row>
    <row r="53" spans="1:12" ht="79.2" x14ac:dyDescent="0.25">
      <c r="A53" s="29">
        <v>42</v>
      </c>
      <c r="B53" s="30" t="s">
        <v>42</v>
      </c>
      <c r="C53" s="30" t="s">
        <v>4</v>
      </c>
      <c r="D53" s="30" t="s">
        <v>25</v>
      </c>
      <c r="E53" s="31" t="s">
        <v>72</v>
      </c>
      <c r="F53" s="32">
        <v>1</v>
      </c>
      <c r="G53" s="33">
        <v>1070</v>
      </c>
      <c r="H53" s="29">
        <f>ROUND(G53/168.17,3)</f>
        <v>6.3630000000000004</v>
      </c>
      <c r="I53" s="29">
        <v>1.5</v>
      </c>
      <c r="J53" s="33">
        <f>IF(F53=100%,ROUND(H53*I53,2),0)</f>
        <v>9.5399999999999991</v>
      </c>
      <c r="K53" s="33">
        <f t="shared" si="1"/>
        <v>2.25</v>
      </c>
      <c r="L53" s="33">
        <f t="shared" si="2"/>
        <v>11.79</v>
      </c>
    </row>
    <row r="54" spans="1:12" ht="79.2" x14ac:dyDescent="0.25">
      <c r="A54" s="29">
        <v>43</v>
      </c>
      <c r="B54" s="30" t="s">
        <v>49</v>
      </c>
      <c r="C54" s="30" t="s">
        <v>13</v>
      </c>
      <c r="D54" s="30" t="s">
        <v>24</v>
      </c>
      <c r="E54" s="31" t="s">
        <v>73</v>
      </c>
      <c r="F54" s="32">
        <v>1</v>
      </c>
      <c r="G54" s="33">
        <v>1209.0999999999999</v>
      </c>
      <c r="H54" s="29">
        <f>ROUND(G54/168.17,3)</f>
        <v>7.19</v>
      </c>
      <c r="I54" s="29">
        <v>34.5</v>
      </c>
      <c r="J54" s="33">
        <f>IF(F54=100%,ROUND(H54*I54,2),0)</f>
        <v>248.06</v>
      </c>
      <c r="K54" s="33">
        <f t="shared" si="1"/>
        <v>58.52</v>
      </c>
      <c r="L54" s="33">
        <f t="shared" si="2"/>
        <v>306.58</v>
      </c>
    </row>
    <row r="55" spans="1:12" ht="79.2" x14ac:dyDescent="0.25">
      <c r="A55" s="29">
        <v>44</v>
      </c>
      <c r="B55" s="30" t="s">
        <v>42</v>
      </c>
      <c r="C55" s="30" t="s">
        <v>12</v>
      </c>
      <c r="D55" s="30" t="s">
        <v>24</v>
      </c>
      <c r="E55" s="31" t="s">
        <v>74</v>
      </c>
      <c r="F55" s="32">
        <v>1</v>
      </c>
      <c r="G55" s="33">
        <v>963</v>
      </c>
      <c r="H55" s="29">
        <f>ROUND(G55/168.17,3)</f>
        <v>5.726</v>
      </c>
      <c r="I55" s="29">
        <v>91</v>
      </c>
      <c r="J55" s="33">
        <f>IF(F55=100%,ROUND(H55*I55,2),0)</f>
        <v>521.07000000000005</v>
      </c>
      <c r="K55" s="33">
        <f t="shared" si="1"/>
        <v>122.92</v>
      </c>
      <c r="L55" s="33">
        <f t="shared" si="2"/>
        <v>643.99</v>
      </c>
    </row>
    <row r="56" spans="1:12" ht="66" x14ac:dyDescent="0.25">
      <c r="A56" s="29">
        <v>45</v>
      </c>
      <c r="B56" s="30" t="s">
        <v>50</v>
      </c>
      <c r="C56" s="30" t="s">
        <v>51</v>
      </c>
      <c r="D56" s="30" t="s">
        <v>26</v>
      </c>
      <c r="E56" s="31" t="s">
        <v>75</v>
      </c>
      <c r="F56" s="32">
        <v>1</v>
      </c>
      <c r="G56" s="33">
        <v>973</v>
      </c>
      <c r="H56" s="29">
        <f>ROUND(G56/168.17,3)</f>
        <v>5.7859999999999996</v>
      </c>
      <c r="I56" s="29">
        <v>17.2</v>
      </c>
      <c r="J56" s="33">
        <f>IF(F56=100%,ROUND(H56*I56,2),0)</f>
        <v>99.52</v>
      </c>
      <c r="K56" s="33">
        <f t="shared" si="1"/>
        <v>23.48</v>
      </c>
      <c r="L56" s="33">
        <f t="shared" si="2"/>
        <v>123</v>
      </c>
    </row>
    <row r="57" spans="1:12" ht="79.2" x14ac:dyDescent="0.25">
      <c r="A57" s="29">
        <v>46</v>
      </c>
      <c r="B57" s="30" t="s">
        <v>49</v>
      </c>
      <c r="C57" s="30" t="s">
        <v>13</v>
      </c>
      <c r="D57" s="30" t="s">
        <v>24</v>
      </c>
      <c r="E57" s="31" t="s">
        <v>76</v>
      </c>
      <c r="F57" s="32">
        <v>1</v>
      </c>
      <c r="G57" s="33">
        <v>1209.0999999999999</v>
      </c>
      <c r="H57" s="29">
        <f>ROUND(G57/168.17,3)</f>
        <v>7.19</v>
      </c>
      <c r="I57" s="29">
        <v>25</v>
      </c>
      <c r="J57" s="33">
        <f>IF(F57=100%,ROUND(H57*I57,2),0)</f>
        <v>179.75</v>
      </c>
      <c r="K57" s="33">
        <f t="shared" si="1"/>
        <v>42.4</v>
      </c>
      <c r="L57" s="33">
        <f t="shared" si="2"/>
        <v>222.15</v>
      </c>
    </row>
    <row r="58" spans="1:12" ht="79.2" x14ac:dyDescent="0.25">
      <c r="A58" s="29">
        <v>47</v>
      </c>
      <c r="B58" s="30" t="s">
        <v>42</v>
      </c>
      <c r="C58" s="30" t="s">
        <v>6</v>
      </c>
      <c r="D58" s="30" t="s">
        <v>22</v>
      </c>
      <c r="E58" s="31" t="s">
        <v>77</v>
      </c>
      <c r="F58" s="32">
        <v>1</v>
      </c>
      <c r="G58" s="33">
        <v>883</v>
      </c>
      <c r="H58" s="29">
        <f>ROUND(G58/168.17,3)</f>
        <v>5.2510000000000003</v>
      </c>
      <c r="I58" s="29">
        <v>68</v>
      </c>
      <c r="J58" s="33">
        <f>IF(F58=100%,ROUND(H58*I58,2),0)</f>
        <v>357.07</v>
      </c>
      <c r="K58" s="33">
        <f t="shared" si="1"/>
        <v>84.23</v>
      </c>
      <c r="L58" s="33">
        <f t="shared" si="2"/>
        <v>441.3</v>
      </c>
    </row>
    <row r="59" spans="1:12" ht="79.2" x14ac:dyDescent="0.25">
      <c r="A59" s="29">
        <v>48</v>
      </c>
      <c r="B59" s="30" t="s">
        <v>42</v>
      </c>
      <c r="C59" s="30" t="s">
        <v>8</v>
      </c>
      <c r="D59" s="30" t="s">
        <v>30</v>
      </c>
      <c r="E59" s="31" t="s">
        <v>78</v>
      </c>
      <c r="F59" s="32">
        <v>1</v>
      </c>
      <c r="G59" s="33">
        <v>1162</v>
      </c>
      <c r="H59" s="29">
        <f>ROUND(G59/168.17,3)</f>
        <v>6.91</v>
      </c>
      <c r="I59" s="29">
        <v>7</v>
      </c>
      <c r="J59" s="33">
        <f>IF(F59=100%,ROUND(H59*I59,2),0)</f>
        <v>48.37</v>
      </c>
      <c r="K59" s="33">
        <f t="shared" si="1"/>
        <v>11.41</v>
      </c>
      <c r="L59" s="33">
        <f t="shared" si="2"/>
        <v>59.78</v>
      </c>
    </row>
    <row r="60" spans="1:12" ht="79.2" x14ac:dyDescent="0.25">
      <c r="A60" s="29">
        <v>49</v>
      </c>
      <c r="B60" s="30" t="s">
        <v>42</v>
      </c>
      <c r="C60" s="30" t="s">
        <v>12</v>
      </c>
      <c r="D60" s="30" t="s">
        <v>24</v>
      </c>
      <c r="E60" s="31" t="s">
        <v>79</v>
      </c>
      <c r="F60" s="32">
        <v>1</v>
      </c>
      <c r="G60" s="33">
        <v>953</v>
      </c>
      <c r="H60" s="29">
        <f>ROUND(G60/168.17,3)</f>
        <v>5.6669999999999998</v>
      </c>
      <c r="I60" s="29">
        <v>96</v>
      </c>
      <c r="J60" s="33">
        <f>IF(F60=100%,ROUND(H60*I60,2),0)</f>
        <v>544.03</v>
      </c>
      <c r="K60" s="33">
        <f t="shared" si="1"/>
        <v>128.34</v>
      </c>
      <c r="L60" s="33">
        <f t="shared" si="2"/>
        <v>672.37</v>
      </c>
    </row>
    <row r="61" spans="1:12" ht="79.2" x14ac:dyDescent="0.25">
      <c r="A61" s="29">
        <v>50</v>
      </c>
      <c r="B61" s="30" t="s">
        <v>42</v>
      </c>
      <c r="C61" s="30" t="s">
        <v>9</v>
      </c>
      <c r="D61" s="30" t="s">
        <v>22</v>
      </c>
      <c r="E61" s="31" t="s">
        <v>80</v>
      </c>
      <c r="F61" s="32">
        <v>1</v>
      </c>
      <c r="G61" s="33">
        <v>878</v>
      </c>
      <c r="H61" s="29">
        <f>ROUND(G61/168.17,3)</f>
        <v>5.2210000000000001</v>
      </c>
      <c r="I61" s="29">
        <v>54.5</v>
      </c>
      <c r="J61" s="33">
        <f>IF(F61=100%,ROUND(H61*I61,2),0)</f>
        <v>284.54000000000002</v>
      </c>
      <c r="K61" s="33">
        <f t="shared" si="1"/>
        <v>67.12</v>
      </c>
      <c r="L61" s="33">
        <f t="shared" si="2"/>
        <v>351.66</v>
      </c>
    </row>
    <row r="62" spans="1:12" ht="79.2" x14ac:dyDescent="0.25">
      <c r="A62" s="29">
        <v>51</v>
      </c>
      <c r="B62" s="30" t="s">
        <v>42</v>
      </c>
      <c r="C62" s="30" t="s">
        <v>6</v>
      </c>
      <c r="D62" s="30" t="s">
        <v>22</v>
      </c>
      <c r="E62" s="31" t="s">
        <v>81</v>
      </c>
      <c r="F62" s="32">
        <v>1</v>
      </c>
      <c r="G62" s="33">
        <v>883</v>
      </c>
      <c r="H62" s="29">
        <f>ROUND(G62/168.17,3)</f>
        <v>5.2510000000000003</v>
      </c>
      <c r="I62" s="29">
        <v>41</v>
      </c>
      <c r="J62" s="33">
        <f>IF(F62=100%,ROUND(H62*I62,2),0)</f>
        <v>215.29</v>
      </c>
      <c r="K62" s="33">
        <f t="shared" si="1"/>
        <v>50.79</v>
      </c>
      <c r="L62" s="33">
        <f t="shared" si="2"/>
        <v>266.08</v>
      </c>
    </row>
    <row r="63" spans="1:12" ht="79.2" x14ac:dyDescent="0.25">
      <c r="A63" s="29">
        <v>52</v>
      </c>
      <c r="B63" s="30" t="s">
        <v>42</v>
      </c>
      <c r="C63" s="30" t="s">
        <v>6</v>
      </c>
      <c r="D63" s="30" t="s">
        <v>22</v>
      </c>
      <c r="E63" s="31" t="s">
        <v>82</v>
      </c>
      <c r="F63" s="32">
        <v>1</v>
      </c>
      <c r="G63" s="33">
        <v>883</v>
      </c>
      <c r="H63" s="29">
        <f>ROUND(G63/168.17,3)</f>
        <v>5.2510000000000003</v>
      </c>
      <c r="I63" s="29">
        <v>59</v>
      </c>
      <c r="J63" s="33">
        <f>IF(F63=100%,ROUND(H63*I63,2),0)</f>
        <v>309.81</v>
      </c>
      <c r="K63" s="33">
        <f t="shared" si="1"/>
        <v>73.08</v>
      </c>
      <c r="L63" s="33">
        <f t="shared" si="2"/>
        <v>382.89</v>
      </c>
    </row>
    <row r="64" spans="1:12" ht="79.2" x14ac:dyDescent="0.25">
      <c r="A64" s="29">
        <v>53</v>
      </c>
      <c r="B64" s="30" t="s">
        <v>42</v>
      </c>
      <c r="C64" s="30" t="s">
        <v>9</v>
      </c>
      <c r="D64" s="30" t="s">
        <v>22</v>
      </c>
      <c r="E64" s="31" t="s">
        <v>83</v>
      </c>
      <c r="F64" s="32">
        <v>1</v>
      </c>
      <c r="G64" s="33">
        <v>873</v>
      </c>
      <c r="H64" s="29">
        <f>ROUND(G64/168.17,3)</f>
        <v>5.1909999999999998</v>
      </c>
      <c r="I64" s="29">
        <v>40</v>
      </c>
      <c r="J64" s="33">
        <f>IF(F64=100%,ROUND(H64*I64,2),0)</f>
        <v>207.64</v>
      </c>
      <c r="K64" s="33">
        <f t="shared" si="1"/>
        <v>48.98</v>
      </c>
      <c r="L64" s="33">
        <f t="shared" si="2"/>
        <v>256.62</v>
      </c>
    </row>
    <row r="65" spans="1:12" ht="79.2" x14ac:dyDescent="0.25">
      <c r="A65" s="29">
        <v>54</v>
      </c>
      <c r="B65" s="30" t="s">
        <v>42</v>
      </c>
      <c r="C65" s="30" t="s">
        <v>6</v>
      </c>
      <c r="D65" s="30" t="s">
        <v>22</v>
      </c>
      <c r="E65" s="31" t="s">
        <v>84</v>
      </c>
      <c r="F65" s="32">
        <v>1</v>
      </c>
      <c r="G65" s="33">
        <v>913</v>
      </c>
      <c r="H65" s="29">
        <f>ROUND(G65/168.17,3)</f>
        <v>5.4290000000000003</v>
      </c>
      <c r="I65" s="29">
        <v>13</v>
      </c>
      <c r="J65" s="33">
        <f>IF(F65=100%,ROUND(H65*I65,2),0)</f>
        <v>70.58</v>
      </c>
      <c r="K65" s="33">
        <f t="shared" si="1"/>
        <v>16.649999999999999</v>
      </c>
      <c r="L65" s="33">
        <f t="shared" si="2"/>
        <v>87.22999999999999</v>
      </c>
    </row>
    <row r="66" spans="1:12" ht="79.2" x14ac:dyDescent="0.25">
      <c r="A66" s="29">
        <v>55</v>
      </c>
      <c r="B66" s="30" t="s">
        <v>42</v>
      </c>
      <c r="C66" s="30" t="s">
        <v>4</v>
      </c>
      <c r="D66" s="30" t="s">
        <v>29</v>
      </c>
      <c r="E66" s="31" t="s">
        <v>85</v>
      </c>
      <c r="F66" s="32">
        <v>1</v>
      </c>
      <c r="G66" s="33">
        <v>1347</v>
      </c>
      <c r="H66" s="29">
        <f>ROUND(G66/168.17,3)</f>
        <v>8.01</v>
      </c>
      <c r="I66" s="29">
        <v>8</v>
      </c>
      <c r="J66" s="33">
        <f>IF(F66=100%,ROUND(H66*I66,2),0)</f>
        <v>64.08</v>
      </c>
      <c r="K66" s="33">
        <f t="shared" si="1"/>
        <v>15.12</v>
      </c>
      <c r="L66" s="33">
        <f t="shared" si="2"/>
        <v>79.2</v>
      </c>
    </row>
    <row r="67" spans="1:12" ht="79.2" x14ac:dyDescent="0.25">
      <c r="A67" s="29">
        <v>56</v>
      </c>
      <c r="B67" s="30" t="s">
        <v>42</v>
      </c>
      <c r="C67" s="30" t="s">
        <v>12</v>
      </c>
      <c r="D67" s="30" t="s">
        <v>22</v>
      </c>
      <c r="E67" s="31" t="s">
        <v>240</v>
      </c>
      <c r="F67" s="32">
        <v>1</v>
      </c>
      <c r="G67" s="33">
        <v>888</v>
      </c>
      <c r="H67" s="29">
        <f>ROUND(G67/168.17,3)</f>
        <v>5.28</v>
      </c>
      <c r="I67" s="29">
        <v>18</v>
      </c>
      <c r="J67" s="33">
        <f>IF(F67=100%,ROUND(H67*I67,2),0)</f>
        <v>95.04</v>
      </c>
      <c r="K67" s="33">
        <f t="shared" si="1"/>
        <v>22.42</v>
      </c>
      <c r="L67" s="33">
        <f t="shared" si="2"/>
        <v>117.46000000000001</v>
      </c>
    </row>
    <row r="68" spans="1:12" ht="79.2" x14ac:dyDescent="0.25">
      <c r="A68" s="29">
        <v>57</v>
      </c>
      <c r="B68" s="30" t="s">
        <v>42</v>
      </c>
      <c r="C68" s="30" t="s">
        <v>8</v>
      </c>
      <c r="D68" s="30" t="s">
        <v>22</v>
      </c>
      <c r="E68" s="31" t="s">
        <v>86</v>
      </c>
      <c r="F68" s="32">
        <v>1</v>
      </c>
      <c r="G68" s="33">
        <v>883</v>
      </c>
      <c r="H68" s="29">
        <f>ROUND(G68/168.17,3)</f>
        <v>5.2510000000000003</v>
      </c>
      <c r="I68" s="29">
        <v>33</v>
      </c>
      <c r="J68" s="33">
        <f>IF(F68=100%,ROUND(H68*I68,2),0)</f>
        <v>173.28</v>
      </c>
      <c r="K68" s="33">
        <f t="shared" si="1"/>
        <v>40.880000000000003</v>
      </c>
      <c r="L68" s="33">
        <f t="shared" si="2"/>
        <v>214.16</v>
      </c>
    </row>
    <row r="69" spans="1:12" ht="79.2" x14ac:dyDescent="0.25">
      <c r="A69" s="29">
        <v>58</v>
      </c>
      <c r="B69" s="30" t="s">
        <v>42</v>
      </c>
      <c r="C69" s="30" t="s">
        <v>4</v>
      </c>
      <c r="D69" s="30" t="s">
        <v>31</v>
      </c>
      <c r="E69" s="31" t="s">
        <v>87</v>
      </c>
      <c r="F69" s="32">
        <v>1</v>
      </c>
      <c r="G69" s="33">
        <v>638</v>
      </c>
      <c r="H69" s="29">
        <f>ROUND(G69/168.17,3)</f>
        <v>3.794</v>
      </c>
      <c r="I69" s="29">
        <v>16.5</v>
      </c>
      <c r="J69" s="33">
        <f>IF(F69=100%,ROUND(H69*I69,2),0)</f>
        <v>62.6</v>
      </c>
      <c r="K69" s="33">
        <f t="shared" si="1"/>
        <v>14.77</v>
      </c>
      <c r="L69" s="33">
        <f t="shared" si="2"/>
        <v>77.37</v>
      </c>
    </row>
    <row r="70" spans="1:12" ht="79.2" x14ac:dyDescent="0.25">
      <c r="A70" s="29">
        <v>59</v>
      </c>
      <c r="B70" s="30" t="s">
        <v>42</v>
      </c>
      <c r="C70" s="30" t="s">
        <v>8</v>
      </c>
      <c r="D70" s="30" t="s">
        <v>22</v>
      </c>
      <c r="E70" s="31" t="s">
        <v>241</v>
      </c>
      <c r="F70" s="32">
        <v>1</v>
      </c>
      <c r="G70" s="33">
        <v>873</v>
      </c>
      <c r="H70" s="29">
        <f>ROUND(G70/168.17,3)</f>
        <v>5.1909999999999998</v>
      </c>
      <c r="I70" s="29">
        <v>21</v>
      </c>
      <c r="J70" s="33">
        <f>IF(F70=100%,ROUND(H70*I70,2),0)</f>
        <v>109.01</v>
      </c>
      <c r="K70" s="33">
        <f t="shared" si="1"/>
        <v>25.72</v>
      </c>
      <c r="L70" s="33">
        <f t="shared" si="2"/>
        <v>134.73000000000002</v>
      </c>
    </row>
    <row r="71" spans="1:12" ht="79.2" x14ac:dyDescent="0.25">
      <c r="A71" s="29">
        <v>60</v>
      </c>
      <c r="B71" s="30" t="s">
        <v>42</v>
      </c>
      <c r="C71" s="30" t="s">
        <v>4</v>
      </c>
      <c r="D71" s="30" t="s">
        <v>22</v>
      </c>
      <c r="E71" s="31" t="s">
        <v>88</v>
      </c>
      <c r="F71" s="32">
        <v>1</v>
      </c>
      <c r="G71" s="33">
        <v>878</v>
      </c>
      <c r="H71" s="29">
        <f>ROUND(G71/168.17,3)</f>
        <v>5.2210000000000001</v>
      </c>
      <c r="I71" s="29">
        <v>5.5</v>
      </c>
      <c r="J71" s="33">
        <f>IF(F71=100%,ROUND(H71*I71,2),0)</f>
        <v>28.72</v>
      </c>
      <c r="K71" s="33">
        <f t="shared" si="1"/>
        <v>6.78</v>
      </c>
      <c r="L71" s="33">
        <f t="shared" si="2"/>
        <v>35.5</v>
      </c>
    </row>
    <row r="72" spans="1:12" ht="79.2" x14ac:dyDescent="0.25">
      <c r="A72" s="29">
        <v>61</v>
      </c>
      <c r="B72" s="30" t="s">
        <v>42</v>
      </c>
      <c r="C72" s="30" t="s">
        <v>8</v>
      </c>
      <c r="D72" s="30" t="s">
        <v>24</v>
      </c>
      <c r="E72" s="31" t="s">
        <v>267</v>
      </c>
      <c r="F72" s="32">
        <v>1</v>
      </c>
      <c r="G72" s="33">
        <v>953</v>
      </c>
      <c r="H72" s="29">
        <f>ROUND(G72/168.17,3)</f>
        <v>5.6669999999999998</v>
      </c>
      <c r="I72" s="29">
        <v>6</v>
      </c>
      <c r="J72" s="33">
        <f>IF(F72=100%,ROUND(H72*I72,2),0)</f>
        <v>34</v>
      </c>
      <c r="K72" s="33">
        <f t="shared" si="1"/>
        <v>8.02</v>
      </c>
      <c r="L72" s="33">
        <f t="shared" si="2"/>
        <v>42.019999999999996</v>
      </c>
    </row>
    <row r="73" spans="1:12" ht="79.2" x14ac:dyDescent="0.25">
      <c r="A73" s="29">
        <v>62</v>
      </c>
      <c r="B73" s="30" t="s">
        <v>42</v>
      </c>
      <c r="C73" s="30" t="s">
        <v>8</v>
      </c>
      <c r="D73" s="30" t="s">
        <v>24</v>
      </c>
      <c r="E73" s="31" t="s">
        <v>89</v>
      </c>
      <c r="F73" s="32">
        <v>1</v>
      </c>
      <c r="G73" s="33">
        <v>963</v>
      </c>
      <c r="H73" s="29">
        <f>ROUND(G73/168.17,3)</f>
        <v>5.726</v>
      </c>
      <c r="I73" s="29">
        <v>14</v>
      </c>
      <c r="J73" s="33">
        <f>IF(F73=100%,ROUND(H73*I73,2),0)</f>
        <v>80.16</v>
      </c>
      <c r="K73" s="33">
        <f t="shared" si="1"/>
        <v>18.91</v>
      </c>
      <c r="L73" s="33">
        <f t="shared" si="2"/>
        <v>99.07</v>
      </c>
    </row>
    <row r="74" spans="1:12" ht="79.2" x14ac:dyDescent="0.25">
      <c r="A74" s="29">
        <v>63</v>
      </c>
      <c r="B74" s="30" t="s">
        <v>42</v>
      </c>
      <c r="C74" s="30" t="s">
        <v>4</v>
      </c>
      <c r="D74" s="30" t="s">
        <v>22</v>
      </c>
      <c r="E74" s="31" t="s">
        <v>90</v>
      </c>
      <c r="F74" s="32">
        <v>1</v>
      </c>
      <c r="G74" s="33">
        <v>878</v>
      </c>
      <c r="H74" s="29">
        <f>ROUND(G74/168.17,3)</f>
        <v>5.2210000000000001</v>
      </c>
      <c r="I74" s="29">
        <v>64</v>
      </c>
      <c r="J74" s="33">
        <f>IF(F74=100%,ROUND(H74*I74,2),0)</f>
        <v>334.14</v>
      </c>
      <c r="K74" s="33">
        <f t="shared" si="1"/>
        <v>78.819999999999993</v>
      </c>
      <c r="L74" s="33">
        <f t="shared" si="2"/>
        <v>412.96</v>
      </c>
    </row>
    <row r="75" spans="1:12" ht="79.2" x14ac:dyDescent="0.25">
      <c r="A75" s="29">
        <v>64</v>
      </c>
      <c r="B75" s="30" t="s">
        <v>42</v>
      </c>
      <c r="C75" s="30" t="s">
        <v>8</v>
      </c>
      <c r="D75" s="30" t="s">
        <v>22</v>
      </c>
      <c r="E75" s="31" t="s">
        <v>242</v>
      </c>
      <c r="F75" s="32">
        <v>1</v>
      </c>
      <c r="G75" s="33">
        <v>873</v>
      </c>
      <c r="H75" s="29">
        <f>ROUND(G75/168.17,3)</f>
        <v>5.1909999999999998</v>
      </c>
      <c r="I75" s="29">
        <v>31</v>
      </c>
      <c r="J75" s="33">
        <f>IF(F75=100%,ROUND(H75*I75,2),0)</f>
        <v>160.91999999999999</v>
      </c>
      <c r="K75" s="33">
        <f t="shared" si="1"/>
        <v>37.96</v>
      </c>
      <c r="L75" s="33">
        <f t="shared" si="2"/>
        <v>198.88</v>
      </c>
    </row>
    <row r="76" spans="1:12" ht="66" x14ac:dyDescent="0.25">
      <c r="A76" s="29">
        <v>65</v>
      </c>
      <c r="B76" s="30" t="s">
        <v>50</v>
      </c>
      <c r="C76" s="30" t="s">
        <v>51</v>
      </c>
      <c r="D76" s="30" t="s">
        <v>26</v>
      </c>
      <c r="E76" s="31" t="s">
        <v>92</v>
      </c>
      <c r="F76" s="32">
        <v>1</v>
      </c>
      <c r="G76" s="33">
        <v>988</v>
      </c>
      <c r="H76" s="29">
        <f>ROUND(G76/168.17,3)</f>
        <v>5.875</v>
      </c>
      <c r="I76" s="29">
        <v>12.05</v>
      </c>
      <c r="J76" s="33">
        <f>IF(F76=100%,ROUND(H76*I76,2),0)</f>
        <v>70.790000000000006</v>
      </c>
      <c r="K76" s="33">
        <f t="shared" ref="K76:K139" si="3">ROUND(J76*0.2359,2)</f>
        <v>16.7</v>
      </c>
      <c r="L76" s="33">
        <f t="shared" ref="L76:L139" si="4">J76+K76</f>
        <v>87.490000000000009</v>
      </c>
    </row>
    <row r="77" spans="1:12" ht="66" x14ac:dyDescent="0.25">
      <c r="A77" s="29">
        <v>66</v>
      </c>
      <c r="B77" s="30" t="s">
        <v>50</v>
      </c>
      <c r="C77" s="30" t="s">
        <v>51</v>
      </c>
      <c r="D77" s="30" t="s">
        <v>26</v>
      </c>
      <c r="E77" s="31" t="s">
        <v>91</v>
      </c>
      <c r="F77" s="32">
        <v>1</v>
      </c>
      <c r="G77" s="33">
        <v>973</v>
      </c>
      <c r="H77" s="29">
        <f>ROUND(G77/168.17,3)</f>
        <v>5.7859999999999996</v>
      </c>
      <c r="I77" s="29">
        <v>23.5</v>
      </c>
      <c r="J77" s="33">
        <f>IF(F77=100%,ROUND(H77*I77,2),0)</f>
        <v>135.97</v>
      </c>
      <c r="K77" s="33">
        <f t="shared" si="3"/>
        <v>32.08</v>
      </c>
      <c r="L77" s="33">
        <f t="shared" si="4"/>
        <v>168.05</v>
      </c>
    </row>
    <row r="78" spans="1:12" ht="79.2" x14ac:dyDescent="0.25">
      <c r="A78" s="29">
        <v>67</v>
      </c>
      <c r="B78" s="30" t="s">
        <v>42</v>
      </c>
      <c r="C78" s="30" t="s">
        <v>4</v>
      </c>
      <c r="D78" s="30" t="s">
        <v>24</v>
      </c>
      <c r="E78" s="31" t="s">
        <v>93</v>
      </c>
      <c r="F78" s="32">
        <v>1</v>
      </c>
      <c r="G78" s="33">
        <v>953</v>
      </c>
      <c r="H78" s="29">
        <f>ROUND(G78/168.17,3)</f>
        <v>5.6669999999999998</v>
      </c>
      <c r="I78" s="29">
        <v>43</v>
      </c>
      <c r="J78" s="33">
        <f>IF(F78=100%,ROUND(H78*I78,2),0)</f>
        <v>243.68</v>
      </c>
      <c r="K78" s="33">
        <f t="shared" si="3"/>
        <v>57.48</v>
      </c>
      <c r="L78" s="33">
        <f t="shared" si="4"/>
        <v>301.16000000000003</v>
      </c>
    </row>
    <row r="79" spans="1:12" ht="79.2" x14ac:dyDescent="0.25">
      <c r="A79" s="29">
        <v>68</v>
      </c>
      <c r="B79" s="30" t="s">
        <v>42</v>
      </c>
      <c r="C79" s="30" t="s">
        <v>4</v>
      </c>
      <c r="D79" s="30" t="s">
        <v>24</v>
      </c>
      <c r="E79" s="31" t="s">
        <v>268</v>
      </c>
      <c r="F79" s="32">
        <v>1</v>
      </c>
      <c r="G79" s="33">
        <v>958</v>
      </c>
      <c r="H79" s="29">
        <f>ROUND(G79/168.17,3)</f>
        <v>5.6970000000000001</v>
      </c>
      <c r="I79" s="29">
        <v>51</v>
      </c>
      <c r="J79" s="33">
        <f>IF(F79=100%,ROUND(H79*I79,2),0)</f>
        <v>290.55</v>
      </c>
      <c r="K79" s="33">
        <f t="shared" si="3"/>
        <v>68.540000000000006</v>
      </c>
      <c r="L79" s="33">
        <f t="shared" si="4"/>
        <v>359.09000000000003</v>
      </c>
    </row>
    <row r="80" spans="1:12" ht="79.2" x14ac:dyDescent="0.25">
      <c r="A80" s="29">
        <v>69</v>
      </c>
      <c r="B80" s="30" t="s">
        <v>49</v>
      </c>
      <c r="C80" s="30" t="s">
        <v>13</v>
      </c>
      <c r="D80" s="30" t="s">
        <v>24</v>
      </c>
      <c r="E80" s="31" t="s">
        <v>94</v>
      </c>
      <c r="F80" s="32">
        <v>1</v>
      </c>
      <c r="G80" s="33">
        <v>1092</v>
      </c>
      <c r="H80" s="29">
        <f>ROUND(G80/168.17,3)</f>
        <v>6.4930000000000003</v>
      </c>
      <c r="I80" s="29">
        <v>25</v>
      </c>
      <c r="J80" s="33">
        <f>IF(F80=100%,ROUND(H80*I80,2),0)</f>
        <v>162.33000000000001</v>
      </c>
      <c r="K80" s="33">
        <f t="shared" si="3"/>
        <v>38.29</v>
      </c>
      <c r="L80" s="33">
        <f t="shared" si="4"/>
        <v>200.62</v>
      </c>
    </row>
    <row r="81" spans="1:12" ht="79.2" x14ac:dyDescent="0.25">
      <c r="A81" s="29">
        <v>70</v>
      </c>
      <c r="B81" s="30" t="s">
        <v>42</v>
      </c>
      <c r="C81" s="30" t="s">
        <v>6</v>
      </c>
      <c r="D81" s="30" t="s">
        <v>22</v>
      </c>
      <c r="E81" s="31" t="s">
        <v>95</v>
      </c>
      <c r="F81" s="32">
        <v>1</v>
      </c>
      <c r="G81" s="33">
        <v>878</v>
      </c>
      <c r="H81" s="29">
        <f>ROUND(G81/168.17,3)</f>
        <v>5.2210000000000001</v>
      </c>
      <c r="I81" s="29">
        <v>63</v>
      </c>
      <c r="J81" s="33">
        <f>IF(F81=100%,ROUND(H81*I81,2),0)</f>
        <v>328.92</v>
      </c>
      <c r="K81" s="33">
        <f t="shared" si="3"/>
        <v>77.59</v>
      </c>
      <c r="L81" s="33">
        <f t="shared" si="4"/>
        <v>406.51</v>
      </c>
    </row>
    <row r="82" spans="1:12" ht="79.2" x14ac:dyDescent="0.25">
      <c r="A82" s="29">
        <v>71</v>
      </c>
      <c r="B82" s="30" t="s">
        <v>42</v>
      </c>
      <c r="C82" s="30" t="s">
        <v>9</v>
      </c>
      <c r="D82" s="30" t="s">
        <v>22</v>
      </c>
      <c r="E82" s="31" t="s">
        <v>96</v>
      </c>
      <c r="F82" s="32">
        <v>1</v>
      </c>
      <c r="G82" s="33">
        <v>873</v>
      </c>
      <c r="H82" s="29">
        <f>ROUND(G82/168.17,3)</f>
        <v>5.1909999999999998</v>
      </c>
      <c r="I82" s="29">
        <v>63</v>
      </c>
      <c r="J82" s="33">
        <f>IF(F82=100%,ROUND(H82*I82,2),0)</f>
        <v>327.02999999999997</v>
      </c>
      <c r="K82" s="33">
        <f t="shared" si="3"/>
        <v>77.150000000000006</v>
      </c>
      <c r="L82" s="33">
        <f t="shared" si="4"/>
        <v>404.17999999999995</v>
      </c>
    </row>
    <row r="83" spans="1:12" ht="79.2" x14ac:dyDescent="0.25">
      <c r="A83" s="29">
        <v>72</v>
      </c>
      <c r="B83" s="30" t="s">
        <v>42</v>
      </c>
      <c r="C83" s="30" t="s">
        <v>6</v>
      </c>
      <c r="D83" s="30" t="s">
        <v>26</v>
      </c>
      <c r="E83" s="31" t="s">
        <v>97</v>
      </c>
      <c r="F83" s="32">
        <v>1</v>
      </c>
      <c r="G83" s="33">
        <v>973</v>
      </c>
      <c r="H83" s="29">
        <f>ROUND(G83/168.17,3)</f>
        <v>5.7859999999999996</v>
      </c>
      <c r="I83" s="29">
        <v>10</v>
      </c>
      <c r="J83" s="33">
        <f>IF(F83=100%,ROUND(H83*I83,2),0)</f>
        <v>57.86</v>
      </c>
      <c r="K83" s="33">
        <f t="shared" si="3"/>
        <v>13.65</v>
      </c>
      <c r="L83" s="33">
        <f t="shared" si="4"/>
        <v>71.510000000000005</v>
      </c>
    </row>
    <row r="84" spans="1:12" ht="66" x14ac:dyDescent="0.25">
      <c r="A84" s="29">
        <v>73</v>
      </c>
      <c r="B84" s="30" t="s">
        <v>44</v>
      </c>
      <c r="C84" s="30" t="s">
        <v>5</v>
      </c>
      <c r="D84" s="30" t="s">
        <v>22</v>
      </c>
      <c r="E84" s="31" t="s">
        <v>269</v>
      </c>
      <c r="F84" s="32">
        <v>1</v>
      </c>
      <c r="G84" s="33">
        <v>878</v>
      </c>
      <c r="H84" s="29">
        <f>ROUND(G84/168.17,3)</f>
        <v>5.2210000000000001</v>
      </c>
      <c r="I84" s="29">
        <v>25.5</v>
      </c>
      <c r="J84" s="33">
        <f>IF(F84=100%,ROUND(H84*I84,2),0)</f>
        <v>133.13999999999999</v>
      </c>
      <c r="K84" s="33">
        <f t="shared" si="3"/>
        <v>31.41</v>
      </c>
      <c r="L84" s="33">
        <f t="shared" si="4"/>
        <v>164.54999999999998</v>
      </c>
    </row>
    <row r="85" spans="1:12" ht="79.2" x14ac:dyDescent="0.25">
      <c r="A85" s="29">
        <v>74</v>
      </c>
      <c r="B85" s="30" t="s">
        <v>42</v>
      </c>
      <c r="C85" s="30" t="s">
        <v>4</v>
      </c>
      <c r="D85" s="30" t="s">
        <v>24</v>
      </c>
      <c r="E85" s="31" t="s">
        <v>98</v>
      </c>
      <c r="F85" s="32">
        <v>1</v>
      </c>
      <c r="G85" s="33">
        <v>958</v>
      </c>
      <c r="H85" s="29">
        <f>ROUND(G85/168.17,3)</f>
        <v>5.6970000000000001</v>
      </c>
      <c r="I85" s="29">
        <v>29</v>
      </c>
      <c r="J85" s="33">
        <f>IF(F85=100%,ROUND(H85*I85,2),0)</f>
        <v>165.21</v>
      </c>
      <c r="K85" s="33">
        <f t="shared" si="3"/>
        <v>38.97</v>
      </c>
      <c r="L85" s="33">
        <f t="shared" si="4"/>
        <v>204.18</v>
      </c>
    </row>
    <row r="86" spans="1:12" ht="79.2" x14ac:dyDescent="0.25">
      <c r="A86" s="29">
        <v>75</v>
      </c>
      <c r="B86" s="30" t="s">
        <v>49</v>
      </c>
      <c r="C86" s="30" t="s">
        <v>13</v>
      </c>
      <c r="D86" s="30" t="s">
        <v>24</v>
      </c>
      <c r="E86" s="31" t="s">
        <v>99</v>
      </c>
      <c r="F86" s="32">
        <v>1</v>
      </c>
      <c r="G86" s="33">
        <v>1130</v>
      </c>
      <c r="H86" s="29">
        <f>ROUND(G86/168.17,3)</f>
        <v>6.7190000000000003</v>
      </c>
      <c r="I86" s="29">
        <v>60.5</v>
      </c>
      <c r="J86" s="33">
        <f>IF(F86=100%,ROUND(H86*I86,2),0)</f>
        <v>406.5</v>
      </c>
      <c r="K86" s="33">
        <f t="shared" si="3"/>
        <v>95.89</v>
      </c>
      <c r="L86" s="33">
        <f t="shared" si="4"/>
        <v>502.39</v>
      </c>
    </row>
    <row r="87" spans="1:12" ht="66" x14ac:dyDescent="0.25">
      <c r="A87" s="29">
        <v>76</v>
      </c>
      <c r="B87" s="30" t="s">
        <v>44</v>
      </c>
      <c r="C87" s="30" t="s">
        <v>5</v>
      </c>
      <c r="D87" s="30" t="s">
        <v>22</v>
      </c>
      <c r="E87" s="31" t="s">
        <v>100</v>
      </c>
      <c r="F87" s="32">
        <v>1</v>
      </c>
      <c r="G87" s="33">
        <v>878</v>
      </c>
      <c r="H87" s="29">
        <f>ROUND(G87/168.17,3)</f>
        <v>5.2210000000000001</v>
      </c>
      <c r="I87" s="29">
        <v>27</v>
      </c>
      <c r="J87" s="33">
        <f>IF(F87=100%,ROUND(H87*I87,2),0)</f>
        <v>140.97</v>
      </c>
      <c r="K87" s="33">
        <f t="shared" si="3"/>
        <v>33.25</v>
      </c>
      <c r="L87" s="33">
        <f t="shared" si="4"/>
        <v>174.22</v>
      </c>
    </row>
    <row r="88" spans="1:12" ht="79.2" x14ac:dyDescent="0.25">
      <c r="A88" s="29">
        <v>77</v>
      </c>
      <c r="B88" s="30" t="s">
        <v>42</v>
      </c>
      <c r="C88" s="30" t="s">
        <v>12</v>
      </c>
      <c r="D88" s="30" t="s">
        <v>22</v>
      </c>
      <c r="E88" s="31" t="s">
        <v>101</v>
      </c>
      <c r="F88" s="32">
        <v>1</v>
      </c>
      <c r="G88" s="33">
        <v>878</v>
      </c>
      <c r="H88" s="29">
        <f>ROUND(G88/168.17,3)</f>
        <v>5.2210000000000001</v>
      </c>
      <c r="I88" s="29">
        <v>123</v>
      </c>
      <c r="J88" s="33">
        <f>IF(F88=100%,ROUND(H88*I88,2),0)</f>
        <v>642.17999999999995</v>
      </c>
      <c r="K88" s="33">
        <f t="shared" si="3"/>
        <v>151.49</v>
      </c>
      <c r="L88" s="33">
        <f t="shared" si="4"/>
        <v>793.67</v>
      </c>
    </row>
    <row r="89" spans="1:12" ht="79.2" x14ac:dyDescent="0.25">
      <c r="A89" s="29">
        <v>78</v>
      </c>
      <c r="B89" s="30" t="s">
        <v>42</v>
      </c>
      <c r="C89" s="30" t="s">
        <v>4</v>
      </c>
      <c r="D89" s="30" t="s">
        <v>22</v>
      </c>
      <c r="E89" s="31" t="s">
        <v>102</v>
      </c>
      <c r="F89" s="32">
        <v>1</v>
      </c>
      <c r="G89" s="33">
        <v>873</v>
      </c>
      <c r="H89" s="29">
        <f>ROUND(G89/168.17,3)</f>
        <v>5.1909999999999998</v>
      </c>
      <c r="I89" s="29">
        <v>17</v>
      </c>
      <c r="J89" s="33">
        <f>IF(F89=100%,ROUND(H89*I89,2),0)</f>
        <v>88.25</v>
      </c>
      <c r="K89" s="33">
        <f t="shared" si="3"/>
        <v>20.82</v>
      </c>
      <c r="L89" s="33">
        <f t="shared" si="4"/>
        <v>109.07</v>
      </c>
    </row>
    <row r="90" spans="1:12" ht="79.2" x14ac:dyDescent="0.25">
      <c r="A90" s="29">
        <v>79</v>
      </c>
      <c r="B90" s="30" t="s">
        <v>42</v>
      </c>
      <c r="C90" s="30" t="s">
        <v>12</v>
      </c>
      <c r="D90" s="30" t="s">
        <v>31</v>
      </c>
      <c r="E90" s="31" t="s">
        <v>243</v>
      </c>
      <c r="F90" s="32">
        <v>1</v>
      </c>
      <c r="G90" s="33">
        <v>638</v>
      </c>
      <c r="H90" s="29">
        <f>ROUND(G90/168.17,3)</f>
        <v>3.794</v>
      </c>
      <c r="I90" s="29">
        <v>62</v>
      </c>
      <c r="J90" s="33">
        <f>IF(F90=100%,ROUND(H90*I90,2),0)</f>
        <v>235.23</v>
      </c>
      <c r="K90" s="33">
        <f t="shared" si="3"/>
        <v>55.49</v>
      </c>
      <c r="L90" s="33">
        <f t="shared" si="4"/>
        <v>290.71999999999997</v>
      </c>
    </row>
    <row r="91" spans="1:12" ht="79.2" x14ac:dyDescent="0.25">
      <c r="A91" s="29">
        <v>80</v>
      </c>
      <c r="B91" s="30" t="s">
        <v>42</v>
      </c>
      <c r="C91" s="30" t="s">
        <v>6</v>
      </c>
      <c r="D91" s="30" t="s">
        <v>24</v>
      </c>
      <c r="E91" s="31" t="s">
        <v>103</v>
      </c>
      <c r="F91" s="32">
        <v>1</v>
      </c>
      <c r="G91" s="33">
        <v>943</v>
      </c>
      <c r="H91" s="29">
        <f>ROUND(G91/168.17,3)</f>
        <v>5.6070000000000002</v>
      </c>
      <c r="I91" s="29">
        <v>66</v>
      </c>
      <c r="J91" s="33">
        <f>IF(F91=100%,ROUND(H91*I91,2),0)</f>
        <v>370.06</v>
      </c>
      <c r="K91" s="33">
        <f t="shared" si="3"/>
        <v>87.3</v>
      </c>
      <c r="L91" s="33">
        <f t="shared" si="4"/>
        <v>457.36</v>
      </c>
    </row>
    <row r="92" spans="1:12" ht="79.2" x14ac:dyDescent="0.25">
      <c r="A92" s="29">
        <v>81</v>
      </c>
      <c r="B92" s="30" t="s">
        <v>49</v>
      </c>
      <c r="C92" s="30" t="s">
        <v>13</v>
      </c>
      <c r="D92" s="30" t="s">
        <v>24</v>
      </c>
      <c r="E92" s="31" t="s">
        <v>104</v>
      </c>
      <c r="F92" s="32">
        <v>1</v>
      </c>
      <c r="G92" s="33">
        <v>1231.7</v>
      </c>
      <c r="H92" s="29">
        <f>ROUND(G92/168.17,3)</f>
        <v>7.3239999999999998</v>
      </c>
      <c r="I92" s="29">
        <v>25</v>
      </c>
      <c r="J92" s="33">
        <f>IF(F92=100%,ROUND(H92*I92,2),0)</f>
        <v>183.1</v>
      </c>
      <c r="K92" s="33">
        <f t="shared" si="3"/>
        <v>43.19</v>
      </c>
      <c r="L92" s="33">
        <f t="shared" si="4"/>
        <v>226.29</v>
      </c>
    </row>
    <row r="93" spans="1:12" ht="79.2" x14ac:dyDescent="0.25">
      <c r="A93" s="29">
        <v>82</v>
      </c>
      <c r="B93" s="30" t="s">
        <v>42</v>
      </c>
      <c r="C93" s="30" t="s">
        <v>4</v>
      </c>
      <c r="D93" s="30" t="s">
        <v>22</v>
      </c>
      <c r="E93" s="31" t="s">
        <v>105</v>
      </c>
      <c r="F93" s="32">
        <v>1</v>
      </c>
      <c r="G93" s="33">
        <v>878</v>
      </c>
      <c r="H93" s="29">
        <f>ROUND(G93/168.17,3)</f>
        <v>5.2210000000000001</v>
      </c>
      <c r="I93" s="29">
        <v>43.5</v>
      </c>
      <c r="J93" s="33">
        <f>IF(F93=100%,ROUND(H93*I93,2),0)</f>
        <v>227.11</v>
      </c>
      <c r="K93" s="33">
        <f t="shared" si="3"/>
        <v>53.58</v>
      </c>
      <c r="L93" s="33">
        <f t="shared" si="4"/>
        <v>280.69</v>
      </c>
    </row>
    <row r="94" spans="1:12" ht="66" x14ac:dyDescent="0.25">
      <c r="A94" s="29">
        <v>83</v>
      </c>
      <c r="B94" s="30" t="s">
        <v>50</v>
      </c>
      <c r="C94" s="30" t="s">
        <v>233</v>
      </c>
      <c r="D94" s="30" t="s">
        <v>22</v>
      </c>
      <c r="E94" s="31" t="s">
        <v>244</v>
      </c>
      <c r="F94" s="32">
        <v>1</v>
      </c>
      <c r="G94" s="33">
        <v>886</v>
      </c>
      <c r="H94" s="29">
        <f>ROUND(G94/168.17,3)</f>
        <v>5.2679999999999998</v>
      </c>
      <c r="I94" s="29">
        <v>7</v>
      </c>
      <c r="J94" s="33">
        <f>IF(F94=100%,ROUND(H94*I94,2),0)</f>
        <v>36.880000000000003</v>
      </c>
      <c r="K94" s="33">
        <f t="shared" si="3"/>
        <v>8.6999999999999993</v>
      </c>
      <c r="L94" s="33">
        <f t="shared" si="4"/>
        <v>45.58</v>
      </c>
    </row>
    <row r="95" spans="1:12" ht="66" x14ac:dyDescent="0.25">
      <c r="A95" s="29">
        <v>84</v>
      </c>
      <c r="B95" s="30" t="s">
        <v>44</v>
      </c>
      <c r="C95" s="30" t="s">
        <v>11</v>
      </c>
      <c r="D95" s="30" t="s">
        <v>24</v>
      </c>
      <c r="E95" s="31" t="s">
        <v>106</v>
      </c>
      <c r="F95" s="32">
        <v>1</v>
      </c>
      <c r="G95" s="33">
        <v>946</v>
      </c>
      <c r="H95" s="29">
        <f>ROUND(G95/168.17,3)</f>
        <v>5.625</v>
      </c>
      <c r="I95" s="29">
        <v>22.5</v>
      </c>
      <c r="J95" s="33">
        <f>IF(F95=100%,ROUND(H95*I95,2),0)</f>
        <v>126.56</v>
      </c>
      <c r="K95" s="33">
        <f t="shared" si="3"/>
        <v>29.86</v>
      </c>
      <c r="L95" s="33">
        <f t="shared" si="4"/>
        <v>156.42000000000002</v>
      </c>
    </row>
    <row r="96" spans="1:12" ht="66" x14ac:dyDescent="0.25">
      <c r="A96" s="29">
        <v>85</v>
      </c>
      <c r="B96" s="30" t="s">
        <v>50</v>
      </c>
      <c r="C96" s="30" t="s">
        <v>150</v>
      </c>
      <c r="D96" s="30" t="s">
        <v>26</v>
      </c>
      <c r="E96" s="31" t="s">
        <v>270</v>
      </c>
      <c r="F96" s="32">
        <v>1</v>
      </c>
      <c r="G96" s="33">
        <v>978</v>
      </c>
      <c r="H96" s="29">
        <f>ROUND(G96/168.17,3)</f>
        <v>5.8159999999999998</v>
      </c>
      <c r="I96" s="29">
        <v>32</v>
      </c>
      <c r="J96" s="33">
        <f>IF(F96=100%,ROUND(H96*I96,2),0)</f>
        <v>186.11</v>
      </c>
      <c r="K96" s="33">
        <f t="shared" si="3"/>
        <v>43.9</v>
      </c>
      <c r="L96" s="33">
        <f t="shared" si="4"/>
        <v>230.01000000000002</v>
      </c>
    </row>
    <row r="97" spans="1:12" ht="79.2" x14ac:dyDescent="0.25">
      <c r="A97" s="29">
        <v>86</v>
      </c>
      <c r="B97" s="30" t="s">
        <v>42</v>
      </c>
      <c r="C97" s="30" t="s">
        <v>4</v>
      </c>
      <c r="D97" s="30" t="s">
        <v>25</v>
      </c>
      <c r="E97" s="31" t="s">
        <v>107</v>
      </c>
      <c r="F97" s="32">
        <v>1</v>
      </c>
      <c r="G97" s="33">
        <v>1075</v>
      </c>
      <c r="H97" s="29">
        <f>ROUND(G97/168.17,3)</f>
        <v>6.3920000000000003</v>
      </c>
      <c r="I97" s="29">
        <v>22</v>
      </c>
      <c r="J97" s="33">
        <f>IF(F97=100%,ROUND(H97*I97,2),0)</f>
        <v>140.62</v>
      </c>
      <c r="K97" s="33">
        <f t="shared" si="3"/>
        <v>33.17</v>
      </c>
      <c r="L97" s="33">
        <f t="shared" si="4"/>
        <v>173.79000000000002</v>
      </c>
    </row>
    <row r="98" spans="1:12" ht="79.2" x14ac:dyDescent="0.25">
      <c r="A98" s="29">
        <v>87</v>
      </c>
      <c r="B98" s="30" t="s">
        <v>42</v>
      </c>
      <c r="C98" s="30" t="s">
        <v>8</v>
      </c>
      <c r="D98" s="30" t="s">
        <v>29</v>
      </c>
      <c r="E98" s="31" t="s">
        <v>217</v>
      </c>
      <c r="F98" s="32">
        <v>1</v>
      </c>
      <c r="G98" s="33">
        <v>1352</v>
      </c>
      <c r="H98" s="29">
        <f>ROUND(G98/168.17,3)</f>
        <v>8.0389999999999997</v>
      </c>
      <c r="I98" s="29">
        <v>7</v>
      </c>
      <c r="J98" s="33">
        <f>IF(F98=100%,ROUND(H98*I98,2),0)</f>
        <v>56.27</v>
      </c>
      <c r="K98" s="33">
        <f t="shared" si="3"/>
        <v>13.27</v>
      </c>
      <c r="L98" s="33">
        <f t="shared" si="4"/>
        <v>69.540000000000006</v>
      </c>
    </row>
    <row r="99" spans="1:12" ht="79.2" x14ac:dyDescent="0.25">
      <c r="A99" s="29">
        <v>88</v>
      </c>
      <c r="B99" s="30" t="s">
        <v>42</v>
      </c>
      <c r="C99" s="30" t="s">
        <v>8</v>
      </c>
      <c r="D99" s="30" t="s">
        <v>26</v>
      </c>
      <c r="E99" s="31" t="s">
        <v>108</v>
      </c>
      <c r="F99" s="32">
        <v>1</v>
      </c>
      <c r="G99" s="33">
        <v>988</v>
      </c>
      <c r="H99" s="29">
        <f>ROUND(G99/168.17,3)</f>
        <v>5.875</v>
      </c>
      <c r="I99" s="29">
        <v>61</v>
      </c>
      <c r="J99" s="33">
        <f>IF(F99=100%,ROUND(H99*I99,2),0)</f>
        <v>358.38</v>
      </c>
      <c r="K99" s="33">
        <f t="shared" si="3"/>
        <v>84.54</v>
      </c>
      <c r="L99" s="33">
        <f t="shared" si="4"/>
        <v>442.92</v>
      </c>
    </row>
    <row r="100" spans="1:12" ht="79.2" x14ac:dyDescent="0.25">
      <c r="A100" s="29">
        <v>89</v>
      </c>
      <c r="B100" s="30" t="s">
        <v>42</v>
      </c>
      <c r="C100" s="30" t="s">
        <v>6</v>
      </c>
      <c r="D100" s="30" t="s">
        <v>22</v>
      </c>
      <c r="E100" s="31" t="s">
        <v>109</v>
      </c>
      <c r="F100" s="32">
        <v>1</v>
      </c>
      <c r="G100" s="33">
        <v>878</v>
      </c>
      <c r="H100" s="29">
        <f>ROUND(G100/168.17,3)</f>
        <v>5.2210000000000001</v>
      </c>
      <c r="I100" s="29">
        <v>87</v>
      </c>
      <c r="J100" s="33">
        <f>IF(F100=100%,ROUND(H100*I100,2),0)</f>
        <v>454.23</v>
      </c>
      <c r="K100" s="33">
        <f t="shared" si="3"/>
        <v>107.15</v>
      </c>
      <c r="L100" s="33">
        <f t="shared" si="4"/>
        <v>561.38</v>
      </c>
    </row>
    <row r="101" spans="1:12" ht="79.2" x14ac:dyDescent="0.25">
      <c r="A101" s="29">
        <v>90</v>
      </c>
      <c r="B101" s="30" t="s">
        <v>49</v>
      </c>
      <c r="C101" s="30" t="s">
        <v>13</v>
      </c>
      <c r="D101" s="30" t="s">
        <v>24</v>
      </c>
      <c r="E101" s="31" t="s">
        <v>110</v>
      </c>
      <c r="F101" s="32">
        <v>1</v>
      </c>
      <c r="G101" s="33">
        <v>1209.0999999999999</v>
      </c>
      <c r="H101" s="29">
        <f>ROUND(G101/168.17,3)</f>
        <v>7.19</v>
      </c>
      <c r="I101" s="29">
        <v>50</v>
      </c>
      <c r="J101" s="33">
        <f>IF(F101=100%,ROUND(H101*I101,2),0)</f>
        <v>359.5</v>
      </c>
      <c r="K101" s="33">
        <f t="shared" si="3"/>
        <v>84.81</v>
      </c>
      <c r="L101" s="33">
        <f t="shared" si="4"/>
        <v>444.31</v>
      </c>
    </row>
    <row r="102" spans="1:12" ht="66" x14ac:dyDescent="0.25">
      <c r="A102" s="29">
        <v>91</v>
      </c>
      <c r="B102" s="30" t="s">
        <v>50</v>
      </c>
      <c r="C102" s="30" t="s">
        <v>51</v>
      </c>
      <c r="D102" s="30" t="s">
        <v>24</v>
      </c>
      <c r="E102" s="31" t="s">
        <v>245</v>
      </c>
      <c r="F102" s="32">
        <v>1</v>
      </c>
      <c r="G102" s="33">
        <v>953</v>
      </c>
      <c r="H102" s="29">
        <f>ROUND(G102/168.17,3)</f>
        <v>5.6669999999999998</v>
      </c>
      <c r="I102" s="29">
        <v>20</v>
      </c>
      <c r="J102" s="33">
        <f>IF(F102=100%,ROUND(H102*I102,2),0)</f>
        <v>113.34</v>
      </c>
      <c r="K102" s="33">
        <f t="shared" si="3"/>
        <v>26.74</v>
      </c>
      <c r="L102" s="33">
        <f t="shared" si="4"/>
        <v>140.08000000000001</v>
      </c>
    </row>
    <row r="103" spans="1:12" ht="66" x14ac:dyDescent="0.25">
      <c r="A103" s="29">
        <v>92</v>
      </c>
      <c r="B103" s="30" t="s">
        <v>50</v>
      </c>
      <c r="C103" s="30" t="s">
        <v>51</v>
      </c>
      <c r="D103" s="30" t="s">
        <v>26</v>
      </c>
      <c r="E103" s="31" t="s">
        <v>111</v>
      </c>
      <c r="F103" s="32">
        <v>1</v>
      </c>
      <c r="G103" s="33">
        <v>1003</v>
      </c>
      <c r="H103" s="29">
        <f>ROUND(G103/168.17,3)</f>
        <v>5.9640000000000004</v>
      </c>
      <c r="I103" s="29">
        <v>26</v>
      </c>
      <c r="J103" s="33">
        <f>IF(F103=100%,ROUND(H103*I103,2),0)</f>
        <v>155.06</v>
      </c>
      <c r="K103" s="33">
        <f t="shared" si="3"/>
        <v>36.58</v>
      </c>
      <c r="L103" s="33">
        <f t="shared" si="4"/>
        <v>191.64</v>
      </c>
    </row>
    <row r="104" spans="1:12" ht="79.2" x14ac:dyDescent="0.25">
      <c r="A104" s="29">
        <v>93</v>
      </c>
      <c r="B104" s="30" t="s">
        <v>42</v>
      </c>
      <c r="C104" s="30" t="s">
        <v>8</v>
      </c>
      <c r="D104" s="30" t="s">
        <v>24</v>
      </c>
      <c r="E104" s="31" t="s">
        <v>246</v>
      </c>
      <c r="F104" s="32">
        <v>1</v>
      </c>
      <c r="G104" s="33">
        <v>938</v>
      </c>
      <c r="H104" s="29">
        <f>ROUND(G104/168.17,3)</f>
        <v>5.5780000000000003</v>
      </c>
      <c r="I104" s="29">
        <v>48</v>
      </c>
      <c r="J104" s="33">
        <f>IF(F104=100%,ROUND(H104*I104,2),0)</f>
        <v>267.74</v>
      </c>
      <c r="K104" s="33">
        <f t="shared" si="3"/>
        <v>63.16</v>
      </c>
      <c r="L104" s="33">
        <f t="shared" si="4"/>
        <v>330.9</v>
      </c>
    </row>
    <row r="105" spans="1:12" ht="79.2" x14ac:dyDescent="0.25">
      <c r="A105" s="29">
        <v>94</v>
      </c>
      <c r="B105" s="30" t="s">
        <v>42</v>
      </c>
      <c r="C105" s="30" t="s">
        <v>9</v>
      </c>
      <c r="D105" s="30" t="s">
        <v>22</v>
      </c>
      <c r="E105" s="31" t="s">
        <v>112</v>
      </c>
      <c r="F105" s="32">
        <v>1</v>
      </c>
      <c r="G105" s="33">
        <v>878</v>
      </c>
      <c r="H105" s="29">
        <f>ROUND(G105/168.17,3)</f>
        <v>5.2210000000000001</v>
      </c>
      <c r="I105" s="29">
        <v>37.5</v>
      </c>
      <c r="J105" s="33">
        <f>IF(F105=100%,ROUND(H105*I105,2),0)</f>
        <v>195.79</v>
      </c>
      <c r="K105" s="33">
        <f t="shared" si="3"/>
        <v>46.19</v>
      </c>
      <c r="L105" s="33">
        <f t="shared" si="4"/>
        <v>241.98</v>
      </c>
    </row>
    <row r="106" spans="1:12" ht="79.2" x14ac:dyDescent="0.25">
      <c r="A106" s="29">
        <v>95</v>
      </c>
      <c r="B106" s="30" t="s">
        <v>42</v>
      </c>
      <c r="C106" s="30" t="s">
        <v>9</v>
      </c>
      <c r="D106" s="30" t="s">
        <v>22</v>
      </c>
      <c r="E106" s="31" t="s">
        <v>113</v>
      </c>
      <c r="F106" s="32">
        <v>1</v>
      </c>
      <c r="G106" s="33">
        <v>873</v>
      </c>
      <c r="H106" s="29">
        <f>ROUND(G106/168.17,3)</f>
        <v>5.1909999999999998</v>
      </c>
      <c r="I106" s="29">
        <v>20</v>
      </c>
      <c r="J106" s="33">
        <f>IF(F106=100%,ROUND(H106*I106,2),0)</f>
        <v>103.82</v>
      </c>
      <c r="K106" s="33">
        <f t="shared" si="3"/>
        <v>24.49</v>
      </c>
      <c r="L106" s="33">
        <f t="shared" si="4"/>
        <v>128.31</v>
      </c>
    </row>
    <row r="107" spans="1:12" ht="79.2" x14ac:dyDescent="0.25">
      <c r="A107" s="29">
        <v>96</v>
      </c>
      <c r="B107" s="30" t="s">
        <v>49</v>
      </c>
      <c r="C107" s="30" t="s">
        <v>13</v>
      </c>
      <c r="D107" s="30" t="s">
        <v>24</v>
      </c>
      <c r="E107" s="31" t="s">
        <v>247</v>
      </c>
      <c r="F107" s="32">
        <v>1</v>
      </c>
      <c r="G107" s="33">
        <v>1097</v>
      </c>
      <c r="H107" s="29">
        <f>ROUND(G107/168.17,3)</f>
        <v>6.5229999999999997</v>
      </c>
      <c r="I107" s="29">
        <v>34.5</v>
      </c>
      <c r="J107" s="33">
        <f>IF(F107=100%,ROUND(H107*I107,2),0)</f>
        <v>225.04</v>
      </c>
      <c r="K107" s="33">
        <f t="shared" si="3"/>
        <v>53.09</v>
      </c>
      <c r="L107" s="33">
        <f t="shared" si="4"/>
        <v>278.13</v>
      </c>
    </row>
    <row r="108" spans="1:12" ht="79.2" x14ac:dyDescent="0.25">
      <c r="A108" s="29">
        <v>97</v>
      </c>
      <c r="B108" s="30" t="s">
        <v>42</v>
      </c>
      <c r="C108" s="30" t="s">
        <v>6</v>
      </c>
      <c r="D108" s="30" t="s">
        <v>22</v>
      </c>
      <c r="E108" s="31" t="s">
        <v>114</v>
      </c>
      <c r="F108" s="32">
        <v>1</v>
      </c>
      <c r="G108" s="33">
        <v>878</v>
      </c>
      <c r="H108" s="29">
        <f>ROUND(G108/168.17,3)</f>
        <v>5.2210000000000001</v>
      </c>
      <c r="I108" s="29">
        <v>66</v>
      </c>
      <c r="J108" s="33">
        <f>IF(F108=100%,ROUND(H108*I108,2),0)</f>
        <v>344.59</v>
      </c>
      <c r="K108" s="33">
        <f t="shared" si="3"/>
        <v>81.290000000000006</v>
      </c>
      <c r="L108" s="33">
        <f t="shared" si="4"/>
        <v>425.88</v>
      </c>
    </row>
    <row r="109" spans="1:12" ht="79.2" x14ac:dyDescent="0.25">
      <c r="A109" s="29">
        <v>98</v>
      </c>
      <c r="B109" s="30" t="s">
        <v>42</v>
      </c>
      <c r="C109" s="30" t="s">
        <v>8</v>
      </c>
      <c r="D109" s="30" t="s">
        <v>22</v>
      </c>
      <c r="E109" s="31" t="s">
        <v>115</v>
      </c>
      <c r="F109" s="32">
        <v>1</v>
      </c>
      <c r="G109" s="33">
        <v>878</v>
      </c>
      <c r="H109" s="29">
        <f>ROUND(G109/168.17,3)</f>
        <v>5.2210000000000001</v>
      </c>
      <c r="I109" s="29">
        <v>44</v>
      </c>
      <c r="J109" s="33">
        <f>IF(F109=100%,ROUND(H109*I109,2),0)</f>
        <v>229.72</v>
      </c>
      <c r="K109" s="33">
        <f t="shared" si="3"/>
        <v>54.19</v>
      </c>
      <c r="L109" s="33">
        <f t="shared" si="4"/>
        <v>283.90999999999997</v>
      </c>
    </row>
    <row r="110" spans="1:12" ht="79.2" x14ac:dyDescent="0.25">
      <c r="A110" s="29">
        <v>99</v>
      </c>
      <c r="B110" s="30" t="s">
        <v>42</v>
      </c>
      <c r="C110" s="30" t="s">
        <v>6</v>
      </c>
      <c r="D110" s="30" t="s">
        <v>24</v>
      </c>
      <c r="E110" s="31" t="s">
        <v>248</v>
      </c>
      <c r="F110" s="32">
        <v>1</v>
      </c>
      <c r="G110" s="33">
        <v>948</v>
      </c>
      <c r="H110" s="29">
        <f>ROUND(G110/168.17,3)</f>
        <v>5.6369999999999996</v>
      </c>
      <c r="I110" s="29">
        <v>36</v>
      </c>
      <c r="J110" s="33">
        <f>IF(F110=100%,ROUND(H110*I110,2),0)</f>
        <v>202.93</v>
      </c>
      <c r="K110" s="33">
        <f t="shared" si="3"/>
        <v>47.87</v>
      </c>
      <c r="L110" s="33">
        <f t="shared" si="4"/>
        <v>250.8</v>
      </c>
    </row>
    <row r="111" spans="1:12" ht="79.2" x14ac:dyDescent="0.25">
      <c r="A111" s="29">
        <v>100</v>
      </c>
      <c r="B111" s="30" t="s">
        <v>42</v>
      </c>
      <c r="C111" s="30" t="s">
        <v>8</v>
      </c>
      <c r="D111" s="30" t="s">
        <v>22</v>
      </c>
      <c r="E111" s="31" t="s">
        <v>116</v>
      </c>
      <c r="F111" s="32">
        <v>1</v>
      </c>
      <c r="G111" s="33">
        <v>873</v>
      </c>
      <c r="H111" s="29">
        <f>ROUND(G111/168.17,3)</f>
        <v>5.1909999999999998</v>
      </c>
      <c r="I111" s="29">
        <v>62</v>
      </c>
      <c r="J111" s="33">
        <f>IF(F111=100%,ROUND(H111*I111,2),0)</f>
        <v>321.83999999999997</v>
      </c>
      <c r="K111" s="33">
        <f t="shared" si="3"/>
        <v>75.92</v>
      </c>
      <c r="L111" s="33">
        <f t="shared" si="4"/>
        <v>397.76</v>
      </c>
    </row>
    <row r="112" spans="1:12" ht="66" x14ac:dyDescent="0.25">
      <c r="A112" s="29">
        <v>101</v>
      </c>
      <c r="B112" s="30" t="s">
        <v>50</v>
      </c>
      <c r="C112" s="30" t="s">
        <v>51</v>
      </c>
      <c r="D112" s="30" t="s">
        <v>24</v>
      </c>
      <c r="E112" s="31" t="s">
        <v>117</v>
      </c>
      <c r="F112" s="32">
        <v>1</v>
      </c>
      <c r="G112" s="33">
        <v>953</v>
      </c>
      <c r="H112" s="29">
        <f>ROUND(G112/168.17,3)</f>
        <v>5.6669999999999998</v>
      </c>
      <c r="I112" s="29">
        <v>30.3</v>
      </c>
      <c r="J112" s="33">
        <f>IF(F112=100%,ROUND(H112*I112,2),0)</f>
        <v>171.71</v>
      </c>
      <c r="K112" s="33">
        <f t="shared" si="3"/>
        <v>40.51</v>
      </c>
      <c r="L112" s="33">
        <f t="shared" si="4"/>
        <v>212.22</v>
      </c>
    </row>
    <row r="113" spans="1:12" ht="79.2" x14ac:dyDescent="0.25">
      <c r="A113" s="29">
        <v>102</v>
      </c>
      <c r="B113" s="30" t="s">
        <v>42</v>
      </c>
      <c r="C113" s="30" t="s">
        <v>6</v>
      </c>
      <c r="D113" s="30" t="s">
        <v>26</v>
      </c>
      <c r="E113" s="31" t="s">
        <v>118</v>
      </c>
      <c r="F113" s="32">
        <v>1</v>
      </c>
      <c r="G113" s="33">
        <v>1003</v>
      </c>
      <c r="H113" s="29">
        <f>ROUND(G113/168.17,3)</f>
        <v>5.9640000000000004</v>
      </c>
      <c r="I113" s="29">
        <v>55</v>
      </c>
      <c r="J113" s="33">
        <f>IF(F113=100%,ROUND(H113*I113,2),0)</f>
        <v>328.02</v>
      </c>
      <c r="K113" s="33">
        <f t="shared" si="3"/>
        <v>77.38</v>
      </c>
      <c r="L113" s="33">
        <f t="shared" si="4"/>
        <v>405.4</v>
      </c>
    </row>
    <row r="114" spans="1:12" ht="79.2" x14ac:dyDescent="0.25">
      <c r="A114" s="29">
        <v>103</v>
      </c>
      <c r="B114" s="30" t="s">
        <v>42</v>
      </c>
      <c r="C114" s="30" t="s">
        <v>8</v>
      </c>
      <c r="D114" s="30" t="s">
        <v>22</v>
      </c>
      <c r="E114" s="31" t="s">
        <v>249</v>
      </c>
      <c r="F114" s="32">
        <v>1</v>
      </c>
      <c r="G114" s="33">
        <v>893</v>
      </c>
      <c r="H114" s="29">
        <f>ROUND(G114/168.17,3)</f>
        <v>5.31</v>
      </c>
      <c r="I114" s="29">
        <v>20</v>
      </c>
      <c r="J114" s="33">
        <f>IF(F114=100%,ROUND(H114*I114,2),0)</f>
        <v>106.2</v>
      </c>
      <c r="K114" s="33">
        <f t="shared" si="3"/>
        <v>25.05</v>
      </c>
      <c r="L114" s="33">
        <f t="shared" si="4"/>
        <v>131.25</v>
      </c>
    </row>
    <row r="115" spans="1:12" ht="79.2" x14ac:dyDescent="0.25">
      <c r="A115" s="29">
        <v>104</v>
      </c>
      <c r="B115" s="30" t="s">
        <v>42</v>
      </c>
      <c r="C115" s="30" t="s">
        <v>12</v>
      </c>
      <c r="D115" s="30" t="s">
        <v>22</v>
      </c>
      <c r="E115" s="31" t="s">
        <v>119</v>
      </c>
      <c r="F115" s="32">
        <v>1</v>
      </c>
      <c r="G115" s="33">
        <v>873</v>
      </c>
      <c r="H115" s="29">
        <f>ROUND(G115/168.17,3)</f>
        <v>5.1909999999999998</v>
      </c>
      <c r="I115" s="29">
        <v>130</v>
      </c>
      <c r="J115" s="33">
        <f>IF(F115=100%,ROUND(H115*I115,2),0)</f>
        <v>674.83</v>
      </c>
      <c r="K115" s="33">
        <f t="shared" si="3"/>
        <v>159.19</v>
      </c>
      <c r="L115" s="33">
        <f t="shared" si="4"/>
        <v>834.02</v>
      </c>
    </row>
    <row r="116" spans="1:12" ht="79.2" x14ac:dyDescent="0.25">
      <c r="A116" s="29">
        <v>105</v>
      </c>
      <c r="B116" s="30" t="s">
        <v>49</v>
      </c>
      <c r="C116" s="30" t="s">
        <v>13</v>
      </c>
      <c r="D116" s="30" t="s">
        <v>25</v>
      </c>
      <c r="E116" s="31" t="s">
        <v>120</v>
      </c>
      <c r="F116" s="32">
        <v>1</v>
      </c>
      <c r="G116" s="33">
        <v>1324</v>
      </c>
      <c r="H116" s="29">
        <f>ROUND(G116/168.17,3)</f>
        <v>7.8730000000000002</v>
      </c>
      <c r="I116" s="29">
        <v>60.5</v>
      </c>
      <c r="J116" s="33">
        <f>IF(F116=100%,ROUND(H116*I116,2),0)</f>
        <v>476.32</v>
      </c>
      <c r="K116" s="33">
        <f t="shared" si="3"/>
        <v>112.36</v>
      </c>
      <c r="L116" s="33">
        <f t="shared" si="4"/>
        <v>588.67999999999995</v>
      </c>
    </row>
    <row r="117" spans="1:12" ht="66" x14ac:dyDescent="0.25">
      <c r="A117" s="29">
        <v>106</v>
      </c>
      <c r="B117" s="30" t="s">
        <v>50</v>
      </c>
      <c r="C117" s="30" t="s">
        <v>233</v>
      </c>
      <c r="D117" s="30" t="s">
        <v>22</v>
      </c>
      <c r="E117" s="31" t="s">
        <v>271</v>
      </c>
      <c r="F117" s="32">
        <v>1</v>
      </c>
      <c r="G117" s="33">
        <v>881</v>
      </c>
      <c r="H117" s="29">
        <f>ROUND(G117/168.17,3)</f>
        <v>5.2389999999999999</v>
      </c>
      <c r="I117" s="29">
        <v>38</v>
      </c>
      <c r="J117" s="33">
        <f>IF(F117=100%,ROUND(H117*I117,2),0)</f>
        <v>199.08</v>
      </c>
      <c r="K117" s="33">
        <f t="shared" si="3"/>
        <v>46.96</v>
      </c>
      <c r="L117" s="33">
        <f t="shared" si="4"/>
        <v>246.04000000000002</v>
      </c>
    </row>
    <row r="118" spans="1:12" ht="66" x14ac:dyDescent="0.25">
      <c r="A118" s="29">
        <v>107</v>
      </c>
      <c r="B118" s="30" t="s">
        <v>50</v>
      </c>
      <c r="C118" s="30" t="s">
        <v>51</v>
      </c>
      <c r="D118" s="30" t="s">
        <v>24</v>
      </c>
      <c r="E118" s="31" t="s">
        <v>272</v>
      </c>
      <c r="F118" s="32">
        <v>1</v>
      </c>
      <c r="G118" s="33">
        <v>958</v>
      </c>
      <c r="H118" s="29">
        <f>ROUND(G118/168.17,3)</f>
        <v>5.6970000000000001</v>
      </c>
      <c r="I118" s="29">
        <v>23.35</v>
      </c>
      <c r="J118" s="33">
        <f>IF(F118=100%,ROUND(H118*I118,2),0)</f>
        <v>133.02000000000001</v>
      </c>
      <c r="K118" s="33">
        <f t="shared" si="3"/>
        <v>31.38</v>
      </c>
      <c r="L118" s="33">
        <f t="shared" si="4"/>
        <v>164.4</v>
      </c>
    </row>
    <row r="119" spans="1:12" ht="79.2" x14ac:dyDescent="0.25">
      <c r="A119" s="29">
        <v>108</v>
      </c>
      <c r="B119" s="30" t="s">
        <v>42</v>
      </c>
      <c r="C119" s="30" t="s">
        <v>6</v>
      </c>
      <c r="D119" s="30" t="s">
        <v>25</v>
      </c>
      <c r="E119" s="31" t="s">
        <v>121</v>
      </c>
      <c r="F119" s="32">
        <v>1</v>
      </c>
      <c r="G119" s="33">
        <v>1075</v>
      </c>
      <c r="H119" s="29">
        <f>ROUND(G119/168.17,3)</f>
        <v>6.3920000000000003</v>
      </c>
      <c r="I119" s="29">
        <v>10</v>
      </c>
      <c r="J119" s="33">
        <f>IF(F119=100%,ROUND(H119*I119,2),0)</f>
        <v>63.92</v>
      </c>
      <c r="K119" s="33">
        <f t="shared" si="3"/>
        <v>15.08</v>
      </c>
      <c r="L119" s="33">
        <f t="shared" si="4"/>
        <v>79</v>
      </c>
    </row>
    <row r="120" spans="1:12" ht="79.2" x14ac:dyDescent="0.25">
      <c r="A120" s="29">
        <v>109</v>
      </c>
      <c r="B120" s="30" t="s">
        <v>42</v>
      </c>
      <c r="C120" s="30" t="s">
        <v>6</v>
      </c>
      <c r="D120" s="30" t="s">
        <v>25</v>
      </c>
      <c r="E120" s="31" t="s">
        <v>122</v>
      </c>
      <c r="F120" s="32">
        <v>1</v>
      </c>
      <c r="G120" s="33">
        <v>1126</v>
      </c>
      <c r="H120" s="29">
        <f>ROUND(G120/168.17,3)</f>
        <v>6.6959999999999997</v>
      </c>
      <c r="I120" s="29">
        <v>3</v>
      </c>
      <c r="J120" s="33">
        <f>IF(F120=100%,ROUND(H120*I120,2),0)</f>
        <v>20.09</v>
      </c>
      <c r="K120" s="33">
        <f t="shared" si="3"/>
        <v>4.74</v>
      </c>
      <c r="L120" s="33">
        <f t="shared" si="4"/>
        <v>24.83</v>
      </c>
    </row>
    <row r="121" spans="1:12" ht="79.2" x14ac:dyDescent="0.25">
      <c r="A121" s="29">
        <v>110</v>
      </c>
      <c r="B121" s="30" t="s">
        <v>42</v>
      </c>
      <c r="C121" s="30" t="s">
        <v>12</v>
      </c>
      <c r="D121" s="30" t="s">
        <v>24</v>
      </c>
      <c r="E121" s="31" t="s">
        <v>123</v>
      </c>
      <c r="F121" s="32">
        <v>1</v>
      </c>
      <c r="G121" s="33">
        <v>953</v>
      </c>
      <c r="H121" s="29">
        <f>ROUND(G121/168.17,3)</f>
        <v>5.6669999999999998</v>
      </c>
      <c r="I121" s="29">
        <v>120</v>
      </c>
      <c r="J121" s="33">
        <f>IF(F121=100%,ROUND(H121*I121,2),0)</f>
        <v>680.04</v>
      </c>
      <c r="K121" s="33">
        <f t="shared" si="3"/>
        <v>160.41999999999999</v>
      </c>
      <c r="L121" s="33">
        <f t="shared" si="4"/>
        <v>840.45999999999992</v>
      </c>
    </row>
    <row r="122" spans="1:12" ht="79.2" x14ac:dyDescent="0.25">
      <c r="A122" s="29">
        <v>111</v>
      </c>
      <c r="B122" s="30" t="s">
        <v>42</v>
      </c>
      <c r="C122" s="30" t="s">
        <v>8</v>
      </c>
      <c r="D122" s="30" t="s">
        <v>24</v>
      </c>
      <c r="E122" s="31" t="s">
        <v>218</v>
      </c>
      <c r="F122" s="32">
        <v>1</v>
      </c>
      <c r="G122" s="33">
        <v>968</v>
      </c>
      <c r="H122" s="29">
        <f>ROUND(G122/168.17,3)</f>
        <v>5.7560000000000002</v>
      </c>
      <c r="I122" s="29">
        <v>84</v>
      </c>
      <c r="J122" s="33">
        <f>IF(F122=100%,ROUND(H122*I122,2),0)</f>
        <v>483.5</v>
      </c>
      <c r="K122" s="33">
        <f t="shared" si="3"/>
        <v>114.06</v>
      </c>
      <c r="L122" s="33">
        <f t="shared" si="4"/>
        <v>597.55999999999995</v>
      </c>
    </row>
    <row r="123" spans="1:12" ht="79.2" x14ac:dyDescent="0.25">
      <c r="A123" s="29">
        <v>112</v>
      </c>
      <c r="B123" s="30" t="s">
        <v>42</v>
      </c>
      <c r="C123" s="30" t="s">
        <v>4</v>
      </c>
      <c r="D123" s="30" t="s">
        <v>27</v>
      </c>
      <c r="E123" s="31" t="s">
        <v>250</v>
      </c>
      <c r="F123" s="32">
        <v>1</v>
      </c>
      <c r="G123" s="33">
        <v>1095</v>
      </c>
      <c r="H123" s="29">
        <f>ROUND(G123/168.17,3)</f>
        <v>6.5110000000000001</v>
      </c>
      <c r="I123" s="29">
        <v>45</v>
      </c>
      <c r="J123" s="33">
        <f>IF(F123=100%,ROUND(H123*I123,2),0)</f>
        <v>293</v>
      </c>
      <c r="K123" s="33">
        <f t="shared" si="3"/>
        <v>69.12</v>
      </c>
      <c r="L123" s="33">
        <f t="shared" si="4"/>
        <v>362.12</v>
      </c>
    </row>
    <row r="124" spans="1:12" ht="79.2" x14ac:dyDescent="0.25">
      <c r="A124" s="29">
        <v>113</v>
      </c>
      <c r="B124" s="30" t="s">
        <v>42</v>
      </c>
      <c r="C124" s="30" t="s">
        <v>12</v>
      </c>
      <c r="D124" s="30" t="s">
        <v>22</v>
      </c>
      <c r="E124" s="31" t="s">
        <v>124</v>
      </c>
      <c r="F124" s="32">
        <v>1</v>
      </c>
      <c r="G124" s="33">
        <v>878</v>
      </c>
      <c r="H124" s="29">
        <f>ROUND(G124/168.17,3)</f>
        <v>5.2210000000000001</v>
      </c>
      <c r="I124" s="29">
        <v>61</v>
      </c>
      <c r="J124" s="33">
        <f>IF(F124=100%,ROUND(H124*I124,2),0)</f>
        <v>318.48</v>
      </c>
      <c r="K124" s="33">
        <f t="shared" si="3"/>
        <v>75.13</v>
      </c>
      <c r="L124" s="33">
        <f t="shared" si="4"/>
        <v>393.61</v>
      </c>
    </row>
    <row r="125" spans="1:12" ht="66" x14ac:dyDescent="0.25">
      <c r="A125" s="29">
        <v>114</v>
      </c>
      <c r="B125" s="30" t="s">
        <v>44</v>
      </c>
      <c r="C125" s="30" t="s">
        <v>14</v>
      </c>
      <c r="D125" s="30" t="s">
        <v>22</v>
      </c>
      <c r="E125" s="31" t="s">
        <v>273</v>
      </c>
      <c r="F125" s="32">
        <v>1</v>
      </c>
      <c r="G125" s="33">
        <v>873</v>
      </c>
      <c r="H125" s="29">
        <f>ROUND(G125/168.17,3)</f>
        <v>5.1909999999999998</v>
      </c>
      <c r="I125" s="29">
        <v>31.5</v>
      </c>
      <c r="J125" s="33">
        <f>IF(F125=100%,ROUND(H125*I125,2),0)</f>
        <v>163.52000000000001</v>
      </c>
      <c r="K125" s="33">
        <f t="shared" si="3"/>
        <v>38.57</v>
      </c>
      <c r="L125" s="33">
        <f t="shared" si="4"/>
        <v>202.09</v>
      </c>
    </row>
    <row r="126" spans="1:12" ht="79.2" x14ac:dyDescent="0.25">
      <c r="A126" s="29">
        <v>115</v>
      </c>
      <c r="B126" s="30" t="s">
        <v>42</v>
      </c>
      <c r="C126" s="30" t="s">
        <v>8</v>
      </c>
      <c r="D126" s="30" t="s">
        <v>27</v>
      </c>
      <c r="E126" s="31" t="s">
        <v>125</v>
      </c>
      <c r="F126" s="32">
        <v>1</v>
      </c>
      <c r="G126" s="33">
        <v>1100</v>
      </c>
      <c r="H126" s="29">
        <f>ROUND(G126/168.17,3)</f>
        <v>6.5410000000000004</v>
      </c>
      <c r="I126" s="29">
        <v>41</v>
      </c>
      <c r="J126" s="33">
        <f>IF(F126=100%,ROUND(H126*I126,2),0)</f>
        <v>268.18</v>
      </c>
      <c r="K126" s="33">
        <f t="shared" si="3"/>
        <v>63.26</v>
      </c>
      <c r="L126" s="33">
        <f t="shared" si="4"/>
        <v>331.44</v>
      </c>
    </row>
    <row r="127" spans="1:12" ht="79.2" x14ac:dyDescent="0.25">
      <c r="A127" s="29">
        <v>116</v>
      </c>
      <c r="B127" s="30" t="s">
        <v>42</v>
      </c>
      <c r="C127" s="30" t="s">
        <v>9</v>
      </c>
      <c r="D127" s="30" t="s">
        <v>24</v>
      </c>
      <c r="E127" s="31" t="s">
        <v>126</v>
      </c>
      <c r="F127" s="32">
        <v>1</v>
      </c>
      <c r="G127" s="33">
        <v>958</v>
      </c>
      <c r="H127" s="29">
        <f>ROUND(G127/168.17,3)</f>
        <v>5.6970000000000001</v>
      </c>
      <c r="I127" s="29">
        <v>36.5</v>
      </c>
      <c r="J127" s="33">
        <f>IF(F127=100%,ROUND(H127*I127,2),0)</f>
        <v>207.94</v>
      </c>
      <c r="K127" s="33">
        <f t="shared" si="3"/>
        <v>49.05</v>
      </c>
      <c r="L127" s="33">
        <f t="shared" si="4"/>
        <v>256.99</v>
      </c>
    </row>
    <row r="128" spans="1:12" ht="79.2" x14ac:dyDescent="0.25">
      <c r="A128" s="29">
        <v>117</v>
      </c>
      <c r="B128" s="30" t="s">
        <v>42</v>
      </c>
      <c r="C128" s="30" t="s">
        <v>9</v>
      </c>
      <c r="D128" s="30" t="s">
        <v>27</v>
      </c>
      <c r="E128" s="31" t="s">
        <v>127</v>
      </c>
      <c r="F128" s="32">
        <v>1</v>
      </c>
      <c r="G128" s="33">
        <v>1110</v>
      </c>
      <c r="H128" s="29">
        <f>ROUND(G128/168.17,3)</f>
        <v>6.6</v>
      </c>
      <c r="I128" s="29">
        <v>25.5</v>
      </c>
      <c r="J128" s="33">
        <f>IF(F128=100%,ROUND(H128*I128,2),0)</f>
        <v>168.3</v>
      </c>
      <c r="K128" s="33">
        <f t="shared" si="3"/>
        <v>39.700000000000003</v>
      </c>
      <c r="L128" s="33">
        <f t="shared" si="4"/>
        <v>208</v>
      </c>
    </row>
    <row r="129" spans="1:12" ht="79.2" x14ac:dyDescent="0.25">
      <c r="A129" s="29">
        <v>118</v>
      </c>
      <c r="B129" s="30" t="s">
        <v>42</v>
      </c>
      <c r="C129" s="30" t="s">
        <v>9</v>
      </c>
      <c r="D129" s="30" t="s">
        <v>26</v>
      </c>
      <c r="E129" s="31" t="s">
        <v>129</v>
      </c>
      <c r="F129" s="32">
        <v>1</v>
      </c>
      <c r="G129" s="33">
        <v>1003</v>
      </c>
      <c r="H129" s="29">
        <f>ROUND(G129/168.17,3)</f>
        <v>5.9640000000000004</v>
      </c>
      <c r="I129" s="29">
        <v>44.5</v>
      </c>
      <c r="J129" s="33">
        <f>IF(F129=100%,ROUND(H129*I129,2),0)</f>
        <v>265.39999999999998</v>
      </c>
      <c r="K129" s="33">
        <f t="shared" si="3"/>
        <v>62.61</v>
      </c>
      <c r="L129" s="33">
        <f t="shared" si="4"/>
        <v>328.01</v>
      </c>
    </row>
    <row r="130" spans="1:12" ht="79.2" x14ac:dyDescent="0.25">
      <c r="A130" s="29">
        <v>119</v>
      </c>
      <c r="B130" s="30" t="s">
        <v>42</v>
      </c>
      <c r="C130" s="30" t="s">
        <v>9</v>
      </c>
      <c r="D130" s="30" t="s">
        <v>26</v>
      </c>
      <c r="E130" s="31" t="s">
        <v>128</v>
      </c>
      <c r="F130" s="32">
        <v>1</v>
      </c>
      <c r="G130" s="33">
        <v>1003</v>
      </c>
      <c r="H130" s="29">
        <f>ROUND(G130/168.17,3)</f>
        <v>5.9640000000000004</v>
      </c>
      <c r="I130" s="29">
        <v>26</v>
      </c>
      <c r="J130" s="33">
        <f>IF(F130=100%,ROUND(H130*I130,2),0)</f>
        <v>155.06</v>
      </c>
      <c r="K130" s="33">
        <f t="shared" si="3"/>
        <v>36.58</v>
      </c>
      <c r="L130" s="33">
        <f t="shared" si="4"/>
        <v>191.64</v>
      </c>
    </row>
    <row r="131" spans="1:12" ht="79.2" x14ac:dyDescent="0.25">
      <c r="A131" s="29">
        <v>120</v>
      </c>
      <c r="B131" s="30" t="s">
        <v>42</v>
      </c>
      <c r="C131" s="30" t="s">
        <v>9</v>
      </c>
      <c r="D131" s="30" t="s">
        <v>24</v>
      </c>
      <c r="E131" s="31" t="s">
        <v>219</v>
      </c>
      <c r="F131" s="32">
        <v>1</v>
      </c>
      <c r="G131" s="33">
        <v>943</v>
      </c>
      <c r="H131" s="29">
        <f>ROUND(G131/168.17,3)</f>
        <v>5.6070000000000002</v>
      </c>
      <c r="I131" s="29">
        <v>20</v>
      </c>
      <c r="J131" s="33">
        <f>IF(F131=100%,ROUND(H131*I131,2),0)</f>
        <v>112.14</v>
      </c>
      <c r="K131" s="33">
        <f t="shared" si="3"/>
        <v>26.45</v>
      </c>
      <c r="L131" s="33">
        <f t="shared" si="4"/>
        <v>138.59</v>
      </c>
    </row>
    <row r="132" spans="1:12" ht="79.2" x14ac:dyDescent="0.25">
      <c r="A132" s="29">
        <v>121</v>
      </c>
      <c r="B132" s="30" t="s">
        <v>42</v>
      </c>
      <c r="C132" s="30" t="s">
        <v>12</v>
      </c>
      <c r="D132" s="30" t="s">
        <v>24</v>
      </c>
      <c r="E132" s="31" t="s">
        <v>130</v>
      </c>
      <c r="F132" s="32">
        <v>1</v>
      </c>
      <c r="G132" s="33">
        <v>968</v>
      </c>
      <c r="H132" s="29">
        <f>ROUND(G132/168.17,3)</f>
        <v>5.7560000000000002</v>
      </c>
      <c r="I132" s="29">
        <v>3</v>
      </c>
      <c r="J132" s="33">
        <f>IF(F132=100%,ROUND(H132*I132,2),0)</f>
        <v>17.27</v>
      </c>
      <c r="K132" s="33">
        <f t="shared" si="3"/>
        <v>4.07</v>
      </c>
      <c r="L132" s="33">
        <f t="shared" si="4"/>
        <v>21.34</v>
      </c>
    </row>
    <row r="133" spans="1:12" ht="66" x14ac:dyDescent="0.25">
      <c r="A133" s="29">
        <v>122</v>
      </c>
      <c r="B133" s="30" t="s">
        <v>50</v>
      </c>
      <c r="C133" s="30" t="s">
        <v>51</v>
      </c>
      <c r="D133" s="30" t="s">
        <v>24</v>
      </c>
      <c r="E133" s="31" t="s">
        <v>274</v>
      </c>
      <c r="F133" s="32">
        <v>1</v>
      </c>
      <c r="G133" s="33">
        <v>953</v>
      </c>
      <c r="H133" s="29">
        <f>ROUND(G133/168.17,3)</f>
        <v>5.6669999999999998</v>
      </c>
      <c r="I133" s="29">
        <v>10</v>
      </c>
      <c r="J133" s="33">
        <f>IF(F133=100%,ROUND(H133*I133,2),0)</f>
        <v>56.67</v>
      </c>
      <c r="K133" s="33">
        <f t="shared" si="3"/>
        <v>13.37</v>
      </c>
      <c r="L133" s="33">
        <f t="shared" si="4"/>
        <v>70.040000000000006</v>
      </c>
    </row>
    <row r="134" spans="1:12" ht="66" x14ac:dyDescent="0.25">
      <c r="A134" s="29">
        <v>123</v>
      </c>
      <c r="B134" s="30" t="s">
        <v>50</v>
      </c>
      <c r="C134" s="30" t="s">
        <v>233</v>
      </c>
      <c r="D134" s="30" t="s">
        <v>22</v>
      </c>
      <c r="E134" s="31" t="s">
        <v>251</v>
      </c>
      <c r="F134" s="32">
        <v>1</v>
      </c>
      <c r="G134" s="33">
        <v>961</v>
      </c>
      <c r="H134" s="29">
        <f>ROUND(G134/168.17,3)</f>
        <v>5.7140000000000004</v>
      </c>
      <c r="I134" s="29">
        <v>10</v>
      </c>
      <c r="J134" s="33">
        <f>IF(F134=100%,ROUND(H134*I134,2),0)</f>
        <v>57.14</v>
      </c>
      <c r="K134" s="33">
        <f t="shared" si="3"/>
        <v>13.48</v>
      </c>
      <c r="L134" s="33">
        <f t="shared" si="4"/>
        <v>70.62</v>
      </c>
    </row>
    <row r="135" spans="1:12" ht="79.2" x14ac:dyDescent="0.25">
      <c r="A135" s="29">
        <v>124</v>
      </c>
      <c r="B135" s="30" t="s">
        <v>42</v>
      </c>
      <c r="C135" s="30" t="s">
        <v>9</v>
      </c>
      <c r="D135" s="30" t="s">
        <v>22</v>
      </c>
      <c r="E135" s="31" t="s">
        <v>131</v>
      </c>
      <c r="F135" s="32">
        <v>1</v>
      </c>
      <c r="G135" s="33">
        <v>873</v>
      </c>
      <c r="H135" s="29">
        <f>ROUND(G135/168.17,3)</f>
        <v>5.1909999999999998</v>
      </c>
      <c r="I135" s="29">
        <v>43</v>
      </c>
      <c r="J135" s="33">
        <f>IF(F135=100%,ROUND(H135*I135,2),0)</f>
        <v>223.21</v>
      </c>
      <c r="K135" s="33">
        <f t="shared" si="3"/>
        <v>52.66</v>
      </c>
      <c r="L135" s="33">
        <f t="shared" si="4"/>
        <v>275.87</v>
      </c>
    </row>
    <row r="136" spans="1:12" ht="79.2" x14ac:dyDescent="0.25">
      <c r="A136" s="29">
        <v>125</v>
      </c>
      <c r="B136" s="30" t="s">
        <v>42</v>
      </c>
      <c r="C136" s="30" t="s">
        <v>6</v>
      </c>
      <c r="D136" s="30" t="s">
        <v>22</v>
      </c>
      <c r="E136" s="31" t="s">
        <v>132</v>
      </c>
      <c r="F136" s="32">
        <v>1</v>
      </c>
      <c r="G136" s="33">
        <v>878</v>
      </c>
      <c r="H136" s="29">
        <f>ROUND(G136/168.17,3)</f>
        <v>5.2210000000000001</v>
      </c>
      <c r="I136" s="29">
        <v>80</v>
      </c>
      <c r="J136" s="33">
        <f>IF(F136=100%,ROUND(H136*I136,2),0)</f>
        <v>417.68</v>
      </c>
      <c r="K136" s="33">
        <f t="shared" si="3"/>
        <v>98.53</v>
      </c>
      <c r="L136" s="33">
        <f t="shared" si="4"/>
        <v>516.21</v>
      </c>
    </row>
    <row r="137" spans="1:12" ht="66" x14ac:dyDescent="0.25">
      <c r="A137" s="29">
        <v>126</v>
      </c>
      <c r="B137" s="30" t="s">
        <v>50</v>
      </c>
      <c r="C137" s="30" t="s">
        <v>51</v>
      </c>
      <c r="D137" s="30" t="s">
        <v>22</v>
      </c>
      <c r="E137" s="31" t="s">
        <v>252</v>
      </c>
      <c r="F137" s="32">
        <v>1</v>
      </c>
      <c r="G137" s="33">
        <v>878</v>
      </c>
      <c r="H137" s="29">
        <f>ROUND(G137/168.17,3)</f>
        <v>5.2210000000000001</v>
      </c>
      <c r="I137" s="29">
        <v>37.35</v>
      </c>
      <c r="J137" s="33">
        <f>IF(F137=100%,ROUND(H137*I137,2),0)</f>
        <v>195</v>
      </c>
      <c r="K137" s="33">
        <f t="shared" si="3"/>
        <v>46</v>
      </c>
      <c r="L137" s="33">
        <f t="shared" si="4"/>
        <v>241</v>
      </c>
    </row>
    <row r="138" spans="1:12" ht="66" x14ac:dyDescent="0.25">
      <c r="A138" s="29">
        <v>127</v>
      </c>
      <c r="B138" s="30" t="s">
        <v>44</v>
      </c>
      <c r="C138" s="30" t="s">
        <v>14</v>
      </c>
      <c r="D138" s="30" t="s">
        <v>25</v>
      </c>
      <c r="E138" s="31" t="s">
        <v>253</v>
      </c>
      <c r="F138" s="32">
        <v>1</v>
      </c>
      <c r="G138" s="33">
        <v>1080</v>
      </c>
      <c r="H138" s="29">
        <f>ROUND(G138/168.17,3)</f>
        <v>6.4219999999999997</v>
      </c>
      <c r="I138" s="29">
        <v>16.5</v>
      </c>
      <c r="J138" s="33">
        <f>IF(F138=100%,ROUND(H138*I138,2),0)</f>
        <v>105.96</v>
      </c>
      <c r="K138" s="33">
        <f t="shared" si="3"/>
        <v>25</v>
      </c>
      <c r="L138" s="33">
        <f t="shared" si="4"/>
        <v>130.95999999999998</v>
      </c>
    </row>
    <row r="139" spans="1:12" ht="79.2" x14ac:dyDescent="0.25">
      <c r="A139" s="29">
        <v>128</v>
      </c>
      <c r="B139" s="30" t="s">
        <v>42</v>
      </c>
      <c r="C139" s="30" t="s">
        <v>9</v>
      </c>
      <c r="D139" s="30" t="s">
        <v>24</v>
      </c>
      <c r="E139" s="31" t="s">
        <v>133</v>
      </c>
      <c r="F139" s="32">
        <v>1</v>
      </c>
      <c r="G139" s="33">
        <v>943</v>
      </c>
      <c r="H139" s="29">
        <f>ROUND(G139/168.17,3)</f>
        <v>5.6070000000000002</v>
      </c>
      <c r="I139" s="29">
        <v>22</v>
      </c>
      <c r="J139" s="33">
        <f>IF(F139=100%,ROUND(H139*I139,2),0)</f>
        <v>123.35</v>
      </c>
      <c r="K139" s="33">
        <f t="shared" si="3"/>
        <v>29.1</v>
      </c>
      <c r="L139" s="33">
        <f t="shared" si="4"/>
        <v>152.44999999999999</v>
      </c>
    </row>
    <row r="140" spans="1:12" ht="79.2" x14ac:dyDescent="0.25">
      <c r="A140" s="29">
        <v>129</v>
      </c>
      <c r="B140" s="30" t="s">
        <v>49</v>
      </c>
      <c r="C140" s="30" t="s">
        <v>13</v>
      </c>
      <c r="D140" s="30" t="s">
        <v>24</v>
      </c>
      <c r="E140" s="31" t="s">
        <v>134</v>
      </c>
      <c r="F140" s="32">
        <v>1</v>
      </c>
      <c r="G140" s="33">
        <v>1130</v>
      </c>
      <c r="H140" s="29">
        <f>ROUND(G140/168.17,3)</f>
        <v>6.7190000000000003</v>
      </c>
      <c r="I140" s="29">
        <v>25</v>
      </c>
      <c r="J140" s="33">
        <f>IF(F140=100%,ROUND(H140*I140,2),0)</f>
        <v>167.98</v>
      </c>
      <c r="K140" s="33">
        <f t="shared" ref="K140:K203" si="5">ROUND(J140*0.2359,2)</f>
        <v>39.630000000000003</v>
      </c>
      <c r="L140" s="33">
        <f t="shared" ref="L140:L203" si="6">J140+K140</f>
        <v>207.60999999999999</v>
      </c>
    </row>
    <row r="141" spans="1:12" ht="79.2" x14ac:dyDescent="0.25">
      <c r="A141" s="29">
        <v>130</v>
      </c>
      <c r="B141" s="30" t="s">
        <v>42</v>
      </c>
      <c r="C141" s="30" t="s">
        <v>12</v>
      </c>
      <c r="D141" s="30" t="s">
        <v>24</v>
      </c>
      <c r="E141" s="31" t="s">
        <v>220</v>
      </c>
      <c r="F141" s="32">
        <v>1</v>
      </c>
      <c r="G141" s="33">
        <v>963</v>
      </c>
      <c r="H141" s="29">
        <f>ROUND(G141/168.17,3)</f>
        <v>5.726</v>
      </c>
      <c r="I141" s="29">
        <v>15</v>
      </c>
      <c r="J141" s="33">
        <f>IF(F141=100%,ROUND(H141*I141,2),0)</f>
        <v>85.89</v>
      </c>
      <c r="K141" s="33">
        <f t="shared" si="5"/>
        <v>20.260000000000002</v>
      </c>
      <c r="L141" s="33">
        <f t="shared" si="6"/>
        <v>106.15</v>
      </c>
    </row>
    <row r="142" spans="1:12" ht="79.2" x14ac:dyDescent="0.25">
      <c r="A142" s="29">
        <v>131</v>
      </c>
      <c r="B142" s="30" t="s">
        <v>42</v>
      </c>
      <c r="C142" s="30" t="s">
        <v>4</v>
      </c>
      <c r="D142" s="30" t="s">
        <v>24</v>
      </c>
      <c r="E142" s="31" t="s">
        <v>135</v>
      </c>
      <c r="F142" s="32">
        <v>1</v>
      </c>
      <c r="G142" s="33">
        <v>963</v>
      </c>
      <c r="H142" s="29">
        <f>ROUND(G142/168.17,3)</f>
        <v>5.726</v>
      </c>
      <c r="I142" s="29">
        <v>15</v>
      </c>
      <c r="J142" s="33">
        <f>IF(F142=100%,ROUND(H142*I142,2),0)</f>
        <v>85.89</v>
      </c>
      <c r="K142" s="33">
        <f t="shared" si="5"/>
        <v>20.260000000000002</v>
      </c>
      <c r="L142" s="33">
        <f t="shared" si="6"/>
        <v>106.15</v>
      </c>
    </row>
    <row r="143" spans="1:12" ht="79.2" x14ac:dyDescent="0.25">
      <c r="A143" s="29">
        <v>132</v>
      </c>
      <c r="B143" s="30" t="s">
        <v>42</v>
      </c>
      <c r="C143" s="30" t="s">
        <v>6</v>
      </c>
      <c r="D143" s="30" t="s">
        <v>25</v>
      </c>
      <c r="E143" s="31" t="s">
        <v>136</v>
      </c>
      <c r="F143" s="32">
        <v>1</v>
      </c>
      <c r="G143" s="33">
        <v>1080</v>
      </c>
      <c r="H143" s="29">
        <f>ROUND(G143/168.17,3)</f>
        <v>6.4219999999999997</v>
      </c>
      <c r="I143" s="29">
        <v>10</v>
      </c>
      <c r="J143" s="33">
        <f>IF(F143=100%,ROUND(H143*I143,2),0)</f>
        <v>64.22</v>
      </c>
      <c r="K143" s="33">
        <f t="shared" si="5"/>
        <v>15.15</v>
      </c>
      <c r="L143" s="33">
        <f t="shared" si="6"/>
        <v>79.37</v>
      </c>
    </row>
    <row r="144" spans="1:12" ht="79.2" x14ac:dyDescent="0.25">
      <c r="A144" s="29">
        <v>133</v>
      </c>
      <c r="B144" s="30" t="s">
        <v>42</v>
      </c>
      <c r="C144" s="30" t="s">
        <v>9</v>
      </c>
      <c r="D144" s="30" t="s">
        <v>25</v>
      </c>
      <c r="E144" s="31" t="s">
        <v>138</v>
      </c>
      <c r="F144" s="32">
        <v>1</v>
      </c>
      <c r="G144" s="33">
        <v>1085</v>
      </c>
      <c r="H144" s="29">
        <f>ROUND(G144/168.17,3)</f>
        <v>6.452</v>
      </c>
      <c r="I144" s="29">
        <v>29.5</v>
      </c>
      <c r="J144" s="33">
        <f>IF(F144=100%,ROUND(H144*I144,2),0)</f>
        <v>190.33</v>
      </c>
      <c r="K144" s="33">
        <f t="shared" si="5"/>
        <v>44.9</v>
      </c>
      <c r="L144" s="33">
        <f t="shared" si="6"/>
        <v>235.23000000000002</v>
      </c>
    </row>
    <row r="145" spans="1:12" ht="92.4" x14ac:dyDescent="0.25">
      <c r="A145" s="29">
        <v>134</v>
      </c>
      <c r="B145" s="30" t="s">
        <v>49</v>
      </c>
      <c r="C145" s="30" t="s">
        <v>15</v>
      </c>
      <c r="D145" s="30" t="s">
        <v>32</v>
      </c>
      <c r="E145" s="31" t="s">
        <v>137</v>
      </c>
      <c r="F145" s="32">
        <v>1</v>
      </c>
      <c r="G145" s="33">
        <v>2144</v>
      </c>
      <c r="H145" s="29">
        <f>ROUND(G145/168.17,3)</f>
        <v>12.749000000000001</v>
      </c>
      <c r="I145" s="29">
        <v>2</v>
      </c>
      <c r="J145" s="33">
        <f>IF(F145=100%,ROUND(H145*I145,2),0)</f>
        <v>25.5</v>
      </c>
      <c r="K145" s="33">
        <f t="shared" si="5"/>
        <v>6.02</v>
      </c>
      <c r="L145" s="33">
        <f t="shared" si="6"/>
        <v>31.52</v>
      </c>
    </row>
    <row r="146" spans="1:12" ht="79.2" x14ac:dyDescent="0.25">
      <c r="A146" s="29">
        <v>135</v>
      </c>
      <c r="B146" s="30" t="s">
        <v>42</v>
      </c>
      <c r="C146" s="30" t="s">
        <v>12</v>
      </c>
      <c r="D146" s="30" t="s">
        <v>25</v>
      </c>
      <c r="E146" s="31" t="s">
        <v>139</v>
      </c>
      <c r="F146" s="32">
        <v>1</v>
      </c>
      <c r="G146" s="33">
        <v>1075</v>
      </c>
      <c r="H146" s="29">
        <f>ROUND(G146/168.17,3)</f>
        <v>6.3920000000000003</v>
      </c>
      <c r="I146" s="29">
        <v>18</v>
      </c>
      <c r="J146" s="33">
        <f>IF(F146=100%,ROUND(H146*I146,2),0)</f>
        <v>115.06</v>
      </c>
      <c r="K146" s="33">
        <f t="shared" si="5"/>
        <v>27.14</v>
      </c>
      <c r="L146" s="33">
        <f t="shared" si="6"/>
        <v>142.19999999999999</v>
      </c>
    </row>
    <row r="147" spans="1:12" ht="79.2" x14ac:dyDescent="0.25">
      <c r="A147" s="29">
        <v>136</v>
      </c>
      <c r="B147" s="30" t="s">
        <v>49</v>
      </c>
      <c r="C147" s="30" t="s">
        <v>13</v>
      </c>
      <c r="D147" s="30" t="s">
        <v>25</v>
      </c>
      <c r="E147" s="31" t="s">
        <v>140</v>
      </c>
      <c r="F147" s="32">
        <v>1</v>
      </c>
      <c r="G147" s="33">
        <v>1324</v>
      </c>
      <c r="H147" s="29">
        <f>ROUND(G147/168.17,3)</f>
        <v>7.8730000000000002</v>
      </c>
      <c r="I147" s="29">
        <v>25</v>
      </c>
      <c r="J147" s="33">
        <f>IF(F147=100%,ROUND(H147*I147,2),0)</f>
        <v>196.83</v>
      </c>
      <c r="K147" s="33">
        <f t="shared" si="5"/>
        <v>46.43</v>
      </c>
      <c r="L147" s="33">
        <f t="shared" si="6"/>
        <v>243.26000000000002</v>
      </c>
    </row>
    <row r="148" spans="1:12" ht="92.4" x14ac:dyDescent="0.25">
      <c r="A148" s="29">
        <v>137</v>
      </c>
      <c r="B148" s="30" t="s">
        <v>49</v>
      </c>
      <c r="C148" s="30" t="s">
        <v>10</v>
      </c>
      <c r="D148" s="30" t="s">
        <v>28</v>
      </c>
      <c r="E148" s="31" t="s">
        <v>221</v>
      </c>
      <c r="F148" s="32">
        <v>1</v>
      </c>
      <c r="G148" s="33">
        <v>1595</v>
      </c>
      <c r="H148" s="29">
        <f>ROUND(G148/168.17,3)</f>
        <v>9.484</v>
      </c>
      <c r="I148" s="29">
        <v>22</v>
      </c>
      <c r="J148" s="33">
        <f>IF(F148=100%,ROUND(H148*I148,2),0)</f>
        <v>208.65</v>
      </c>
      <c r="K148" s="33">
        <f t="shared" si="5"/>
        <v>49.22</v>
      </c>
      <c r="L148" s="33">
        <f t="shared" si="6"/>
        <v>257.87</v>
      </c>
    </row>
    <row r="149" spans="1:12" ht="79.2" x14ac:dyDescent="0.25">
      <c r="A149" s="29">
        <v>138</v>
      </c>
      <c r="B149" s="30" t="s">
        <v>42</v>
      </c>
      <c r="C149" s="30" t="s">
        <v>12</v>
      </c>
      <c r="D149" s="30" t="s">
        <v>26</v>
      </c>
      <c r="E149" s="31" t="s">
        <v>141</v>
      </c>
      <c r="F149" s="32">
        <v>1</v>
      </c>
      <c r="G149" s="33">
        <v>998</v>
      </c>
      <c r="H149" s="29">
        <f>ROUND(G149/168.17,3)</f>
        <v>5.9340000000000002</v>
      </c>
      <c r="I149" s="29">
        <v>86</v>
      </c>
      <c r="J149" s="33">
        <f>IF(F149=100%,ROUND(H149*I149,2),0)</f>
        <v>510.32</v>
      </c>
      <c r="K149" s="33">
        <f t="shared" si="5"/>
        <v>120.38</v>
      </c>
      <c r="L149" s="33">
        <f t="shared" si="6"/>
        <v>630.70000000000005</v>
      </c>
    </row>
    <row r="150" spans="1:12" ht="79.2" x14ac:dyDescent="0.25">
      <c r="A150" s="29">
        <v>139</v>
      </c>
      <c r="B150" s="30" t="s">
        <v>42</v>
      </c>
      <c r="C150" s="30" t="s">
        <v>6</v>
      </c>
      <c r="D150" s="30" t="s">
        <v>24</v>
      </c>
      <c r="E150" s="31" t="s">
        <v>222</v>
      </c>
      <c r="F150" s="32">
        <v>1</v>
      </c>
      <c r="G150" s="33">
        <v>943</v>
      </c>
      <c r="H150" s="29">
        <f>ROUND(G150/168.17,3)</f>
        <v>5.6070000000000002</v>
      </c>
      <c r="I150" s="29">
        <v>25</v>
      </c>
      <c r="J150" s="33">
        <f>IF(F150=100%,ROUND(H150*I150,2),0)</f>
        <v>140.18</v>
      </c>
      <c r="K150" s="33">
        <f t="shared" si="5"/>
        <v>33.07</v>
      </c>
      <c r="L150" s="33">
        <f t="shared" si="6"/>
        <v>173.25</v>
      </c>
    </row>
    <row r="151" spans="1:12" ht="79.2" x14ac:dyDescent="0.25">
      <c r="A151" s="29">
        <v>140</v>
      </c>
      <c r="B151" s="30" t="s">
        <v>42</v>
      </c>
      <c r="C151" s="30" t="s">
        <v>9</v>
      </c>
      <c r="D151" s="30" t="s">
        <v>22</v>
      </c>
      <c r="E151" s="31" t="s">
        <v>254</v>
      </c>
      <c r="F151" s="32">
        <v>1</v>
      </c>
      <c r="G151" s="33">
        <v>878</v>
      </c>
      <c r="H151" s="29">
        <f>ROUND(G151/168.17,3)</f>
        <v>5.2210000000000001</v>
      </c>
      <c r="I151" s="29">
        <v>14.5</v>
      </c>
      <c r="J151" s="33">
        <f>IF(F151=100%,ROUND(H151*I151,2),0)</f>
        <v>75.7</v>
      </c>
      <c r="K151" s="33">
        <f t="shared" si="5"/>
        <v>17.86</v>
      </c>
      <c r="L151" s="33">
        <f t="shared" si="6"/>
        <v>93.56</v>
      </c>
    </row>
    <row r="152" spans="1:12" ht="79.2" x14ac:dyDescent="0.25">
      <c r="A152" s="29">
        <v>141</v>
      </c>
      <c r="B152" s="30" t="s">
        <v>42</v>
      </c>
      <c r="C152" s="30" t="s">
        <v>4</v>
      </c>
      <c r="D152" s="30" t="s">
        <v>24</v>
      </c>
      <c r="E152" s="31" t="s">
        <v>142</v>
      </c>
      <c r="F152" s="32">
        <v>1</v>
      </c>
      <c r="G152" s="33">
        <v>963</v>
      </c>
      <c r="H152" s="29">
        <f>ROUND(G152/168.17,3)</f>
        <v>5.726</v>
      </c>
      <c r="I152" s="29">
        <v>6.5</v>
      </c>
      <c r="J152" s="33">
        <f>IF(F152=100%,ROUND(H152*I152,2),0)</f>
        <v>37.22</v>
      </c>
      <c r="K152" s="33">
        <f t="shared" si="5"/>
        <v>8.7799999999999994</v>
      </c>
      <c r="L152" s="33">
        <f t="shared" si="6"/>
        <v>46</v>
      </c>
    </row>
    <row r="153" spans="1:12" ht="66" x14ac:dyDescent="0.25">
      <c r="A153" s="29">
        <v>142</v>
      </c>
      <c r="B153" s="30" t="s">
        <v>44</v>
      </c>
      <c r="C153" s="30" t="s">
        <v>14</v>
      </c>
      <c r="D153" s="30" t="s">
        <v>25</v>
      </c>
      <c r="E153" s="31" t="s">
        <v>275</v>
      </c>
      <c r="F153" s="32">
        <v>1</v>
      </c>
      <c r="G153" s="33">
        <v>1095</v>
      </c>
      <c r="H153" s="29">
        <f>ROUND(G153/168.17,3)</f>
        <v>6.5110000000000001</v>
      </c>
      <c r="I153" s="29">
        <v>32.5</v>
      </c>
      <c r="J153" s="33">
        <f>IF(F153=100%,ROUND(H153*I153,2),0)</f>
        <v>211.61</v>
      </c>
      <c r="K153" s="33">
        <f t="shared" si="5"/>
        <v>49.92</v>
      </c>
      <c r="L153" s="33">
        <f t="shared" si="6"/>
        <v>261.53000000000003</v>
      </c>
    </row>
    <row r="154" spans="1:12" ht="79.2" x14ac:dyDescent="0.25">
      <c r="A154" s="29">
        <v>143</v>
      </c>
      <c r="B154" s="30" t="s">
        <v>42</v>
      </c>
      <c r="C154" s="30" t="s">
        <v>9</v>
      </c>
      <c r="D154" s="30" t="s">
        <v>25</v>
      </c>
      <c r="E154" s="31" t="s">
        <v>143</v>
      </c>
      <c r="F154" s="32">
        <v>1</v>
      </c>
      <c r="G154" s="33">
        <v>1095</v>
      </c>
      <c r="H154" s="29">
        <f>ROUND(G154/168.17,3)</f>
        <v>6.5110000000000001</v>
      </c>
      <c r="I154" s="29">
        <v>10</v>
      </c>
      <c r="J154" s="33">
        <f>IF(F154=100%,ROUND(H154*I154,2),0)</f>
        <v>65.11</v>
      </c>
      <c r="K154" s="33">
        <f t="shared" si="5"/>
        <v>15.36</v>
      </c>
      <c r="L154" s="33">
        <f t="shared" si="6"/>
        <v>80.47</v>
      </c>
    </row>
    <row r="155" spans="1:12" ht="66" x14ac:dyDescent="0.25">
      <c r="A155" s="29">
        <v>144</v>
      </c>
      <c r="B155" s="30" t="s">
        <v>50</v>
      </c>
      <c r="C155" s="30" t="s">
        <v>255</v>
      </c>
      <c r="D155" s="30" t="s">
        <v>24</v>
      </c>
      <c r="E155" s="31" t="s">
        <v>256</v>
      </c>
      <c r="F155" s="32">
        <v>1</v>
      </c>
      <c r="G155" s="33">
        <v>958</v>
      </c>
      <c r="H155" s="29">
        <f>ROUND(G155/168.17,3)</f>
        <v>5.6970000000000001</v>
      </c>
      <c r="I155" s="29">
        <v>38</v>
      </c>
      <c r="J155" s="33">
        <f>IF(F155=100%,ROUND(H155*I155,2),0)</f>
        <v>216.49</v>
      </c>
      <c r="K155" s="33">
        <f t="shared" si="5"/>
        <v>51.07</v>
      </c>
      <c r="L155" s="33">
        <f t="shared" si="6"/>
        <v>267.56</v>
      </c>
    </row>
    <row r="156" spans="1:12" ht="92.4" x14ac:dyDescent="0.25">
      <c r="A156" s="29">
        <v>145</v>
      </c>
      <c r="B156" s="30" t="s">
        <v>49</v>
      </c>
      <c r="C156" s="30" t="s">
        <v>10</v>
      </c>
      <c r="D156" s="30" t="s">
        <v>33</v>
      </c>
      <c r="E156" s="31" t="s">
        <v>223</v>
      </c>
      <c r="F156" s="32">
        <v>1</v>
      </c>
      <c r="G156" s="33">
        <v>2001</v>
      </c>
      <c r="H156" s="29">
        <f>ROUND(G156/168.17,3)</f>
        <v>11.898999999999999</v>
      </c>
      <c r="I156" s="29">
        <v>2</v>
      </c>
      <c r="J156" s="33">
        <f>IF(F156=100%,ROUND(H156*I156,2),0)</f>
        <v>23.8</v>
      </c>
      <c r="K156" s="33">
        <f t="shared" si="5"/>
        <v>5.61</v>
      </c>
      <c r="L156" s="33">
        <f t="shared" si="6"/>
        <v>29.41</v>
      </c>
    </row>
    <row r="157" spans="1:12" ht="79.2" x14ac:dyDescent="0.25">
      <c r="A157" s="29">
        <v>146</v>
      </c>
      <c r="B157" s="30" t="s">
        <v>42</v>
      </c>
      <c r="C157" s="30" t="s">
        <v>4</v>
      </c>
      <c r="D157" s="30" t="s">
        <v>24</v>
      </c>
      <c r="E157" s="31" t="s">
        <v>144</v>
      </c>
      <c r="F157" s="32">
        <v>1</v>
      </c>
      <c r="G157" s="33">
        <v>943</v>
      </c>
      <c r="H157" s="29">
        <f>ROUND(G157/168.17,3)</f>
        <v>5.6070000000000002</v>
      </c>
      <c r="I157" s="29">
        <v>10</v>
      </c>
      <c r="J157" s="33">
        <f>IF(F157=100%,ROUND(H157*I157,2),0)</f>
        <v>56.07</v>
      </c>
      <c r="K157" s="33">
        <f t="shared" si="5"/>
        <v>13.23</v>
      </c>
      <c r="L157" s="33">
        <f t="shared" si="6"/>
        <v>69.3</v>
      </c>
    </row>
    <row r="158" spans="1:12" ht="79.2" x14ac:dyDescent="0.25">
      <c r="A158" s="29">
        <v>147</v>
      </c>
      <c r="B158" s="30" t="s">
        <v>42</v>
      </c>
      <c r="C158" s="30" t="s">
        <v>9</v>
      </c>
      <c r="D158" s="30" t="s">
        <v>22</v>
      </c>
      <c r="E158" s="31" t="s">
        <v>145</v>
      </c>
      <c r="F158" s="32">
        <v>1</v>
      </c>
      <c r="G158" s="33">
        <v>878</v>
      </c>
      <c r="H158" s="29">
        <f>ROUND(G158/168.17,3)</f>
        <v>5.2210000000000001</v>
      </c>
      <c r="I158" s="29">
        <v>62</v>
      </c>
      <c r="J158" s="33">
        <f>IF(F158=100%,ROUND(H158*I158,2),0)</f>
        <v>323.7</v>
      </c>
      <c r="K158" s="33">
        <f t="shared" si="5"/>
        <v>76.36</v>
      </c>
      <c r="L158" s="33">
        <f t="shared" si="6"/>
        <v>400.06</v>
      </c>
    </row>
    <row r="159" spans="1:12" ht="79.2" x14ac:dyDescent="0.25">
      <c r="A159" s="29">
        <v>148</v>
      </c>
      <c r="B159" s="30" t="s">
        <v>42</v>
      </c>
      <c r="C159" s="30" t="s">
        <v>9</v>
      </c>
      <c r="D159" s="30" t="s">
        <v>26</v>
      </c>
      <c r="E159" s="31" t="s">
        <v>146</v>
      </c>
      <c r="F159" s="32">
        <v>1</v>
      </c>
      <c r="G159" s="33">
        <v>978</v>
      </c>
      <c r="H159" s="29">
        <f>ROUND(G159/168.17,3)</f>
        <v>5.8159999999999998</v>
      </c>
      <c r="I159" s="29">
        <v>50.5</v>
      </c>
      <c r="J159" s="33">
        <f>IF(F159=100%,ROUND(H159*I159,2),0)</f>
        <v>293.70999999999998</v>
      </c>
      <c r="K159" s="33">
        <f t="shared" si="5"/>
        <v>69.290000000000006</v>
      </c>
      <c r="L159" s="33">
        <f t="shared" si="6"/>
        <v>363</v>
      </c>
    </row>
    <row r="160" spans="1:12" ht="79.2" x14ac:dyDescent="0.25">
      <c r="A160" s="29">
        <v>149</v>
      </c>
      <c r="B160" s="30" t="s">
        <v>42</v>
      </c>
      <c r="C160" s="30" t="s">
        <v>12</v>
      </c>
      <c r="D160" s="30" t="s">
        <v>27</v>
      </c>
      <c r="E160" s="31" t="s">
        <v>147</v>
      </c>
      <c r="F160" s="32">
        <v>1</v>
      </c>
      <c r="G160" s="33">
        <v>1091</v>
      </c>
      <c r="H160" s="29">
        <f>ROUND(G160/168.17,3)</f>
        <v>6.4870000000000001</v>
      </c>
      <c r="I160" s="29">
        <v>27</v>
      </c>
      <c r="J160" s="33">
        <f>IF(F160=100%,ROUND(H160*I160,2),0)</f>
        <v>175.15</v>
      </c>
      <c r="K160" s="33">
        <f t="shared" si="5"/>
        <v>41.32</v>
      </c>
      <c r="L160" s="33">
        <f t="shared" si="6"/>
        <v>216.47</v>
      </c>
    </row>
    <row r="161" spans="1:12" ht="79.2" x14ac:dyDescent="0.25">
      <c r="A161" s="29">
        <v>150</v>
      </c>
      <c r="B161" s="30" t="s">
        <v>42</v>
      </c>
      <c r="C161" s="30" t="s">
        <v>9</v>
      </c>
      <c r="D161" s="30" t="s">
        <v>22</v>
      </c>
      <c r="E161" s="31" t="s">
        <v>148</v>
      </c>
      <c r="F161" s="32">
        <v>1</v>
      </c>
      <c r="G161" s="33">
        <v>873</v>
      </c>
      <c r="H161" s="29">
        <f>ROUND(G161/168.17,3)</f>
        <v>5.1909999999999998</v>
      </c>
      <c r="I161" s="29">
        <v>22.5</v>
      </c>
      <c r="J161" s="33">
        <f>IF(F161=100%,ROUND(H161*I161,2),0)</f>
        <v>116.8</v>
      </c>
      <c r="K161" s="33">
        <f t="shared" si="5"/>
        <v>27.55</v>
      </c>
      <c r="L161" s="33">
        <f t="shared" si="6"/>
        <v>144.35</v>
      </c>
    </row>
    <row r="162" spans="1:12" ht="79.2" x14ac:dyDescent="0.25">
      <c r="A162" s="29">
        <v>151</v>
      </c>
      <c r="B162" s="30" t="s">
        <v>42</v>
      </c>
      <c r="C162" s="30" t="s">
        <v>9</v>
      </c>
      <c r="D162" s="30" t="s">
        <v>22</v>
      </c>
      <c r="E162" s="31" t="s">
        <v>257</v>
      </c>
      <c r="F162" s="32">
        <v>1</v>
      </c>
      <c r="G162" s="33">
        <v>873</v>
      </c>
      <c r="H162" s="29">
        <f>ROUND(G162/168.17,3)</f>
        <v>5.1909999999999998</v>
      </c>
      <c r="I162" s="29">
        <v>16</v>
      </c>
      <c r="J162" s="33">
        <f>IF(F162=100%,ROUND(H162*I162,2),0)</f>
        <v>83.06</v>
      </c>
      <c r="K162" s="33">
        <f t="shared" si="5"/>
        <v>19.59</v>
      </c>
      <c r="L162" s="33">
        <f t="shared" si="6"/>
        <v>102.65</v>
      </c>
    </row>
    <row r="163" spans="1:12" ht="66" x14ac:dyDescent="0.25">
      <c r="A163" s="29">
        <v>152</v>
      </c>
      <c r="B163" s="30" t="s">
        <v>50</v>
      </c>
      <c r="C163" s="30" t="s">
        <v>255</v>
      </c>
      <c r="D163" s="30" t="s">
        <v>26</v>
      </c>
      <c r="E163" s="31" t="s">
        <v>258</v>
      </c>
      <c r="F163" s="32">
        <v>1</v>
      </c>
      <c r="G163" s="33">
        <v>983</v>
      </c>
      <c r="H163" s="29">
        <f>ROUND(G163/168.17,3)</f>
        <v>5.8449999999999998</v>
      </c>
      <c r="I163" s="29">
        <v>28</v>
      </c>
      <c r="J163" s="33">
        <f>IF(F163=100%,ROUND(H163*I163,2),0)</f>
        <v>163.66</v>
      </c>
      <c r="K163" s="33">
        <f t="shared" si="5"/>
        <v>38.61</v>
      </c>
      <c r="L163" s="33">
        <f t="shared" si="6"/>
        <v>202.26999999999998</v>
      </c>
    </row>
    <row r="164" spans="1:12" ht="66" x14ac:dyDescent="0.25">
      <c r="A164" s="29">
        <v>153</v>
      </c>
      <c r="B164" s="30" t="s">
        <v>50</v>
      </c>
      <c r="C164" s="30" t="s">
        <v>51</v>
      </c>
      <c r="D164" s="30" t="s">
        <v>24</v>
      </c>
      <c r="E164" s="31" t="s">
        <v>149</v>
      </c>
      <c r="F164" s="32">
        <v>1</v>
      </c>
      <c r="G164" s="33">
        <v>963</v>
      </c>
      <c r="H164" s="29">
        <f>ROUND(G164/168.17,3)</f>
        <v>5.726</v>
      </c>
      <c r="I164" s="29">
        <v>40.1</v>
      </c>
      <c r="J164" s="33">
        <f>IF(F164=100%,ROUND(H164*I164,2),0)</f>
        <v>229.61</v>
      </c>
      <c r="K164" s="33">
        <f t="shared" si="5"/>
        <v>54.16</v>
      </c>
      <c r="L164" s="33">
        <f t="shared" si="6"/>
        <v>283.77</v>
      </c>
    </row>
    <row r="165" spans="1:12" ht="79.2" x14ac:dyDescent="0.25">
      <c r="A165" s="29">
        <v>154</v>
      </c>
      <c r="B165" s="30" t="s">
        <v>42</v>
      </c>
      <c r="C165" s="30" t="s">
        <v>9</v>
      </c>
      <c r="D165" s="30" t="s">
        <v>29</v>
      </c>
      <c r="E165" s="31" t="s">
        <v>276</v>
      </c>
      <c r="F165" s="32">
        <v>1</v>
      </c>
      <c r="G165" s="33">
        <v>1352</v>
      </c>
      <c r="H165" s="29">
        <f>ROUND(G165/168.17,3)</f>
        <v>8.0389999999999997</v>
      </c>
      <c r="I165" s="29">
        <v>3.5</v>
      </c>
      <c r="J165" s="33">
        <f>IF(F165=100%,ROUND(H165*I165,2),0)</f>
        <v>28.14</v>
      </c>
      <c r="K165" s="33">
        <f t="shared" si="5"/>
        <v>6.64</v>
      </c>
      <c r="L165" s="33">
        <f t="shared" si="6"/>
        <v>34.78</v>
      </c>
    </row>
    <row r="166" spans="1:12" ht="52.8" x14ac:dyDescent="0.25">
      <c r="A166" s="29">
        <v>155</v>
      </c>
      <c r="B166" s="30" t="s">
        <v>49</v>
      </c>
      <c r="C166" s="30" t="s">
        <v>17</v>
      </c>
      <c r="D166" s="30" t="s">
        <v>34</v>
      </c>
      <c r="E166" s="28">
        <v>17245</v>
      </c>
      <c r="F166" s="32">
        <v>1</v>
      </c>
      <c r="G166" s="33">
        <v>2477</v>
      </c>
      <c r="H166" s="29">
        <f>ROUND(G166/168.17,3)</f>
        <v>14.728999999999999</v>
      </c>
      <c r="I166" s="29">
        <v>2</v>
      </c>
      <c r="J166" s="33">
        <f>IF(F166=100%,ROUND(H166*I166,2),0)</f>
        <v>29.46</v>
      </c>
      <c r="K166" s="33">
        <f t="shared" si="5"/>
        <v>6.95</v>
      </c>
      <c r="L166" s="33">
        <f t="shared" si="6"/>
        <v>36.410000000000004</v>
      </c>
    </row>
    <row r="167" spans="1:12" ht="52.8" x14ac:dyDescent="0.25">
      <c r="A167" s="29">
        <v>156</v>
      </c>
      <c r="B167" s="30" t="s">
        <v>49</v>
      </c>
      <c r="C167" s="30" t="s">
        <v>17</v>
      </c>
      <c r="D167" s="30" t="s">
        <v>34</v>
      </c>
      <c r="E167" s="28" t="s">
        <v>151</v>
      </c>
      <c r="F167" s="32">
        <v>1</v>
      </c>
      <c r="G167" s="33">
        <v>2477</v>
      </c>
      <c r="H167" s="29">
        <f>ROUND(G167/168.17,3)</f>
        <v>14.728999999999999</v>
      </c>
      <c r="I167" s="29">
        <v>2</v>
      </c>
      <c r="J167" s="33">
        <f>IF(F167=100%,ROUND(H167*I167,2),0)</f>
        <v>29.46</v>
      </c>
      <c r="K167" s="33">
        <f t="shared" si="5"/>
        <v>6.95</v>
      </c>
      <c r="L167" s="33">
        <f t="shared" si="6"/>
        <v>36.410000000000004</v>
      </c>
    </row>
    <row r="168" spans="1:12" ht="79.2" x14ac:dyDescent="0.25">
      <c r="A168" s="29">
        <v>157</v>
      </c>
      <c r="B168" s="30" t="s">
        <v>49</v>
      </c>
      <c r="C168" s="30" t="s">
        <v>13</v>
      </c>
      <c r="D168" s="30" t="s">
        <v>25</v>
      </c>
      <c r="E168" s="31" t="s">
        <v>152</v>
      </c>
      <c r="F168" s="32">
        <v>1</v>
      </c>
      <c r="G168" s="33">
        <v>1324</v>
      </c>
      <c r="H168" s="29">
        <f>ROUND(G168/168.17,3)</f>
        <v>7.8730000000000002</v>
      </c>
      <c r="I168" s="29">
        <v>50</v>
      </c>
      <c r="J168" s="33">
        <f>IF(F168=100%,ROUND(H168*I168,2),0)</f>
        <v>393.65</v>
      </c>
      <c r="K168" s="33">
        <f t="shared" si="5"/>
        <v>92.86</v>
      </c>
      <c r="L168" s="33">
        <f t="shared" si="6"/>
        <v>486.51</v>
      </c>
    </row>
    <row r="169" spans="1:12" ht="79.2" x14ac:dyDescent="0.25">
      <c r="A169" s="29">
        <v>158</v>
      </c>
      <c r="B169" s="30" t="s">
        <v>42</v>
      </c>
      <c r="C169" s="30" t="s">
        <v>6</v>
      </c>
      <c r="D169" s="30" t="s">
        <v>22</v>
      </c>
      <c r="E169" s="31" t="s">
        <v>153</v>
      </c>
      <c r="F169" s="32">
        <v>1</v>
      </c>
      <c r="G169" s="33">
        <v>878</v>
      </c>
      <c r="H169" s="29">
        <f>ROUND(G169/168.17,3)</f>
        <v>5.2210000000000001</v>
      </c>
      <c r="I169" s="29">
        <v>76</v>
      </c>
      <c r="J169" s="33">
        <f>IF(F169=100%,ROUND(H169*I169,2),0)</f>
        <v>396.8</v>
      </c>
      <c r="K169" s="33">
        <f t="shared" si="5"/>
        <v>93.61</v>
      </c>
      <c r="L169" s="33">
        <f t="shared" si="6"/>
        <v>490.41</v>
      </c>
    </row>
    <row r="170" spans="1:12" ht="79.2" x14ac:dyDescent="0.25">
      <c r="A170" s="29">
        <v>159</v>
      </c>
      <c r="B170" s="30" t="s">
        <v>42</v>
      </c>
      <c r="C170" s="30" t="s">
        <v>4</v>
      </c>
      <c r="D170" s="30" t="s">
        <v>22</v>
      </c>
      <c r="E170" s="31" t="s">
        <v>154</v>
      </c>
      <c r="F170" s="32">
        <v>1</v>
      </c>
      <c r="G170" s="33">
        <v>873</v>
      </c>
      <c r="H170" s="29">
        <f>ROUND(G170/168.17,3)</f>
        <v>5.1909999999999998</v>
      </c>
      <c r="I170" s="29">
        <v>31</v>
      </c>
      <c r="J170" s="33">
        <f>IF(F170=100%,ROUND(H170*I170,2),0)</f>
        <v>160.91999999999999</v>
      </c>
      <c r="K170" s="33">
        <f t="shared" si="5"/>
        <v>37.96</v>
      </c>
      <c r="L170" s="33">
        <f t="shared" si="6"/>
        <v>198.88</v>
      </c>
    </row>
    <row r="171" spans="1:12" ht="79.2" x14ac:dyDescent="0.25">
      <c r="A171" s="29">
        <v>160</v>
      </c>
      <c r="B171" s="30" t="s">
        <v>42</v>
      </c>
      <c r="C171" s="30" t="s">
        <v>6</v>
      </c>
      <c r="D171" s="30" t="s">
        <v>24</v>
      </c>
      <c r="E171" s="31" t="s">
        <v>155</v>
      </c>
      <c r="F171" s="32">
        <v>1</v>
      </c>
      <c r="G171" s="33">
        <v>968</v>
      </c>
      <c r="H171" s="29">
        <f>ROUND(G171/168.17,3)</f>
        <v>5.7560000000000002</v>
      </c>
      <c r="I171" s="29">
        <v>87</v>
      </c>
      <c r="J171" s="33">
        <f>IF(F171=100%,ROUND(H171*I171,2),0)</f>
        <v>500.77</v>
      </c>
      <c r="K171" s="33">
        <f t="shared" si="5"/>
        <v>118.13</v>
      </c>
      <c r="L171" s="33">
        <f t="shared" si="6"/>
        <v>618.9</v>
      </c>
    </row>
    <row r="172" spans="1:12" ht="79.2" x14ac:dyDescent="0.25">
      <c r="A172" s="29">
        <v>161</v>
      </c>
      <c r="B172" s="30" t="s">
        <v>42</v>
      </c>
      <c r="C172" s="30" t="s">
        <v>8</v>
      </c>
      <c r="D172" s="30" t="s">
        <v>22</v>
      </c>
      <c r="E172" s="31" t="s">
        <v>156</v>
      </c>
      <c r="F172" s="32">
        <v>1</v>
      </c>
      <c r="G172" s="33">
        <v>878</v>
      </c>
      <c r="H172" s="29">
        <f>ROUND(G172/168.17,3)</f>
        <v>5.2210000000000001</v>
      </c>
      <c r="I172" s="29">
        <v>30</v>
      </c>
      <c r="J172" s="33">
        <f>IF(F172=100%,ROUND(H172*I172,2),0)</f>
        <v>156.63</v>
      </c>
      <c r="K172" s="33">
        <f t="shared" si="5"/>
        <v>36.950000000000003</v>
      </c>
      <c r="L172" s="33">
        <f t="shared" si="6"/>
        <v>193.57999999999998</v>
      </c>
    </row>
    <row r="173" spans="1:12" ht="79.2" x14ac:dyDescent="0.25">
      <c r="A173" s="29">
        <v>162</v>
      </c>
      <c r="B173" s="30" t="s">
        <v>42</v>
      </c>
      <c r="C173" s="30" t="s">
        <v>8</v>
      </c>
      <c r="D173" s="30" t="s">
        <v>22</v>
      </c>
      <c r="E173" s="31" t="s">
        <v>259</v>
      </c>
      <c r="F173" s="32">
        <v>1</v>
      </c>
      <c r="G173" s="33">
        <v>873</v>
      </c>
      <c r="H173" s="29">
        <f>ROUND(G173/168.17,3)</f>
        <v>5.1909999999999998</v>
      </c>
      <c r="I173" s="29">
        <v>27</v>
      </c>
      <c r="J173" s="33">
        <f>IF(F173=100%,ROUND(H173*I173,2),0)</f>
        <v>140.16</v>
      </c>
      <c r="K173" s="33">
        <f t="shared" si="5"/>
        <v>33.06</v>
      </c>
      <c r="L173" s="33">
        <f t="shared" si="6"/>
        <v>173.22</v>
      </c>
    </row>
    <row r="174" spans="1:12" ht="79.2" x14ac:dyDescent="0.25">
      <c r="A174" s="29">
        <v>163</v>
      </c>
      <c r="B174" s="30" t="s">
        <v>42</v>
      </c>
      <c r="C174" s="30" t="s">
        <v>12</v>
      </c>
      <c r="D174" s="30" t="s">
        <v>22</v>
      </c>
      <c r="E174" s="31" t="s">
        <v>157</v>
      </c>
      <c r="F174" s="32">
        <v>1</v>
      </c>
      <c r="G174" s="33">
        <v>878</v>
      </c>
      <c r="H174" s="29">
        <f>ROUND(G174/168.17,3)</f>
        <v>5.2210000000000001</v>
      </c>
      <c r="I174" s="29">
        <v>89</v>
      </c>
      <c r="J174" s="33">
        <f>IF(F174=100%,ROUND(H174*I174,2),0)</f>
        <v>464.67</v>
      </c>
      <c r="K174" s="33">
        <f t="shared" si="5"/>
        <v>109.62</v>
      </c>
      <c r="L174" s="33">
        <f t="shared" si="6"/>
        <v>574.29</v>
      </c>
    </row>
    <row r="175" spans="1:12" ht="79.2" x14ac:dyDescent="0.25">
      <c r="A175" s="29">
        <v>164</v>
      </c>
      <c r="B175" s="30" t="s">
        <v>42</v>
      </c>
      <c r="C175" s="30" t="s">
        <v>12</v>
      </c>
      <c r="D175" s="30" t="s">
        <v>22</v>
      </c>
      <c r="E175" s="31" t="s">
        <v>260</v>
      </c>
      <c r="F175" s="32">
        <v>1</v>
      </c>
      <c r="G175" s="33">
        <v>873</v>
      </c>
      <c r="H175" s="29">
        <f>ROUND(G175/168.17,3)</f>
        <v>5.1909999999999998</v>
      </c>
      <c r="I175" s="29">
        <v>63</v>
      </c>
      <c r="J175" s="33">
        <f>IF(F175=100%,ROUND(H175*I175,2),0)</f>
        <v>327.02999999999997</v>
      </c>
      <c r="K175" s="33">
        <f t="shared" si="5"/>
        <v>77.150000000000006</v>
      </c>
      <c r="L175" s="33">
        <f t="shared" si="6"/>
        <v>404.17999999999995</v>
      </c>
    </row>
    <row r="176" spans="1:12" ht="79.2" x14ac:dyDescent="0.25">
      <c r="A176" s="29">
        <v>165</v>
      </c>
      <c r="B176" s="30" t="s">
        <v>42</v>
      </c>
      <c r="C176" s="30" t="s">
        <v>4</v>
      </c>
      <c r="D176" s="30" t="s">
        <v>26</v>
      </c>
      <c r="E176" s="31" t="s">
        <v>158</v>
      </c>
      <c r="F176" s="32">
        <v>1</v>
      </c>
      <c r="G176" s="33">
        <v>973</v>
      </c>
      <c r="H176" s="29">
        <f>ROUND(G176/168.17,3)</f>
        <v>5.7859999999999996</v>
      </c>
      <c r="I176" s="29">
        <v>34</v>
      </c>
      <c r="J176" s="33">
        <f>IF(F176=100%,ROUND(H176*I176,2),0)</f>
        <v>196.72</v>
      </c>
      <c r="K176" s="33">
        <f t="shared" si="5"/>
        <v>46.41</v>
      </c>
      <c r="L176" s="33">
        <f t="shared" si="6"/>
        <v>243.13</v>
      </c>
    </row>
    <row r="177" spans="1:12" ht="79.2" x14ac:dyDescent="0.25">
      <c r="A177" s="29">
        <v>166</v>
      </c>
      <c r="B177" s="30" t="s">
        <v>42</v>
      </c>
      <c r="C177" s="30" t="s">
        <v>4</v>
      </c>
      <c r="D177" s="30" t="s">
        <v>24</v>
      </c>
      <c r="E177" s="31" t="s">
        <v>159</v>
      </c>
      <c r="F177" s="32">
        <v>1</v>
      </c>
      <c r="G177" s="33">
        <v>953</v>
      </c>
      <c r="H177" s="29">
        <f>ROUND(G177/168.17,3)</f>
        <v>5.6669999999999998</v>
      </c>
      <c r="I177" s="29">
        <v>16</v>
      </c>
      <c r="J177" s="33">
        <f>IF(F177=100%,ROUND(H177*I177,2),0)</f>
        <v>90.67</v>
      </c>
      <c r="K177" s="33">
        <f t="shared" si="5"/>
        <v>21.39</v>
      </c>
      <c r="L177" s="33">
        <f t="shared" si="6"/>
        <v>112.06</v>
      </c>
    </row>
    <row r="178" spans="1:12" ht="79.2" x14ac:dyDescent="0.25">
      <c r="A178" s="29">
        <v>167</v>
      </c>
      <c r="B178" s="30" t="s">
        <v>49</v>
      </c>
      <c r="C178" s="30" t="s">
        <v>13</v>
      </c>
      <c r="D178" s="30" t="s">
        <v>24</v>
      </c>
      <c r="E178" s="31" t="s">
        <v>261</v>
      </c>
      <c r="F178" s="32">
        <v>1</v>
      </c>
      <c r="G178" s="33">
        <v>1197.8</v>
      </c>
      <c r="H178" s="29">
        <f>ROUND(G178/168.17,3)</f>
        <v>7.1230000000000002</v>
      </c>
      <c r="I178" s="29">
        <v>50</v>
      </c>
      <c r="J178" s="33">
        <f>IF(F178=100%,ROUND(H178*I178,2),0)</f>
        <v>356.15</v>
      </c>
      <c r="K178" s="33">
        <f t="shared" si="5"/>
        <v>84.02</v>
      </c>
      <c r="L178" s="33">
        <f t="shared" si="6"/>
        <v>440.16999999999996</v>
      </c>
    </row>
    <row r="179" spans="1:12" ht="79.2" x14ac:dyDescent="0.25">
      <c r="A179" s="29">
        <v>168</v>
      </c>
      <c r="B179" s="30" t="s">
        <v>42</v>
      </c>
      <c r="C179" s="30" t="s">
        <v>8</v>
      </c>
      <c r="D179" s="30" t="s">
        <v>24</v>
      </c>
      <c r="E179" s="31" t="s">
        <v>160</v>
      </c>
      <c r="F179" s="32">
        <v>1</v>
      </c>
      <c r="G179" s="33">
        <v>953</v>
      </c>
      <c r="H179" s="29">
        <f>ROUND(G179/168.17,3)</f>
        <v>5.6669999999999998</v>
      </c>
      <c r="I179" s="29">
        <v>11</v>
      </c>
      <c r="J179" s="33">
        <f>IF(F179=100%,ROUND(H179*I179,2),0)</f>
        <v>62.34</v>
      </c>
      <c r="K179" s="33">
        <f t="shared" si="5"/>
        <v>14.71</v>
      </c>
      <c r="L179" s="33">
        <f t="shared" si="6"/>
        <v>77.050000000000011</v>
      </c>
    </row>
    <row r="180" spans="1:12" ht="66" x14ac:dyDescent="0.25">
      <c r="A180" s="29">
        <v>169</v>
      </c>
      <c r="B180" s="30" t="s">
        <v>50</v>
      </c>
      <c r="C180" s="30" t="s">
        <v>51</v>
      </c>
      <c r="D180" s="30" t="s">
        <v>24</v>
      </c>
      <c r="E180" s="31" t="s">
        <v>161</v>
      </c>
      <c r="F180" s="32">
        <v>1</v>
      </c>
      <c r="G180" s="33">
        <v>989</v>
      </c>
      <c r="H180" s="29">
        <f>ROUND(G180/168.17,3)</f>
        <v>5.8810000000000002</v>
      </c>
      <c r="I180" s="29">
        <v>34.15</v>
      </c>
      <c r="J180" s="33">
        <f>IF(F180=100%,ROUND(H180*I180,2),0)</f>
        <v>200.84</v>
      </c>
      <c r="K180" s="33">
        <f t="shared" si="5"/>
        <v>47.38</v>
      </c>
      <c r="L180" s="33">
        <f t="shared" si="6"/>
        <v>248.22</v>
      </c>
    </row>
    <row r="181" spans="1:12" ht="66" x14ac:dyDescent="0.25">
      <c r="A181" s="29">
        <v>170</v>
      </c>
      <c r="B181" s="30" t="s">
        <v>44</v>
      </c>
      <c r="C181" s="30" t="s">
        <v>7</v>
      </c>
      <c r="D181" s="30" t="s">
        <v>22</v>
      </c>
      <c r="E181" s="31" t="s">
        <v>162</v>
      </c>
      <c r="F181" s="32">
        <v>1</v>
      </c>
      <c r="G181" s="33">
        <v>878</v>
      </c>
      <c r="H181" s="29">
        <f>ROUND(G181/168.17,3)</f>
        <v>5.2210000000000001</v>
      </c>
      <c r="I181" s="29">
        <v>10.5</v>
      </c>
      <c r="J181" s="33">
        <f>IF(F181=100%,ROUND(H181*I181,2),0)</f>
        <v>54.82</v>
      </c>
      <c r="K181" s="33">
        <f t="shared" si="5"/>
        <v>12.93</v>
      </c>
      <c r="L181" s="33">
        <f t="shared" si="6"/>
        <v>67.75</v>
      </c>
    </row>
    <row r="182" spans="1:12" ht="66" x14ac:dyDescent="0.25">
      <c r="A182" s="29">
        <v>171</v>
      </c>
      <c r="B182" s="30" t="s">
        <v>50</v>
      </c>
      <c r="C182" s="30" t="s">
        <v>51</v>
      </c>
      <c r="D182" s="30" t="s">
        <v>22</v>
      </c>
      <c r="E182" s="31" t="s">
        <v>277</v>
      </c>
      <c r="F182" s="32">
        <v>1</v>
      </c>
      <c r="G182" s="33">
        <v>873</v>
      </c>
      <c r="H182" s="29">
        <f>ROUND(G182/168.17,3)</f>
        <v>5.1909999999999998</v>
      </c>
      <c r="I182" s="29">
        <v>37.299999999999997</v>
      </c>
      <c r="J182" s="33">
        <f>IF(F182=100%,ROUND(H182*I182,2),0)</f>
        <v>193.62</v>
      </c>
      <c r="K182" s="33">
        <f t="shared" si="5"/>
        <v>45.67</v>
      </c>
      <c r="L182" s="33">
        <f t="shared" si="6"/>
        <v>239.29000000000002</v>
      </c>
    </row>
    <row r="183" spans="1:12" ht="66" x14ac:dyDescent="0.25">
      <c r="A183" s="29">
        <v>172</v>
      </c>
      <c r="B183" s="30" t="s">
        <v>44</v>
      </c>
      <c r="C183" s="30" t="s">
        <v>11</v>
      </c>
      <c r="D183" s="30" t="s">
        <v>24</v>
      </c>
      <c r="E183" s="31" t="s">
        <v>163</v>
      </c>
      <c r="F183" s="32">
        <v>1</v>
      </c>
      <c r="G183" s="33">
        <v>956</v>
      </c>
      <c r="H183" s="29">
        <f>ROUND(G183/168.17,3)</f>
        <v>5.6849999999999996</v>
      </c>
      <c r="I183" s="29">
        <v>22</v>
      </c>
      <c r="J183" s="33">
        <f>IF(F183=100%,ROUND(H183*I183,2),0)</f>
        <v>125.07</v>
      </c>
      <c r="K183" s="33">
        <f t="shared" si="5"/>
        <v>29.5</v>
      </c>
      <c r="L183" s="33">
        <f t="shared" si="6"/>
        <v>154.57</v>
      </c>
    </row>
    <row r="184" spans="1:12" ht="79.2" x14ac:dyDescent="0.25">
      <c r="A184" s="29">
        <v>173</v>
      </c>
      <c r="B184" s="30" t="s">
        <v>42</v>
      </c>
      <c r="C184" s="30" t="s">
        <v>8</v>
      </c>
      <c r="D184" s="30" t="s">
        <v>22</v>
      </c>
      <c r="E184" s="31" t="s">
        <v>164</v>
      </c>
      <c r="F184" s="32">
        <v>1</v>
      </c>
      <c r="G184" s="33">
        <v>873</v>
      </c>
      <c r="H184" s="29">
        <f>ROUND(G184/168.17,3)</f>
        <v>5.1909999999999998</v>
      </c>
      <c r="I184" s="29">
        <v>44</v>
      </c>
      <c r="J184" s="33">
        <f>IF(F184=100%,ROUND(H184*I184,2),0)</f>
        <v>228.4</v>
      </c>
      <c r="K184" s="33">
        <f t="shared" si="5"/>
        <v>53.88</v>
      </c>
      <c r="L184" s="33">
        <f t="shared" si="6"/>
        <v>282.28000000000003</v>
      </c>
    </row>
    <row r="185" spans="1:12" ht="79.2" x14ac:dyDescent="0.25">
      <c r="A185" s="29">
        <v>174</v>
      </c>
      <c r="B185" s="30" t="s">
        <v>42</v>
      </c>
      <c r="C185" s="30" t="s">
        <v>12</v>
      </c>
      <c r="D185" s="30" t="s">
        <v>22</v>
      </c>
      <c r="E185" s="31" t="s">
        <v>166</v>
      </c>
      <c r="F185" s="32">
        <v>1</v>
      </c>
      <c r="G185" s="33">
        <v>878</v>
      </c>
      <c r="H185" s="29">
        <f>ROUND(G185/168.17,3)</f>
        <v>5.2210000000000001</v>
      </c>
      <c r="I185" s="29">
        <v>121</v>
      </c>
      <c r="J185" s="33">
        <f>IF(F185=100%,ROUND(H185*I185,2),0)</f>
        <v>631.74</v>
      </c>
      <c r="K185" s="33">
        <f t="shared" si="5"/>
        <v>149.03</v>
      </c>
      <c r="L185" s="33">
        <f t="shared" si="6"/>
        <v>780.77</v>
      </c>
    </row>
    <row r="186" spans="1:12" ht="79.2" x14ac:dyDescent="0.25">
      <c r="A186" s="29">
        <v>175</v>
      </c>
      <c r="B186" s="30" t="s">
        <v>42</v>
      </c>
      <c r="C186" s="30" t="s">
        <v>8</v>
      </c>
      <c r="D186" s="30" t="s">
        <v>24</v>
      </c>
      <c r="E186" s="31" t="s">
        <v>165</v>
      </c>
      <c r="F186" s="32">
        <v>1</v>
      </c>
      <c r="G186" s="33">
        <v>948</v>
      </c>
      <c r="H186" s="29">
        <f>ROUND(G186/168.17,3)</f>
        <v>5.6369999999999996</v>
      </c>
      <c r="I186" s="29">
        <v>112</v>
      </c>
      <c r="J186" s="33">
        <f>IF(F186=100%,ROUND(H186*I186,2),0)</f>
        <v>631.34</v>
      </c>
      <c r="K186" s="33">
        <f t="shared" si="5"/>
        <v>148.93</v>
      </c>
      <c r="L186" s="33">
        <f t="shared" si="6"/>
        <v>780.27</v>
      </c>
    </row>
    <row r="187" spans="1:12" ht="66" x14ac:dyDescent="0.25">
      <c r="A187" s="29">
        <v>176</v>
      </c>
      <c r="B187" s="30" t="s">
        <v>50</v>
      </c>
      <c r="C187" s="30" t="s">
        <v>51</v>
      </c>
      <c r="D187" s="30" t="s">
        <v>22</v>
      </c>
      <c r="E187" s="31" t="s">
        <v>167</v>
      </c>
      <c r="F187" s="32">
        <v>1</v>
      </c>
      <c r="G187" s="33">
        <v>878</v>
      </c>
      <c r="H187" s="29">
        <f>ROUND(G187/168.17,3)</f>
        <v>5.2210000000000001</v>
      </c>
      <c r="I187" s="29">
        <v>15.05</v>
      </c>
      <c r="J187" s="33">
        <f>IF(F187=100%,ROUND(H187*I187,2),0)</f>
        <v>78.58</v>
      </c>
      <c r="K187" s="33">
        <f t="shared" si="5"/>
        <v>18.54</v>
      </c>
      <c r="L187" s="33">
        <f t="shared" si="6"/>
        <v>97.12</v>
      </c>
    </row>
    <row r="188" spans="1:12" ht="79.2" x14ac:dyDescent="0.25">
      <c r="A188" s="29">
        <v>177</v>
      </c>
      <c r="B188" s="30" t="s">
        <v>42</v>
      </c>
      <c r="C188" s="30" t="s">
        <v>12</v>
      </c>
      <c r="D188" s="30" t="s">
        <v>24</v>
      </c>
      <c r="E188" s="31" t="s">
        <v>168</v>
      </c>
      <c r="F188" s="32">
        <v>1</v>
      </c>
      <c r="G188" s="33">
        <v>943</v>
      </c>
      <c r="H188" s="29">
        <f>ROUND(G188/168.17,3)</f>
        <v>5.6070000000000002</v>
      </c>
      <c r="I188" s="29">
        <v>10</v>
      </c>
      <c r="J188" s="33">
        <f>IF(F188=100%,ROUND(H188*I188,2),0)</f>
        <v>56.07</v>
      </c>
      <c r="K188" s="33">
        <f t="shared" si="5"/>
        <v>13.23</v>
      </c>
      <c r="L188" s="33">
        <f t="shared" si="6"/>
        <v>69.3</v>
      </c>
    </row>
    <row r="189" spans="1:12" ht="79.2" x14ac:dyDescent="0.25">
      <c r="A189" s="29">
        <v>178</v>
      </c>
      <c r="B189" s="30" t="s">
        <v>42</v>
      </c>
      <c r="C189" s="30" t="s">
        <v>4</v>
      </c>
      <c r="D189" s="30" t="s">
        <v>24</v>
      </c>
      <c r="E189" s="31" t="s">
        <v>224</v>
      </c>
      <c r="F189" s="32">
        <v>1</v>
      </c>
      <c r="G189" s="33">
        <v>968</v>
      </c>
      <c r="H189" s="29">
        <f>ROUND(G189/168.17,3)</f>
        <v>5.7560000000000002</v>
      </c>
      <c r="I189" s="29">
        <v>3</v>
      </c>
      <c r="J189" s="33">
        <f>IF(F189=100%,ROUND(H189*I189,2),0)</f>
        <v>17.27</v>
      </c>
      <c r="K189" s="33">
        <f t="shared" si="5"/>
        <v>4.07</v>
      </c>
      <c r="L189" s="33">
        <f t="shared" si="6"/>
        <v>21.34</v>
      </c>
    </row>
    <row r="190" spans="1:12" ht="66" x14ac:dyDescent="0.25">
      <c r="A190" s="29">
        <v>179</v>
      </c>
      <c r="B190" s="30" t="s">
        <v>50</v>
      </c>
      <c r="C190" s="30" t="s">
        <v>51</v>
      </c>
      <c r="D190" s="30" t="s">
        <v>25</v>
      </c>
      <c r="E190" s="31" t="s">
        <v>278</v>
      </c>
      <c r="F190" s="32">
        <v>1</v>
      </c>
      <c r="G190" s="33">
        <v>1080</v>
      </c>
      <c r="H190" s="29">
        <f>ROUND(G190/168.17,3)</f>
        <v>6.4219999999999997</v>
      </c>
      <c r="I190" s="29">
        <v>3.2</v>
      </c>
      <c r="J190" s="33">
        <f>IF(F190=100%,ROUND(H190*I190,2),0)</f>
        <v>20.55</v>
      </c>
      <c r="K190" s="33">
        <f t="shared" si="5"/>
        <v>4.8499999999999996</v>
      </c>
      <c r="L190" s="33">
        <f t="shared" si="6"/>
        <v>25.4</v>
      </c>
    </row>
    <row r="191" spans="1:12" ht="79.2" x14ac:dyDescent="0.25">
      <c r="A191" s="29">
        <v>180</v>
      </c>
      <c r="B191" s="30" t="s">
        <v>42</v>
      </c>
      <c r="C191" s="30" t="s">
        <v>9</v>
      </c>
      <c r="D191" s="30" t="s">
        <v>22</v>
      </c>
      <c r="E191" s="31" t="s">
        <v>169</v>
      </c>
      <c r="F191" s="32">
        <v>1</v>
      </c>
      <c r="G191" s="33">
        <v>878</v>
      </c>
      <c r="H191" s="29">
        <f>ROUND(G191/168.17,3)</f>
        <v>5.2210000000000001</v>
      </c>
      <c r="I191" s="29">
        <v>85</v>
      </c>
      <c r="J191" s="33">
        <f>IF(F191=100%,ROUND(H191*I191,2),0)</f>
        <v>443.79</v>
      </c>
      <c r="K191" s="33">
        <f t="shared" si="5"/>
        <v>104.69</v>
      </c>
      <c r="L191" s="33">
        <f t="shared" si="6"/>
        <v>548.48</v>
      </c>
    </row>
    <row r="192" spans="1:12" ht="79.2" x14ac:dyDescent="0.25">
      <c r="A192" s="29">
        <v>181</v>
      </c>
      <c r="B192" s="30" t="s">
        <v>42</v>
      </c>
      <c r="C192" s="30" t="s">
        <v>12</v>
      </c>
      <c r="D192" s="30" t="s">
        <v>23</v>
      </c>
      <c r="E192" s="31" t="s">
        <v>170</v>
      </c>
      <c r="F192" s="32">
        <v>1</v>
      </c>
      <c r="G192" s="33">
        <v>1538</v>
      </c>
      <c r="H192" s="29">
        <f>ROUND(G192/168.17,3)</f>
        <v>9.1460000000000008</v>
      </c>
      <c r="I192" s="29">
        <v>5</v>
      </c>
      <c r="J192" s="33">
        <f>IF(F192=100%,ROUND(H192*I192,2),0)</f>
        <v>45.73</v>
      </c>
      <c r="K192" s="33">
        <f t="shared" si="5"/>
        <v>10.79</v>
      </c>
      <c r="L192" s="33">
        <f t="shared" si="6"/>
        <v>56.519999999999996</v>
      </c>
    </row>
    <row r="193" spans="1:12" ht="79.2" x14ac:dyDescent="0.25">
      <c r="A193" s="29">
        <v>182</v>
      </c>
      <c r="B193" s="30" t="s">
        <v>49</v>
      </c>
      <c r="C193" s="30" t="s">
        <v>13</v>
      </c>
      <c r="D193" s="30" t="s">
        <v>24</v>
      </c>
      <c r="E193" s="31" t="s">
        <v>171</v>
      </c>
      <c r="F193" s="32">
        <v>1</v>
      </c>
      <c r="G193" s="33">
        <v>1130</v>
      </c>
      <c r="H193" s="29">
        <f>ROUND(G193/168.17,3)</f>
        <v>6.7190000000000003</v>
      </c>
      <c r="I193" s="29">
        <v>25</v>
      </c>
      <c r="J193" s="33">
        <f>IF(F193=100%,ROUND(H193*I193,2),0)</f>
        <v>167.98</v>
      </c>
      <c r="K193" s="33">
        <f t="shared" si="5"/>
        <v>39.630000000000003</v>
      </c>
      <c r="L193" s="33">
        <f t="shared" si="6"/>
        <v>207.60999999999999</v>
      </c>
    </row>
    <row r="194" spans="1:12" ht="79.2" x14ac:dyDescent="0.25">
      <c r="A194" s="29">
        <v>183</v>
      </c>
      <c r="B194" s="30" t="s">
        <v>42</v>
      </c>
      <c r="C194" s="30" t="s">
        <v>4</v>
      </c>
      <c r="D194" s="30" t="s">
        <v>22</v>
      </c>
      <c r="E194" s="31" t="s">
        <v>172</v>
      </c>
      <c r="F194" s="32">
        <v>1</v>
      </c>
      <c r="G194" s="33">
        <v>878</v>
      </c>
      <c r="H194" s="29">
        <f>ROUND(G194/168.17,3)</f>
        <v>5.2210000000000001</v>
      </c>
      <c r="I194" s="29">
        <v>54.5</v>
      </c>
      <c r="J194" s="33">
        <f>IF(F194=100%,ROUND(H194*I194,2),0)</f>
        <v>284.54000000000002</v>
      </c>
      <c r="K194" s="33">
        <f t="shared" si="5"/>
        <v>67.12</v>
      </c>
      <c r="L194" s="33">
        <f t="shared" si="6"/>
        <v>351.66</v>
      </c>
    </row>
    <row r="195" spans="1:12" ht="66" x14ac:dyDescent="0.25">
      <c r="A195" s="29">
        <v>184</v>
      </c>
      <c r="B195" s="30" t="s">
        <v>50</v>
      </c>
      <c r="C195" s="30" t="s">
        <v>51</v>
      </c>
      <c r="D195" s="30" t="s">
        <v>24</v>
      </c>
      <c r="E195" s="31" t="s">
        <v>173</v>
      </c>
      <c r="F195" s="32">
        <v>1</v>
      </c>
      <c r="G195" s="33">
        <v>943</v>
      </c>
      <c r="H195" s="29">
        <f>ROUND(G195/168.17,3)</f>
        <v>5.6070000000000002</v>
      </c>
      <c r="I195" s="29">
        <v>5.15</v>
      </c>
      <c r="J195" s="33">
        <f>IF(F195=100%,ROUND(H195*I195,2),0)</f>
        <v>28.88</v>
      </c>
      <c r="K195" s="33">
        <f t="shared" si="5"/>
        <v>6.81</v>
      </c>
      <c r="L195" s="33">
        <f t="shared" si="6"/>
        <v>35.69</v>
      </c>
    </row>
    <row r="196" spans="1:12" ht="79.2" x14ac:dyDescent="0.25">
      <c r="A196" s="29">
        <v>185</v>
      </c>
      <c r="B196" s="30" t="s">
        <v>42</v>
      </c>
      <c r="C196" s="30" t="s">
        <v>4</v>
      </c>
      <c r="D196" s="30" t="s">
        <v>22</v>
      </c>
      <c r="E196" s="31" t="s">
        <v>174</v>
      </c>
      <c r="F196" s="32">
        <v>1</v>
      </c>
      <c r="G196" s="33">
        <v>878</v>
      </c>
      <c r="H196" s="29">
        <f>ROUND(G196/168.17,3)</f>
        <v>5.2210000000000001</v>
      </c>
      <c r="I196" s="29">
        <v>13.5</v>
      </c>
      <c r="J196" s="33">
        <f>IF(F196=100%,ROUND(H196*I196,2),0)</f>
        <v>70.48</v>
      </c>
      <c r="K196" s="33">
        <f t="shared" si="5"/>
        <v>16.63</v>
      </c>
      <c r="L196" s="33">
        <f t="shared" si="6"/>
        <v>87.11</v>
      </c>
    </row>
    <row r="197" spans="1:12" ht="79.2" x14ac:dyDescent="0.25">
      <c r="A197" s="29">
        <v>186</v>
      </c>
      <c r="B197" s="30" t="s">
        <v>42</v>
      </c>
      <c r="C197" s="30" t="s">
        <v>9</v>
      </c>
      <c r="D197" s="30" t="s">
        <v>22</v>
      </c>
      <c r="E197" s="31" t="s">
        <v>279</v>
      </c>
      <c r="F197" s="32">
        <v>1</v>
      </c>
      <c r="G197" s="33">
        <v>883</v>
      </c>
      <c r="H197" s="29">
        <f>ROUND(G197/168.17,3)</f>
        <v>5.2510000000000003</v>
      </c>
      <c r="I197" s="29">
        <v>25.5</v>
      </c>
      <c r="J197" s="33">
        <f>IF(F197=100%,ROUND(H197*I197,2),0)</f>
        <v>133.9</v>
      </c>
      <c r="K197" s="33">
        <f t="shared" si="5"/>
        <v>31.59</v>
      </c>
      <c r="L197" s="33">
        <f t="shared" si="6"/>
        <v>165.49</v>
      </c>
    </row>
    <row r="198" spans="1:12" ht="79.2" x14ac:dyDescent="0.25">
      <c r="A198" s="29">
        <v>187</v>
      </c>
      <c r="B198" s="30" t="s">
        <v>42</v>
      </c>
      <c r="C198" s="30" t="s">
        <v>6</v>
      </c>
      <c r="D198" s="30" t="s">
        <v>24</v>
      </c>
      <c r="E198" s="31" t="s">
        <v>175</v>
      </c>
      <c r="F198" s="32">
        <v>1</v>
      </c>
      <c r="G198" s="33">
        <v>953</v>
      </c>
      <c r="H198" s="29">
        <f>ROUND(G198/168.17,3)</f>
        <v>5.6669999999999998</v>
      </c>
      <c r="I198" s="29">
        <v>106</v>
      </c>
      <c r="J198" s="33">
        <f>IF(F198=100%,ROUND(H198*I198,2),0)</f>
        <v>600.70000000000005</v>
      </c>
      <c r="K198" s="33">
        <f t="shared" si="5"/>
        <v>141.71</v>
      </c>
      <c r="L198" s="33">
        <f t="shared" si="6"/>
        <v>742.41000000000008</v>
      </c>
    </row>
    <row r="199" spans="1:12" ht="66" x14ac:dyDescent="0.25">
      <c r="A199" s="29">
        <v>188</v>
      </c>
      <c r="B199" s="30" t="s">
        <v>50</v>
      </c>
      <c r="C199" s="30" t="s">
        <v>51</v>
      </c>
      <c r="D199" s="30" t="s">
        <v>22</v>
      </c>
      <c r="E199" s="31" t="s">
        <v>280</v>
      </c>
      <c r="F199" s="32">
        <v>1</v>
      </c>
      <c r="G199" s="33">
        <v>878</v>
      </c>
      <c r="H199" s="29">
        <f>ROUND(G199/168.17,3)</f>
        <v>5.2210000000000001</v>
      </c>
      <c r="I199" s="29">
        <v>20.3</v>
      </c>
      <c r="J199" s="33">
        <f>IF(F199=100%,ROUND(H199*I199,2),0)</f>
        <v>105.99</v>
      </c>
      <c r="K199" s="33">
        <f t="shared" si="5"/>
        <v>25</v>
      </c>
      <c r="L199" s="33">
        <f t="shared" si="6"/>
        <v>130.99</v>
      </c>
    </row>
    <row r="200" spans="1:12" ht="66" x14ac:dyDescent="0.25">
      <c r="A200" s="29">
        <v>189</v>
      </c>
      <c r="B200" s="30" t="s">
        <v>44</v>
      </c>
      <c r="C200" s="30" t="s">
        <v>5</v>
      </c>
      <c r="D200" s="30" t="s">
        <v>26</v>
      </c>
      <c r="E200" s="31" t="s">
        <v>262</v>
      </c>
      <c r="F200" s="32">
        <v>1</v>
      </c>
      <c r="G200" s="33">
        <v>993</v>
      </c>
      <c r="H200" s="29">
        <f>ROUND(G200/168.17,3)</f>
        <v>5.9050000000000002</v>
      </c>
      <c r="I200" s="29">
        <v>13.5</v>
      </c>
      <c r="J200" s="33">
        <f>IF(F200=100%,ROUND(H200*I200,2),0)</f>
        <v>79.72</v>
      </c>
      <c r="K200" s="33">
        <f t="shared" si="5"/>
        <v>18.809999999999999</v>
      </c>
      <c r="L200" s="33">
        <f t="shared" si="6"/>
        <v>98.53</v>
      </c>
    </row>
    <row r="201" spans="1:12" ht="79.2" x14ac:dyDescent="0.25">
      <c r="A201" s="29">
        <v>190</v>
      </c>
      <c r="B201" s="30" t="s">
        <v>42</v>
      </c>
      <c r="C201" s="30" t="s">
        <v>9</v>
      </c>
      <c r="D201" s="30" t="s">
        <v>24</v>
      </c>
      <c r="E201" s="31" t="s">
        <v>177</v>
      </c>
      <c r="F201" s="32">
        <v>1</v>
      </c>
      <c r="G201" s="33">
        <v>953</v>
      </c>
      <c r="H201" s="29">
        <f>ROUND(G201/168.17,3)</f>
        <v>5.6669999999999998</v>
      </c>
      <c r="I201" s="29">
        <v>25.5</v>
      </c>
      <c r="J201" s="33">
        <f>IF(F201=100%,ROUND(H201*I201,2),0)</f>
        <v>144.51</v>
      </c>
      <c r="K201" s="33">
        <f t="shared" si="5"/>
        <v>34.090000000000003</v>
      </c>
      <c r="L201" s="33">
        <f t="shared" si="6"/>
        <v>178.6</v>
      </c>
    </row>
    <row r="202" spans="1:12" ht="79.2" x14ac:dyDescent="0.25">
      <c r="A202" s="29">
        <v>191</v>
      </c>
      <c r="B202" s="30" t="s">
        <v>42</v>
      </c>
      <c r="C202" s="30" t="s">
        <v>12</v>
      </c>
      <c r="D202" s="30" t="s">
        <v>22</v>
      </c>
      <c r="E202" s="31" t="s">
        <v>176</v>
      </c>
      <c r="F202" s="32">
        <v>1</v>
      </c>
      <c r="G202" s="33">
        <v>878</v>
      </c>
      <c r="H202" s="29">
        <f>ROUND(G202/168.17,3)</f>
        <v>5.2210000000000001</v>
      </c>
      <c r="I202" s="29">
        <v>72</v>
      </c>
      <c r="J202" s="33">
        <f>IF(F202=100%,ROUND(H202*I202,2),0)</f>
        <v>375.91</v>
      </c>
      <c r="K202" s="33">
        <f t="shared" si="5"/>
        <v>88.68</v>
      </c>
      <c r="L202" s="33">
        <f t="shared" si="6"/>
        <v>464.59000000000003</v>
      </c>
    </row>
    <row r="203" spans="1:12" ht="118.8" x14ac:dyDescent="0.25">
      <c r="A203" s="29">
        <v>192</v>
      </c>
      <c r="B203" s="30" t="s">
        <v>49</v>
      </c>
      <c r="C203" s="30" t="s">
        <v>16</v>
      </c>
      <c r="D203" s="30" t="s">
        <v>24</v>
      </c>
      <c r="E203" s="31" t="s">
        <v>225</v>
      </c>
      <c r="F203" s="32">
        <v>1</v>
      </c>
      <c r="G203" s="33">
        <v>1117.76</v>
      </c>
      <c r="H203" s="29">
        <f>ROUND(G203/168.17,3)</f>
        <v>6.6470000000000002</v>
      </c>
      <c r="I203" s="29">
        <v>60.5</v>
      </c>
      <c r="J203" s="33">
        <f>IF(F203=100%,ROUND(H203*I203,2),0)</f>
        <v>402.14</v>
      </c>
      <c r="K203" s="33">
        <f t="shared" si="5"/>
        <v>94.86</v>
      </c>
      <c r="L203" s="33">
        <f t="shared" si="6"/>
        <v>497</v>
      </c>
    </row>
    <row r="204" spans="1:12" ht="79.2" x14ac:dyDescent="0.25">
      <c r="A204" s="29">
        <v>193</v>
      </c>
      <c r="B204" s="30" t="s">
        <v>42</v>
      </c>
      <c r="C204" s="30" t="s">
        <v>6</v>
      </c>
      <c r="D204" s="30" t="s">
        <v>24</v>
      </c>
      <c r="E204" s="31" t="s">
        <v>178</v>
      </c>
      <c r="F204" s="32">
        <v>1</v>
      </c>
      <c r="G204" s="33">
        <v>943</v>
      </c>
      <c r="H204" s="29">
        <f>ROUND(G204/168.17,3)</f>
        <v>5.6070000000000002</v>
      </c>
      <c r="I204" s="29">
        <v>17</v>
      </c>
      <c r="J204" s="33">
        <f>IF(F204=100%,ROUND(H204*I204,2),0)</f>
        <v>95.32</v>
      </c>
      <c r="K204" s="33">
        <f t="shared" ref="K204:K240" si="7">ROUND(J204*0.2359,2)</f>
        <v>22.49</v>
      </c>
      <c r="L204" s="33">
        <f t="shared" ref="L204:L240" si="8">J204+K204</f>
        <v>117.80999999999999</v>
      </c>
    </row>
    <row r="205" spans="1:12" ht="79.2" x14ac:dyDescent="0.25">
      <c r="A205" s="29">
        <v>194</v>
      </c>
      <c r="B205" s="30" t="s">
        <v>42</v>
      </c>
      <c r="C205" s="30" t="s">
        <v>8</v>
      </c>
      <c r="D205" s="30" t="s">
        <v>24</v>
      </c>
      <c r="E205" s="31" t="s">
        <v>226</v>
      </c>
      <c r="F205" s="32">
        <v>1</v>
      </c>
      <c r="G205" s="33">
        <v>938</v>
      </c>
      <c r="H205" s="29">
        <f>ROUND(G205/168.17,3)</f>
        <v>5.5780000000000003</v>
      </c>
      <c r="I205" s="29">
        <v>37</v>
      </c>
      <c r="J205" s="33">
        <f>IF(F205=100%,ROUND(H205*I205,2),0)</f>
        <v>206.39</v>
      </c>
      <c r="K205" s="33">
        <f t="shared" si="7"/>
        <v>48.69</v>
      </c>
      <c r="L205" s="33">
        <f t="shared" si="8"/>
        <v>255.07999999999998</v>
      </c>
    </row>
    <row r="206" spans="1:12" ht="92.4" x14ac:dyDescent="0.25">
      <c r="A206" s="29">
        <v>195</v>
      </c>
      <c r="B206" s="30" t="s">
        <v>49</v>
      </c>
      <c r="C206" s="30" t="s">
        <v>15</v>
      </c>
      <c r="D206" s="30" t="s">
        <v>28</v>
      </c>
      <c r="E206" s="31" t="s">
        <v>227</v>
      </c>
      <c r="F206" s="32">
        <v>1</v>
      </c>
      <c r="G206" s="33">
        <v>1615</v>
      </c>
      <c r="H206" s="29">
        <f>ROUND(G206/168.17,3)</f>
        <v>9.6029999999999998</v>
      </c>
      <c r="I206" s="29">
        <v>19</v>
      </c>
      <c r="J206" s="33">
        <f>IF(F206=100%,ROUND(H206*I206,2),0)</f>
        <v>182.46</v>
      </c>
      <c r="K206" s="33">
        <f t="shared" si="7"/>
        <v>43.04</v>
      </c>
      <c r="L206" s="33">
        <f t="shared" si="8"/>
        <v>225.5</v>
      </c>
    </row>
    <row r="207" spans="1:12" ht="79.2" x14ac:dyDescent="0.25">
      <c r="A207" s="29">
        <v>196</v>
      </c>
      <c r="B207" s="30" t="s">
        <v>42</v>
      </c>
      <c r="C207" s="30" t="s">
        <v>8</v>
      </c>
      <c r="D207" s="30" t="s">
        <v>22</v>
      </c>
      <c r="E207" s="31" t="s">
        <v>263</v>
      </c>
      <c r="F207" s="32">
        <v>1</v>
      </c>
      <c r="G207" s="33">
        <v>873</v>
      </c>
      <c r="H207" s="29">
        <f>ROUND(G207/168.17,3)</f>
        <v>5.1909999999999998</v>
      </c>
      <c r="I207" s="29">
        <v>20</v>
      </c>
      <c r="J207" s="33">
        <f>IF(F207=100%,ROUND(H207*I207,2),0)</f>
        <v>103.82</v>
      </c>
      <c r="K207" s="33">
        <f t="shared" si="7"/>
        <v>24.49</v>
      </c>
      <c r="L207" s="33">
        <f t="shared" si="8"/>
        <v>128.31</v>
      </c>
    </row>
    <row r="208" spans="1:12" ht="79.2" x14ac:dyDescent="0.25">
      <c r="A208" s="29">
        <v>197</v>
      </c>
      <c r="B208" s="30" t="s">
        <v>42</v>
      </c>
      <c r="C208" s="30" t="s">
        <v>6</v>
      </c>
      <c r="D208" s="30" t="s">
        <v>22</v>
      </c>
      <c r="E208" s="31" t="s">
        <v>179</v>
      </c>
      <c r="F208" s="32">
        <v>1</v>
      </c>
      <c r="G208" s="33">
        <v>883</v>
      </c>
      <c r="H208" s="29">
        <f>ROUND(G208/168.17,3)</f>
        <v>5.2510000000000003</v>
      </c>
      <c r="I208" s="29">
        <v>80</v>
      </c>
      <c r="J208" s="33">
        <f>IF(F208=100%,ROUND(H208*I208,2),0)</f>
        <v>420.08</v>
      </c>
      <c r="K208" s="33">
        <f t="shared" si="7"/>
        <v>99.1</v>
      </c>
      <c r="L208" s="33">
        <f t="shared" si="8"/>
        <v>519.17999999999995</v>
      </c>
    </row>
    <row r="209" spans="1:12" ht="79.2" x14ac:dyDescent="0.25">
      <c r="A209" s="29">
        <v>198</v>
      </c>
      <c r="B209" s="30" t="s">
        <v>42</v>
      </c>
      <c r="C209" s="30" t="s">
        <v>12</v>
      </c>
      <c r="D209" s="30" t="s">
        <v>24</v>
      </c>
      <c r="E209" s="31" t="s">
        <v>180</v>
      </c>
      <c r="F209" s="32">
        <v>1</v>
      </c>
      <c r="G209" s="33">
        <v>963</v>
      </c>
      <c r="H209" s="29">
        <f>ROUND(G209/168.17,3)</f>
        <v>5.726</v>
      </c>
      <c r="I209" s="29">
        <v>81</v>
      </c>
      <c r="J209" s="33">
        <f>IF(F209=100%,ROUND(H209*I209,2),0)</f>
        <v>463.81</v>
      </c>
      <c r="K209" s="33">
        <f t="shared" si="7"/>
        <v>109.41</v>
      </c>
      <c r="L209" s="33">
        <f t="shared" si="8"/>
        <v>573.22</v>
      </c>
    </row>
    <row r="210" spans="1:12" ht="79.2" x14ac:dyDescent="0.25">
      <c r="A210" s="29">
        <v>199</v>
      </c>
      <c r="B210" s="30" t="s">
        <v>42</v>
      </c>
      <c r="C210" s="30" t="s">
        <v>6</v>
      </c>
      <c r="D210" s="30" t="s">
        <v>22</v>
      </c>
      <c r="E210" s="31" t="s">
        <v>181</v>
      </c>
      <c r="F210" s="32">
        <v>1</v>
      </c>
      <c r="G210" s="33">
        <v>878</v>
      </c>
      <c r="H210" s="29">
        <f>ROUND(G210/168.17,3)</f>
        <v>5.2210000000000001</v>
      </c>
      <c r="I210" s="29">
        <v>87</v>
      </c>
      <c r="J210" s="33">
        <f>IF(F210=100%,ROUND(H210*I210,2),0)</f>
        <v>454.23</v>
      </c>
      <c r="K210" s="33">
        <f t="shared" si="7"/>
        <v>107.15</v>
      </c>
      <c r="L210" s="33">
        <f t="shared" si="8"/>
        <v>561.38</v>
      </c>
    </row>
    <row r="211" spans="1:12" ht="79.2" x14ac:dyDescent="0.25">
      <c r="A211" s="29">
        <v>200</v>
      </c>
      <c r="B211" s="30" t="s">
        <v>42</v>
      </c>
      <c r="C211" s="30" t="s">
        <v>9</v>
      </c>
      <c r="D211" s="30" t="s">
        <v>22</v>
      </c>
      <c r="E211" s="31" t="s">
        <v>182</v>
      </c>
      <c r="F211" s="32">
        <v>1</v>
      </c>
      <c r="G211" s="33">
        <v>878</v>
      </c>
      <c r="H211" s="29">
        <f>ROUND(G211/168.17,3)</f>
        <v>5.2210000000000001</v>
      </c>
      <c r="I211" s="29">
        <v>18</v>
      </c>
      <c r="J211" s="33">
        <f>IF(F211=100%,ROUND(H211*I211,2),0)</f>
        <v>93.98</v>
      </c>
      <c r="K211" s="33">
        <f t="shared" si="7"/>
        <v>22.17</v>
      </c>
      <c r="L211" s="33">
        <f t="shared" si="8"/>
        <v>116.15</v>
      </c>
    </row>
    <row r="212" spans="1:12" ht="79.2" x14ac:dyDescent="0.25">
      <c r="A212" s="29">
        <v>201</v>
      </c>
      <c r="B212" s="30" t="s">
        <v>49</v>
      </c>
      <c r="C212" s="30" t="s">
        <v>13</v>
      </c>
      <c r="D212" s="30" t="s">
        <v>26</v>
      </c>
      <c r="E212" s="31" t="s">
        <v>183</v>
      </c>
      <c r="F212" s="32">
        <v>1</v>
      </c>
      <c r="G212" s="33">
        <v>1220.4000000000001</v>
      </c>
      <c r="H212" s="29">
        <f>ROUND(G212/168.17,3)</f>
        <v>7.2569999999999997</v>
      </c>
      <c r="I212" s="29">
        <v>50</v>
      </c>
      <c r="J212" s="33">
        <f>IF(F212=100%,ROUND(H212*I212,2),0)</f>
        <v>362.85</v>
      </c>
      <c r="K212" s="33">
        <f t="shared" si="7"/>
        <v>85.6</v>
      </c>
      <c r="L212" s="33">
        <f t="shared" si="8"/>
        <v>448.45000000000005</v>
      </c>
    </row>
    <row r="213" spans="1:12" ht="79.2" x14ac:dyDescent="0.25">
      <c r="A213" s="29">
        <v>202</v>
      </c>
      <c r="B213" s="30" t="s">
        <v>42</v>
      </c>
      <c r="C213" s="30" t="s">
        <v>6</v>
      </c>
      <c r="D213" s="30" t="s">
        <v>24</v>
      </c>
      <c r="E213" s="31" t="s">
        <v>184</v>
      </c>
      <c r="F213" s="32">
        <v>1</v>
      </c>
      <c r="G213" s="33">
        <v>943</v>
      </c>
      <c r="H213" s="29">
        <f>ROUND(G213/168.17,3)</f>
        <v>5.6070000000000002</v>
      </c>
      <c r="I213" s="29">
        <v>80</v>
      </c>
      <c r="J213" s="33">
        <f>IF(F213=100%,ROUND(H213*I213,2),0)</f>
        <v>448.56</v>
      </c>
      <c r="K213" s="33">
        <f t="shared" si="7"/>
        <v>105.82</v>
      </c>
      <c r="L213" s="33">
        <f t="shared" si="8"/>
        <v>554.38</v>
      </c>
    </row>
    <row r="214" spans="1:12" ht="66" x14ac:dyDescent="0.25">
      <c r="A214" s="29">
        <v>203</v>
      </c>
      <c r="B214" s="30" t="s">
        <v>50</v>
      </c>
      <c r="C214" s="30" t="s">
        <v>51</v>
      </c>
      <c r="D214" s="30" t="s">
        <v>24</v>
      </c>
      <c r="E214" s="31" t="s">
        <v>185</v>
      </c>
      <c r="F214" s="32">
        <v>1</v>
      </c>
      <c r="G214" s="33">
        <v>953</v>
      </c>
      <c r="H214" s="29">
        <f>ROUND(G214/168.17,3)</f>
        <v>5.6669999999999998</v>
      </c>
      <c r="I214" s="29">
        <v>1.55</v>
      </c>
      <c r="J214" s="33">
        <f>IF(F214=100%,ROUND(H214*I214,2),0)</f>
        <v>8.7799999999999994</v>
      </c>
      <c r="K214" s="33">
        <f t="shared" si="7"/>
        <v>2.0699999999999998</v>
      </c>
      <c r="L214" s="33">
        <f t="shared" si="8"/>
        <v>10.85</v>
      </c>
    </row>
    <row r="215" spans="1:12" ht="79.2" x14ac:dyDescent="0.25">
      <c r="A215" s="29">
        <v>204</v>
      </c>
      <c r="B215" s="30" t="s">
        <v>42</v>
      </c>
      <c r="C215" s="30" t="s">
        <v>6</v>
      </c>
      <c r="D215" s="30" t="s">
        <v>24</v>
      </c>
      <c r="E215" s="31" t="s">
        <v>228</v>
      </c>
      <c r="F215" s="32">
        <v>1</v>
      </c>
      <c r="G215" s="33">
        <v>948</v>
      </c>
      <c r="H215" s="29">
        <f>ROUND(G215/168.17,3)</f>
        <v>5.6369999999999996</v>
      </c>
      <c r="I215" s="29">
        <v>6</v>
      </c>
      <c r="J215" s="33">
        <f>IF(F215=100%,ROUND(H215*I215,2),0)</f>
        <v>33.82</v>
      </c>
      <c r="K215" s="33">
        <f t="shared" si="7"/>
        <v>7.98</v>
      </c>
      <c r="L215" s="33">
        <f t="shared" si="8"/>
        <v>41.8</v>
      </c>
    </row>
    <row r="216" spans="1:12" ht="79.2" x14ac:dyDescent="0.25">
      <c r="A216" s="29">
        <v>205</v>
      </c>
      <c r="B216" s="30" t="s">
        <v>49</v>
      </c>
      <c r="C216" s="30" t="s">
        <v>13</v>
      </c>
      <c r="D216" s="30" t="s">
        <v>24</v>
      </c>
      <c r="E216" s="31" t="s">
        <v>186</v>
      </c>
      <c r="F216" s="32">
        <v>1</v>
      </c>
      <c r="G216" s="33">
        <v>1092</v>
      </c>
      <c r="H216" s="29">
        <f>ROUND(G216/168.17,3)</f>
        <v>6.4930000000000003</v>
      </c>
      <c r="I216" s="29">
        <v>50</v>
      </c>
      <c r="J216" s="33">
        <f>IF(F216=100%,ROUND(H216*I216,2),0)</f>
        <v>324.64999999999998</v>
      </c>
      <c r="K216" s="33">
        <f t="shared" si="7"/>
        <v>76.58</v>
      </c>
      <c r="L216" s="33">
        <f t="shared" si="8"/>
        <v>401.22999999999996</v>
      </c>
    </row>
    <row r="217" spans="1:12" ht="79.2" x14ac:dyDescent="0.25">
      <c r="A217" s="29">
        <v>206</v>
      </c>
      <c r="B217" s="30" t="s">
        <v>42</v>
      </c>
      <c r="C217" s="30" t="s">
        <v>9</v>
      </c>
      <c r="D217" s="30" t="s">
        <v>22</v>
      </c>
      <c r="E217" s="31" t="s">
        <v>187</v>
      </c>
      <c r="F217" s="32">
        <v>1</v>
      </c>
      <c r="G217" s="33">
        <v>878</v>
      </c>
      <c r="H217" s="29">
        <f>ROUND(G217/168.17,3)</f>
        <v>5.2210000000000001</v>
      </c>
      <c r="I217" s="29">
        <v>54.5</v>
      </c>
      <c r="J217" s="33">
        <f>IF(F217=100%,ROUND(H217*I217,2),0)</f>
        <v>284.54000000000002</v>
      </c>
      <c r="K217" s="33">
        <f t="shared" si="7"/>
        <v>67.12</v>
      </c>
      <c r="L217" s="33">
        <f t="shared" si="8"/>
        <v>351.66</v>
      </c>
    </row>
    <row r="218" spans="1:12" ht="79.2" x14ac:dyDescent="0.25">
      <c r="A218" s="29">
        <v>207</v>
      </c>
      <c r="B218" s="30" t="s">
        <v>42</v>
      </c>
      <c r="C218" s="30" t="s">
        <v>4</v>
      </c>
      <c r="D218" s="30" t="s">
        <v>24</v>
      </c>
      <c r="E218" s="31" t="s">
        <v>229</v>
      </c>
      <c r="F218" s="32">
        <v>1</v>
      </c>
      <c r="G218" s="33">
        <v>943</v>
      </c>
      <c r="H218" s="29">
        <f>ROUND(G218/168.17,3)</f>
        <v>5.6070000000000002</v>
      </c>
      <c r="I218" s="29">
        <v>1</v>
      </c>
      <c r="J218" s="33">
        <f>IF(F218=100%,ROUND(H218*I218,2),0)</f>
        <v>5.61</v>
      </c>
      <c r="K218" s="33">
        <f t="shared" si="7"/>
        <v>1.32</v>
      </c>
      <c r="L218" s="33">
        <f t="shared" si="8"/>
        <v>6.9300000000000006</v>
      </c>
    </row>
    <row r="219" spans="1:12" ht="79.2" x14ac:dyDescent="0.25">
      <c r="A219" s="29">
        <v>208</v>
      </c>
      <c r="B219" s="30" t="s">
        <v>42</v>
      </c>
      <c r="C219" s="30" t="s">
        <v>8</v>
      </c>
      <c r="D219" s="30" t="s">
        <v>24</v>
      </c>
      <c r="E219" s="31" t="s">
        <v>188</v>
      </c>
      <c r="F219" s="32">
        <v>1</v>
      </c>
      <c r="G219" s="33">
        <v>943</v>
      </c>
      <c r="H219" s="29">
        <f>ROUND(G219/168.17,3)</f>
        <v>5.6070000000000002</v>
      </c>
      <c r="I219" s="29">
        <v>57</v>
      </c>
      <c r="J219" s="33">
        <f>IF(F219=100%,ROUND(H219*I219,2),0)</f>
        <v>319.60000000000002</v>
      </c>
      <c r="K219" s="33">
        <f t="shared" si="7"/>
        <v>75.39</v>
      </c>
      <c r="L219" s="33">
        <f t="shared" si="8"/>
        <v>394.99</v>
      </c>
    </row>
    <row r="220" spans="1:12" ht="79.2" x14ac:dyDescent="0.25">
      <c r="A220" s="29">
        <v>209</v>
      </c>
      <c r="B220" s="30" t="s">
        <v>42</v>
      </c>
      <c r="C220" s="30" t="s">
        <v>6</v>
      </c>
      <c r="D220" s="30" t="s">
        <v>24</v>
      </c>
      <c r="E220" s="31" t="s">
        <v>189</v>
      </c>
      <c r="F220" s="32">
        <v>1</v>
      </c>
      <c r="G220" s="33">
        <v>948</v>
      </c>
      <c r="H220" s="29">
        <f>ROUND(G220/168.17,3)</f>
        <v>5.6369999999999996</v>
      </c>
      <c r="I220" s="29">
        <v>15</v>
      </c>
      <c r="J220" s="33">
        <f>IF(F220=100%,ROUND(H220*I220,2),0)</f>
        <v>84.56</v>
      </c>
      <c r="K220" s="33">
        <f t="shared" si="7"/>
        <v>19.95</v>
      </c>
      <c r="L220" s="33">
        <f t="shared" si="8"/>
        <v>104.51</v>
      </c>
    </row>
    <row r="221" spans="1:12" ht="79.2" x14ac:dyDescent="0.25">
      <c r="A221" s="29">
        <v>210</v>
      </c>
      <c r="B221" s="30" t="s">
        <v>42</v>
      </c>
      <c r="C221" s="30" t="s">
        <v>9</v>
      </c>
      <c r="D221" s="30" t="s">
        <v>24</v>
      </c>
      <c r="E221" s="31" t="s">
        <v>190</v>
      </c>
      <c r="F221" s="32">
        <v>1</v>
      </c>
      <c r="G221" s="33">
        <v>943</v>
      </c>
      <c r="H221" s="29">
        <f>ROUND(G221/168.17,3)</f>
        <v>5.6070000000000002</v>
      </c>
      <c r="I221" s="29">
        <v>33.5</v>
      </c>
      <c r="J221" s="33">
        <f>IF(F221=100%,ROUND(H221*I221,2),0)</f>
        <v>187.83</v>
      </c>
      <c r="K221" s="33">
        <f t="shared" si="7"/>
        <v>44.31</v>
      </c>
      <c r="L221" s="33">
        <f t="shared" si="8"/>
        <v>232.14000000000001</v>
      </c>
    </row>
    <row r="222" spans="1:12" ht="79.2" x14ac:dyDescent="0.25">
      <c r="A222" s="29">
        <v>211</v>
      </c>
      <c r="B222" s="30" t="s">
        <v>42</v>
      </c>
      <c r="C222" s="30" t="s">
        <v>6</v>
      </c>
      <c r="D222" s="30" t="s">
        <v>24</v>
      </c>
      <c r="E222" s="31" t="s">
        <v>192</v>
      </c>
      <c r="F222" s="32">
        <v>1</v>
      </c>
      <c r="G222" s="33">
        <v>943</v>
      </c>
      <c r="H222" s="29">
        <f>ROUND(G222/168.17,3)</f>
        <v>5.6070000000000002</v>
      </c>
      <c r="I222" s="29">
        <v>19</v>
      </c>
      <c r="J222" s="33">
        <f>IF(F222=100%,ROUND(H222*I222,2),0)</f>
        <v>106.53</v>
      </c>
      <c r="K222" s="33">
        <f t="shared" si="7"/>
        <v>25.13</v>
      </c>
      <c r="L222" s="33">
        <f t="shared" si="8"/>
        <v>131.66</v>
      </c>
    </row>
    <row r="223" spans="1:12" ht="79.2" x14ac:dyDescent="0.25">
      <c r="A223" s="29">
        <v>212</v>
      </c>
      <c r="B223" s="30" t="s">
        <v>42</v>
      </c>
      <c r="C223" s="30" t="s">
        <v>8</v>
      </c>
      <c r="D223" s="30" t="s">
        <v>26</v>
      </c>
      <c r="E223" s="31" t="s">
        <v>191</v>
      </c>
      <c r="F223" s="32">
        <v>1</v>
      </c>
      <c r="G223" s="33">
        <v>978</v>
      </c>
      <c r="H223" s="29">
        <f>ROUND(G223/168.17,3)</f>
        <v>5.8159999999999998</v>
      </c>
      <c r="I223" s="29">
        <v>48</v>
      </c>
      <c r="J223" s="33">
        <f>IF(F223=100%,ROUND(H223*I223,2),0)</f>
        <v>279.17</v>
      </c>
      <c r="K223" s="33">
        <f t="shared" si="7"/>
        <v>65.86</v>
      </c>
      <c r="L223" s="33">
        <f t="shared" si="8"/>
        <v>345.03000000000003</v>
      </c>
    </row>
    <row r="224" spans="1:12" ht="79.2" x14ac:dyDescent="0.25">
      <c r="A224" s="29">
        <v>213</v>
      </c>
      <c r="B224" s="30" t="s">
        <v>42</v>
      </c>
      <c r="C224" s="30" t="s">
        <v>12</v>
      </c>
      <c r="D224" s="30" t="s">
        <v>24</v>
      </c>
      <c r="E224" s="31" t="s">
        <v>193</v>
      </c>
      <c r="F224" s="32">
        <v>1</v>
      </c>
      <c r="G224" s="33">
        <v>943</v>
      </c>
      <c r="H224" s="29">
        <f>ROUND(G224/168.17,3)</f>
        <v>5.6070000000000002</v>
      </c>
      <c r="I224" s="29">
        <v>41</v>
      </c>
      <c r="J224" s="33">
        <f>IF(F224=100%,ROUND(H224*I224,2),0)</f>
        <v>229.89</v>
      </c>
      <c r="K224" s="33">
        <f t="shared" si="7"/>
        <v>54.23</v>
      </c>
      <c r="L224" s="33">
        <f t="shared" si="8"/>
        <v>284.12</v>
      </c>
    </row>
    <row r="225" spans="1:12" ht="79.2" x14ac:dyDescent="0.25">
      <c r="A225" s="29">
        <v>214</v>
      </c>
      <c r="B225" s="30" t="s">
        <v>42</v>
      </c>
      <c r="C225" s="30" t="s">
        <v>6</v>
      </c>
      <c r="D225" s="30" t="s">
        <v>22</v>
      </c>
      <c r="E225" s="31" t="s">
        <v>194</v>
      </c>
      <c r="F225" s="32">
        <v>1</v>
      </c>
      <c r="G225" s="33">
        <v>878</v>
      </c>
      <c r="H225" s="29">
        <f>ROUND(G225/168.17,3)</f>
        <v>5.2210000000000001</v>
      </c>
      <c r="I225" s="29">
        <v>77</v>
      </c>
      <c r="J225" s="33">
        <f>IF(F225=100%,ROUND(H225*I225,2),0)</f>
        <v>402.02</v>
      </c>
      <c r="K225" s="33">
        <f t="shared" si="7"/>
        <v>94.84</v>
      </c>
      <c r="L225" s="33">
        <f t="shared" si="8"/>
        <v>496.86</v>
      </c>
    </row>
    <row r="226" spans="1:12" ht="79.2" x14ac:dyDescent="0.25">
      <c r="A226" s="29">
        <v>215</v>
      </c>
      <c r="B226" s="30" t="s">
        <v>42</v>
      </c>
      <c r="C226" s="30" t="s">
        <v>4</v>
      </c>
      <c r="D226" s="30" t="s">
        <v>22</v>
      </c>
      <c r="E226" s="31" t="s">
        <v>264</v>
      </c>
      <c r="F226" s="32">
        <v>1</v>
      </c>
      <c r="G226" s="33">
        <v>873</v>
      </c>
      <c r="H226" s="29">
        <f>ROUND(G226/168.17,3)</f>
        <v>5.1909999999999998</v>
      </c>
      <c r="I226" s="29">
        <v>43</v>
      </c>
      <c r="J226" s="33">
        <f>IF(F226=100%,ROUND(H226*I226,2),0)</f>
        <v>223.21</v>
      </c>
      <c r="K226" s="33">
        <f t="shared" si="7"/>
        <v>52.66</v>
      </c>
      <c r="L226" s="33">
        <f t="shared" si="8"/>
        <v>275.87</v>
      </c>
    </row>
    <row r="227" spans="1:12" ht="79.2" x14ac:dyDescent="0.25">
      <c r="A227" s="29">
        <v>216</v>
      </c>
      <c r="B227" s="30" t="s">
        <v>42</v>
      </c>
      <c r="C227" s="30" t="s">
        <v>6</v>
      </c>
      <c r="D227" s="30" t="s">
        <v>24</v>
      </c>
      <c r="E227" s="31" t="s">
        <v>195</v>
      </c>
      <c r="F227" s="32">
        <v>1</v>
      </c>
      <c r="G227" s="33">
        <v>968</v>
      </c>
      <c r="H227" s="29">
        <f>ROUND(G227/168.17,3)</f>
        <v>5.7560000000000002</v>
      </c>
      <c r="I227" s="29">
        <v>5</v>
      </c>
      <c r="J227" s="33">
        <f>IF(F227=100%,ROUND(H227*I227,2),0)</f>
        <v>28.78</v>
      </c>
      <c r="K227" s="33">
        <f t="shared" si="7"/>
        <v>6.79</v>
      </c>
      <c r="L227" s="33">
        <f t="shared" si="8"/>
        <v>35.57</v>
      </c>
    </row>
    <row r="228" spans="1:12" ht="79.2" x14ac:dyDescent="0.25">
      <c r="A228" s="29">
        <v>217</v>
      </c>
      <c r="B228" s="30" t="s">
        <v>42</v>
      </c>
      <c r="C228" s="30" t="s">
        <v>8</v>
      </c>
      <c r="D228" s="30" t="s">
        <v>22</v>
      </c>
      <c r="E228" s="31" t="s">
        <v>196</v>
      </c>
      <c r="F228" s="32">
        <v>1</v>
      </c>
      <c r="G228" s="33">
        <v>873</v>
      </c>
      <c r="H228" s="29">
        <f>ROUND(G228/168.17,3)</f>
        <v>5.1909999999999998</v>
      </c>
      <c r="I228" s="29">
        <v>53</v>
      </c>
      <c r="J228" s="33">
        <f>IF(F228=100%,ROUND(H228*I228,2),0)</f>
        <v>275.12</v>
      </c>
      <c r="K228" s="33">
        <f t="shared" si="7"/>
        <v>64.900000000000006</v>
      </c>
      <c r="L228" s="33">
        <f t="shared" si="8"/>
        <v>340.02</v>
      </c>
    </row>
    <row r="229" spans="1:12" ht="79.2" x14ac:dyDescent="0.25">
      <c r="A229" s="29">
        <v>218</v>
      </c>
      <c r="B229" s="30" t="s">
        <v>42</v>
      </c>
      <c r="C229" s="30" t="s">
        <v>8</v>
      </c>
      <c r="D229" s="30" t="s">
        <v>24</v>
      </c>
      <c r="E229" s="31" t="s">
        <v>197</v>
      </c>
      <c r="F229" s="32">
        <v>1</v>
      </c>
      <c r="G229" s="33">
        <v>953</v>
      </c>
      <c r="H229" s="29">
        <f>ROUND(G229/168.17,3)</f>
        <v>5.6669999999999998</v>
      </c>
      <c r="I229" s="29">
        <v>63</v>
      </c>
      <c r="J229" s="33">
        <f>IF(F229=100%,ROUND(H229*I229,2),0)</f>
        <v>357.02</v>
      </c>
      <c r="K229" s="33">
        <f t="shared" si="7"/>
        <v>84.22</v>
      </c>
      <c r="L229" s="33">
        <f t="shared" si="8"/>
        <v>441.24</v>
      </c>
    </row>
    <row r="230" spans="1:12" ht="79.2" x14ac:dyDescent="0.25">
      <c r="A230" s="29">
        <v>219</v>
      </c>
      <c r="B230" s="30" t="s">
        <v>49</v>
      </c>
      <c r="C230" s="30" t="s">
        <v>13</v>
      </c>
      <c r="D230" s="30" t="s">
        <v>25</v>
      </c>
      <c r="E230" s="31" t="s">
        <v>198</v>
      </c>
      <c r="F230" s="32">
        <v>1</v>
      </c>
      <c r="G230" s="33">
        <v>1324</v>
      </c>
      <c r="H230" s="29">
        <f>ROUND(G230/168.17,3)</f>
        <v>7.8730000000000002</v>
      </c>
      <c r="I230" s="29">
        <v>60.5</v>
      </c>
      <c r="J230" s="33">
        <f>IF(F230=100%,ROUND(H230*I230,2),0)</f>
        <v>476.32</v>
      </c>
      <c r="K230" s="33">
        <f t="shared" si="7"/>
        <v>112.36</v>
      </c>
      <c r="L230" s="33">
        <f t="shared" si="8"/>
        <v>588.67999999999995</v>
      </c>
    </row>
    <row r="231" spans="1:12" ht="79.2" x14ac:dyDescent="0.25">
      <c r="A231" s="29">
        <v>220</v>
      </c>
      <c r="B231" s="30" t="s">
        <v>42</v>
      </c>
      <c r="C231" s="30" t="s">
        <v>4</v>
      </c>
      <c r="D231" s="30" t="s">
        <v>22</v>
      </c>
      <c r="E231" s="31" t="s">
        <v>265</v>
      </c>
      <c r="F231" s="32">
        <v>1</v>
      </c>
      <c r="G231" s="33">
        <v>873</v>
      </c>
      <c r="H231" s="29">
        <f>ROUND(G231/168.17,3)</f>
        <v>5.1909999999999998</v>
      </c>
      <c r="I231" s="29">
        <v>54</v>
      </c>
      <c r="J231" s="33">
        <f>IF(F231=100%,ROUND(H231*I231,2),0)</f>
        <v>280.31</v>
      </c>
      <c r="K231" s="33">
        <f t="shared" si="7"/>
        <v>66.13</v>
      </c>
      <c r="L231" s="33">
        <f t="shared" si="8"/>
        <v>346.44</v>
      </c>
    </row>
    <row r="232" spans="1:12" ht="66" x14ac:dyDescent="0.25">
      <c r="A232" s="29">
        <v>221</v>
      </c>
      <c r="B232" s="30" t="s">
        <v>50</v>
      </c>
      <c r="C232" s="30" t="s">
        <v>51</v>
      </c>
      <c r="D232" s="30" t="s">
        <v>27</v>
      </c>
      <c r="E232" s="31" t="s">
        <v>199</v>
      </c>
      <c r="F232" s="32">
        <v>1</v>
      </c>
      <c r="G232" s="33">
        <v>1110</v>
      </c>
      <c r="H232" s="29">
        <f>ROUND(G232/168.17,3)</f>
        <v>6.6</v>
      </c>
      <c r="I232" s="29">
        <v>5</v>
      </c>
      <c r="J232" s="33">
        <f>IF(F232=100%,ROUND(H232*I232,2),0)</f>
        <v>33</v>
      </c>
      <c r="K232" s="33">
        <f t="shared" si="7"/>
        <v>7.78</v>
      </c>
      <c r="L232" s="33">
        <f t="shared" si="8"/>
        <v>40.78</v>
      </c>
    </row>
    <row r="233" spans="1:12" ht="79.2" x14ac:dyDescent="0.25">
      <c r="A233" s="29">
        <v>222</v>
      </c>
      <c r="B233" s="30" t="s">
        <v>42</v>
      </c>
      <c r="C233" s="30" t="s">
        <v>4</v>
      </c>
      <c r="D233" s="30" t="s">
        <v>22</v>
      </c>
      <c r="E233" s="31" t="s">
        <v>200</v>
      </c>
      <c r="F233" s="32">
        <v>1</v>
      </c>
      <c r="G233" s="33">
        <v>883</v>
      </c>
      <c r="H233" s="29">
        <f>ROUND(G233/168.17,3)</f>
        <v>5.2510000000000003</v>
      </c>
      <c r="I233" s="29">
        <v>39</v>
      </c>
      <c r="J233" s="33">
        <f>IF(F233=100%,ROUND(H233*I233,2),0)</f>
        <v>204.79</v>
      </c>
      <c r="K233" s="33">
        <f t="shared" si="7"/>
        <v>48.31</v>
      </c>
      <c r="L233" s="33">
        <f t="shared" si="8"/>
        <v>253.1</v>
      </c>
    </row>
    <row r="234" spans="1:12" ht="66" x14ac:dyDescent="0.25">
      <c r="A234" s="29">
        <v>223</v>
      </c>
      <c r="B234" s="30" t="s">
        <v>50</v>
      </c>
      <c r="C234" s="30" t="s">
        <v>51</v>
      </c>
      <c r="D234" s="30" t="s">
        <v>26</v>
      </c>
      <c r="E234" s="31" t="s">
        <v>201</v>
      </c>
      <c r="F234" s="32">
        <v>1</v>
      </c>
      <c r="G234" s="33">
        <v>988</v>
      </c>
      <c r="H234" s="29">
        <f>ROUND(G234/168.17,3)</f>
        <v>5.875</v>
      </c>
      <c r="I234" s="29">
        <v>20.25</v>
      </c>
      <c r="J234" s="33">
        <f>IF(F234=100%,ROUND(H234*I234,2),0)</f>
        <v>118.97</v>
      </c>
      <c r="K234" s="33">
        <f t="shared" si="7"/>
        <v>28.07</v>
      </c>
      <c r="L234" s="33">
        <f t="shared" si="8"/>
        <v>147.04</v>
      </c>
    </row>
    <row r="235" spans="1:12" ht="79.2" x14ac:dyDescent="0.25">
      <c r="A235" s="29">
        <v>224</v>
      </c>
      <c r="B235" s="30" t="s">
        <v>49</v>
      </c>
      <c r="C235" s="30" t="s">
        <v>13</v>
      </c>
      <c r="D235" s="30" t="s">
        <v>24</v>
      </c>
      <c r="E235" s="31" t="s">
        <v>202</v>
      </c>
      <c r="F235" s="32">
        <v>1</v>
      </c>
      <c r="G235" s="33">
        <v>1092</v>
      </c>
      <c r="H235" s="29">
        <f>ROUND(G235/168.17,3)</f>
        <v>6.4930000000000003</v>
      </c>
      <c r="I235" s="29">
        <v>17</v>
      </c>
      <c r="J235" s="33">
        <f>IF(F235=100%,ROUND(H235*I235,2),0)</f>
        <v>110.38</v>
      </c>
      <c r="K235" s="33">
        <f t="shared" si="7"/>
        <v>26.04</v>
      </c>
      <c r="L235" s="33">
        <f t="shared" si="8"/>
        <v>136.41999999999999</v>
      </c>
    </row>
    <row r="236" spans="1:12" ht="79.2" x14ac:dyDescent="0.25">
      <c r="A236" s="29">
        <v>225</v>
      </c>
      <c r="B236" s="30" t="s">
        <v>42</v>
      </c>
      <c r="C236" s="30" t="s">
        <v>4</v>
      </c>
      <c r="D236" s="30" t="s">
        <v>24</v>
      </c>
      <c r="E236" s="31" t="s">
        <v>203</v>
      </c>
      <c r="F236" s="32">
        <v>1</v>
      </c>
      <c r="G236" s="33">
        <v>963</v>
      </c>
      <c r="H236" s="29">
        <f>ROUND(G236/168.17,3)</f>
        <v>5.726</v>
      </c>
      <c r="I236" s="29">
        <v>59</v>
      </c>
      <c r="J236" s="33">
        <f>IF(F236=100%,ROUND(H236*I236,2),0)</f>
        <v>337.83</v>
      </c>
      <c r="K236" s="33">
        <f t="shared" si="7"/>
        <v>79.69</v>
      </c>
      <c r="L236" s="33">
        <f t="shared" si="8"/>
        <v>417.52</v>
      </c>
    </row>
    <row r="237" spans="1:12" ht="66" x14ac:dyDescent="0.25">
      <c r="A237" s="29">
        <v>226</v>
      </c>
      <c r="B237" s="30" t="s">
        <v>50</v>
      </c>
      <c r="C237" s="30" t="s">
        <v>51</v>
      </c>
      <c r="D237" s="30" t="s">
        <v>22</v>
      </c>
      <c r="E237" s="31" t="s">
        <v>204</v>
      </c>
      <c r="F237" s="32">
        <v>1</v>
      </c>
      <c r="G237" s="33">
        <v>878</v>
      </c>
      <c r="H237" s="29">
        <f>ROUND(G237/168.17,3)</f>
        <v>5.2210000000000001</v>
      </c>
      <c r="I237" s="29">
        <v>17.100000000000001</v>
      </c>
      <c r="J237" s="33">
        <f>IF(F237=100%,ROUND(H237*I237,2),0)</f>
        <v>89.28</v>
      </c>
      <c r="K237" s="33">
        <f t="shared" si="7"/>
        <v>21.06</v>
      </c>
      <c r="L237" s="33">
        <f t="shared" si="8"/>
        <v>110.34</v>
      </c>
    </row>
    <row r="238" spans="1:12" ht="79.2" x14ac:dyDescent="0.25">
      <c r="A238" s="29">
        <v>227</v>
      </c>
      <c r="B238" s="30" t="s">
        <v>42</v>
      </c>
      <c r="C238" s="30" t="s">
        <v>8</v>
      </c>
      <c r="D238" s="30" t="s">
        <v>22</v>
      </c>
      <c r="E238" s="31" t="s">
        <v>205</v>
      </c>
      <c r="F238" s="32">
        <v>1</v>
      </c>
      <c r="G238" s="33">
        <v>878</v>
      </c>
      <c r="H238" s="29">
        <f>ROUND(G238/168.17,3)</f>
        <v>5.2210000000000001</v>
      </c>
      <c r="I238" s="29">
        <v>37</v>
      </c>
      <c r="J238" s="33">
        <f>IF(F238=100%,ROUND(H238*I238,2),0)</f>
        <v>193.18</v>
      </c>
      <c r="K238" s="33">
        <f t="shared" si="7"/>
        <v>45.57</v>
      </c>
      <c r="L238" s="33">
        <f t="shared" si="8"/>
        <v>238.75</v>
      </c>
    </row>
    <row r="239" spans="1:12" ht="79.2" x14ac:dyDescent="0.25">
      <c r="A239" s="29">
        <v>228</v>
      </c>
      <c r="B239" s="30" t="s">
        <v>42</v>
      </c>
      <c r="C239" s="30" t="s">
        <v>8</v>
      </c>
      <c r="D239" s="30" t="s">
        <v>24</v>
      </c>
      <c r="E239" s="31" t="s">
        <v>206</v>
      </c>
      <c r="F239" s="32">
        <v>1</v>
      </c>
      <c r="G239" s="33">
        <v>963</v>
      </c>
      <c r="H239" s="29">
        <f>ROUND(G239/168.17,3)</f>
        <v>5.726</v>
      </c>
      <c r="I239" s="29">
        <v>81</v>
      </c>
      <c r="J239" s="33">
        <f>IF(F239=100%,ROUND(H239*I239,2),0)</f>
        <v>463.81</v>
      </c>
      <c r="K239" s="33">
        <f t="shared" si="7"/>
        <v>109.41</v>
      </c>
      <c r="L239" s="33">
        <f t="shared" si="8"/>
        <v>573.22</v>
      </c>
    </row>
    <row r="240" spans="1:12" ht="66" x14ac:dyDescent="0.25">
      <c r="A240" s="29">
        <v>229</v>
      </c>
      <c r="B240" s="30" t="s">
        <v>50</v>
      </c>
      <c r="C240" s="30" t="s">
        <v>51</v>
      </c>
      <c r="D240" s="30" t="s">
        <v>22</v>
      </c>
      <c r="E240" s="31" t="s">
        <v>230</v>
      </c>
      <c r="F240" s="32">
        <v>1</v>
      </c>
      <c r="G240" s="33">
        <v>873</v>
      </c>
      <c r="H240" s="29">
        <f>ROUND(G240/168.17,3)</f>
        <v>5.1909999999999998</v>
      </c>
      <c r="I240" s="29">
        <v>22.25</v>
      </c>
      <c r="J240" s="33">
        <f>IF(F240=100%,ROUND(H240*I240,2),0)</f>
        <v>115.5</v>
      </c>
      <c r="K240" s="33">
        <f t="shared" si="7"/>
        <v>27.25</v>
      </c>
      <c r="L240" s="33">
        <f t="shared" si="8"/>
        <v>142.75</v>
      </c>
    </row>
    <row r="242" spans="1:12" ht="35.4" customHeight="1" x14ac:dyDescent="0.25">
      <c r="A242" s="23" t="s">
        <v>231</v>
      </c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</row>
  </sheetData>
  <mergeCells count="2">
    <mergeCell ref="A8:L8"/>
    <mergeCell ref="A242:L242"/>
  </mergeCells>
  <conditionalFormatting sqref="E12:E165 E168:E240">
    <cfRule type="duplicateValues" dxfId="2" priority="2" stopIfTrue="1"/>
  </conditionalFormatting>
  <conditionalFormatting sqref="E10:E1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9.pielikums</vt:lpstr>
      <vt:lpstr>'9.pielikums'!Print_Titles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dc:description>67219608, inga.osina@iem.gov.lv</dc:description>
  <cp:lastModifiedBy>Inga Ošiņa</cp:lastModifiedBy>
  <cp:lastPrinted>2022-05-20T11:10:30Z</cp:lastPrinted>
  <dcterms:created xsi:type="dcterms:W3CDTF">2021-01-19T10:53:51Z</dcterms:created>
  <dcterms:modified xsi:type="dcterms:W3CDTF">2022-05-20T11:20:30Z</dcterms:modified>
</cp:coreProperties>
</file>