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T:\FAD\FVD\Atzinumi\2024\VFPlikums\"/>
    </mc:Choice>
  </mc:AlternateContent>
  <xr:revisionPtr revIDLastSave="0" documentId="13_ncr:1_{FA454D84-D12C-47D7-9B39-E16F5387264C}" xr6:coauthVersionLast="36" xr6:coauthVersionMax="36" xr10:uidLastSave="{00000000-0000-0000-0000-000000000000}"/>
  <bookViews>
    <workbookView xWindow="0" yWindow="0" windowWidth="19200" windowHeight="5480" xr2:uid="{C7CF0B99-01EF-404E-B50A-5463A9C4A8F9}"/>
  </bookViews>
  <sheets>
    <sheet name="Pielikums" sheetId="3" r:id="rId1"/>
  </sheets>
  <externalReferences>
    <externalReference r:id="rId2"/>
  </externalReferences>
  <definedNames>
    <definedName name="X">[1]transf!#REF!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3" l="1"/>
  <c r="G26" i="3"/>
  <c r="F26" i="3"/>
  <c r="E26" i="3"/>
  <c r="D26" i="3"/>
  <c r="C26" i="3"/>
  <c r="B26" i="3"/>
  <c r="H23" i="3"/>
  <c r="H28" i="3" s="1"/>
  <c r="G23" i="3"/>
  <c r="G28" i="3" s="1"/>
  <c r="F23" i="3"/>
  <c r="F28" i="3" s="1"/>
  <c r="E23" i="3"/>
  <c r="E28" i="3" s="1"/>
  <c r="D23" i="3"/>
  <c r="D28" i="3" s="1"/>
  <c r="C23" i="3"/>
  <c r="C28" i="3" s="1"/>
  <c r="B23" i="3"/>
  <c r="B28" i="3" s="1"/>
  <c r="H18" i="3"/>
  <c r="G18" i="3"/>
  <c r="G16" i="3" s="1"/>
  <c r="G14" i="3" s="1"/>
  <c r="F18" i="3"/>
  <c r="F16" i="3" s="1"/>
  <c r="F14" i="3" s="1"/>
  <c r="E18" i="3"/>
  <c r="E16" i="3" s="1"/>
  <c r="D18" i="3"/>
  <c r="C18" i="3"/>
  <c r="C16" i="3" s="1"/>
  <c r="C14" i="3" s="1"/>
  <c r="B18" i="3"/>
  <c r="B16" i="3" s="1"/>
  <c r="B14" i="3" s="1"/>
  <c r="H16" i="3"/>
  <c r="H14" i="3" s="1"/>
  <c r="D16" i="3"/>
  <c r="D14" i="3" s="1"/>
  <c r="H10" i="3"/>
  <c r="H8" i="3" s="1"/>
  <c r="H21" i="3" s="1"/>
  <c r="G10" i="3"/>
  <c r="F10" i="3"/>
  <c r="F27" i="3" s="1"/>
  <c r="F25" i="3" s="1"/>
  <c r="E10" i="3"/>
  <c r="D10" i="3"/>
  <c r="D8" i="3" s="1"/>
  <c r="D21" i="3" s="1"/>
  <c r="C10" i="3"/>
  <c r="B10" i="3"/>
  <c r="B27" i="3" s="1"/>
  <c r="B25" i="3" s="1"/>
  <c r="E8" i="3"/>
  <c r="C25" i="3" l="1"/>
  <c r="G25" i="3"/>
  <c r="E14" i="3"/>
  <c r="E21" i="3" s="1"/>
  <c r="E20" i="3" s="1"/>
  <c r="E27" i="3"/>
  <c r="E25" i="3" s="1"/>
  <c r="E22" i="3"/>
  <c r="C27" i="3"/>
  <c r="G27" i="3"/>
  <c r="D22" i="3"/>
  <c r="D20" i="3" s="1"/>
  <c r="H22" i="3"/>
  <c r="H20" i="3" s="1"/>
  <c r="D27" i="3"/>
  <c r="D25" i="3" s="1"/>
  <c r="H27" i="3"/>
  <c r="H25" i="3" s="1"/>
  <c r="B8" i="3"/>
  <c r="B21" i="3" s="1"/>
  <c r="F8" i="3"/>
  <c r="F21" i="3" s="1"/>
  <c r="F20" i="3" s="1"/>
  <c r="C8" i="3"/>
  <c r="C21" i="3" s="1"/>
  <c r="G8" i="3"/>
  <c r="G21" i="3" s="1"/>
  <c r="B22" i="3"/>
  <c r="F22" i="3"/>
  <c r="C22" i="3"/>
  <c r="G22" i="3"/>
  <c r="C20" i="3" l="1"/>
  <c r="B20" i="3"/>
  <c r="G20" i="3"/>
</calcChain>
</file>

<file path=xl/sharedStrings.xml><?xml version="1.0" encoding="utf-8"?>
<sst xmlns="http://schemas.openxmlformats.org/spreadsheetml/2006/main" count="35" uniqueCount="30">
  <si>
    <t>Rādītājs</t>
  </si>
  <si>
    <t>Turpmākie gadi</t>
  </si>
  <si>
    <t>saskaņā ar valsts budžetu kārtējam gadam</t>
  </si>
  <si>
    <t>izmaiņas kārtējā gadā, salīdzinot ar valsts budžetu kārtējam gadam</t>
  </si>
  <si>
    <t>saskaņā ar vidēja termiņa budžeta ietvaru</t>
  </si>
  <si>
    <t>izmaiņas, salīdzinot ar vidēja termiņa budžeta ietvaru</t>
  </si>
  <si>
    <t>1. Budžeta ieņēmumi</t>
  </si>
  <si>
    <t>1.1. valsts pamatbudžets</t>
  </si>
  <si>
    <t>1.2. valsts speciālais budžets</t>
  </si>
  <si>
    <t>1.3. pašvaldību budžets</t>
  </si>
  <si>
    <t>2. Budžeta izdevumi</t>
  </si>
  <si>
    <t>2.1. valsts pamatbudžets</t>
  </si>
  <si>
    <t>2.2. valsts speciālais budžets</t>
  </si>
  <si>
    <t>2.3. Pašvaldību budžets</t>
  </si>
  <si>
    <t>3. Finansiālā ietekme</t>
  </si>
  <si>
    <t>3.1. valsts pamatbudžets</t>
  </si>
  <si>
    <t>3.2. valsts speciālais budžets</t>
  </si>
  <si>
    <t>3.3. Pašvaldību budžets</t>
  </si>
  <si>
    <t>4. Finanšu līdzekļi papildu izdevumu finansēšanai (kompensējošu izdevumu palielinājumu norāda ar "-" zīmi)</t>
  </si>
  <si>
    <t>5. Precizēta finansiālā ietekme</t>
  </si>
  <si>
    <t>5.1. valsts pamatbudžets</t>
  </si>
  <si>
    <t>5.2. valsts speciālais budžets</t>
  </si>
  <si>
    <t>04.01.00  “Valsts pensiju speciālais budžets" *</t>
  </si>
  <si>
    <t>04.05.00  “Valsts sociālās apdrošināšanas aģentūras speciālais budžets"**</t>
  </si>
  <si>
    <t>04.01.00  “Valsts pensiju speciālais budžets" ***</t>
  </si>
  <si>
    <t>* apakšprogrammas 04.01.00 "Valsts pensiju speciālais budžets" nenodokļu ieņēmumi</t>
  </si>
  <si>
    <t>**apakšprogrammas 04.05.00 "Valsts pensiju speciālais budžets" nenodokļu ieņēmumi; izdevumi atbilst nenodokļu ieņēmumiem</t>
  </si>
  <si>
    <t>*** apakšprogrammas 04.01.00 "Valsts pensiju speciālais budžets" izdevumi citas valsts piešķirto pensiju izmaksām Latvijas iedzīvotājiem, kuriem piešķirta ārvalstu pensija saskaņā ar starptautiskajiem starpvalstu sadarbības līgumiem sociālās drošības jomā („importa pensijas”), kas tiek finansēti no nenodokļu ieņēmumiem</t>
  </si>
  <si>
    <t>Pielikums anotācijai</t>
  </si>
  <si>
    <t>likumprojektam "Grozījumi Valsts fondēto pensiju likumā"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</si>
</sst>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11"/>
      <color theme="1"/>
      <name val="Calibri"/>
      <family val="2"/>
      <charset val="186"/>
      <scheme val="minor"/>
    </font>
    <font>
      <sz val="10"/>
      <name val="Times New Roman"/>
      <family val="1"/>
      <charset val="186"/>
    </font>
    <font>
      <i/>
      <sz val="11"/>
      <name val="Times New Roman"/>
      <family val="1"/>
      <charset val="186"/>
    </font>
    <font>
      <sz val="11"/>
      <name val="Calibri"/>
      <family val="2"/>
      <charset val="186"/>
      <scheme val="minor"/>
    </font>
    <font>
      <sz val="9"/>
      <name val="Times New Roman"/>
      <family val="1"/>
      <charset val="186"/>
    </font>
    <font>
      <sz val="9"/>
      <name val="Calibri"/>
      <family val="2"/>
      <charset val="186"/>
      <scheme val="minor"/>
    </font>
    <font>
      <i/>
      <sz val="10"/>
      <name val="Times New Roman"/>
      <family val="1"/>
      <charset val="186"/>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2">
    <xf numFmtId="0" fontId="0" fillId="0" borderId="0" xfId="0"/>
    <xf numFmtId="0" fontId="2" fillId="0" borderId="0" xfId="1" applyFont="1"/>
    <xf numFmtId="0" fontId="3" fillId="0" borderId="0" xfId="1" applyFont="1" applyAlignment="1">
      <alignment horizontal="right"/>
    </xf>
    <xf numFmtId="0" fontId="2" fillId="2" borderId="1" xfId="1" applyFont="1" applyFill="1" applyBorder="1" applyAlignment="1">
      <alignment horizontal="center" vertical="center" wrapText="1"/>
    </xf>
    <xf numFmtId="0" fontId="4" fillId="0" borderId="0" xfId="1" applyFont="1"/>
    <xf numFmtId="0" fontId="5" fillId="2" borderId="1" xfId="1" applyFont="1" applyFill="1" applyBorder="1" applyAlignment="1">
      <alignment horizontal="center" vertical="center"/>
    </xf>
    <xf numFmtId="0" fontId="5" fillId="2" borderId="1" xfId="1" applyFont="1" applyFill="1" applyBorder="1" applyAlignment="1">
      <alignment horizontal="center" vertical="center" wrapText="1"/>
    </xf>
    <xf numFmtId="0" fontId="6" fillId="0" borderId="0" xfId="1" applyFont="1"/>
    <xf numFmtId="0" fontId="5" fillId="0" borderId="0" xfId="1" applyFont="1"/>
    <xf numFmtId="0" fontId="2" fillId="2" borderId="1" xfId="1" applyFont="1" applyFill="1" applyBorder="1" applyAlignment="1">
      <alignment horizontal="justify" vertical="center"/>
    </xf>
    <xf numFmtId="3" fontId="2" fillId="2" borderId="1" xfId="1" applyNumberFormat="1" applyFont="1" applyFill="1" applyBorder="1" applyAlignment="1">
      <alignment horizontal="right" vertical="top"/>
    </xf>
    <xf numFmtId="0" fontId="7" fillId="2" borderId="1" xfId="1" applyFont="1" applyFill="1" applyBorder="1" applyAlignment="1">
      <alignment horizontal="justify" vertical="center"/>
    </xf>
    <xf numFmtId="3" fontId="7" fillId="2" borderId="1" xfId="1" applyNumberFormat="1" applyFont="1" applyFill="1" applyBorder="1" applyAlignment="1">
      <alignment horizontal="right" vertical="top"/>
    </xf>
    <xf numFmtId="0" fontId="7" fillId="0" borderId="0" xfId="1" applyFont="1"/>
    <xf numFmtId="3" fontId="2" fillId="0" borderId="1" xfId="1" applyNumberFormat="1" applyFont="1" applyBorder="1" applyAlignment="1">
      <alignment horizontal="right" vertical="top"/>
    </xf>
    <xf numFmtId="0" fontId="2" fillId="0" borderId="1" xfId="1" applyFont="1" applyBorder="1" applyAlignment="1">
      <alignment horizontal="center" vertical="center"/>
    </xf>
    <xf numFmtId="0" fontId="2" fillId="2" borderId="1" xfId="1" applyFont="1" applyFill="1" applyBorder="1" applyAlignment="1">
      <alignment horizontal="center" vertical="center"/>
    </xf>
    <xf numFmtId="0" fontId="2" fillId="0" borderId="1" xfId="1" applyFont="1" applyBorder="1" applyAlignment="1">
      <alignment horizontal="center" vertical="center"/>
    </xf>
    <xf numFmtId="0" fontId="2" fillId="0" borderId="1" xfId="1" applyFont="1" applyBorder="1" applyAlignment="1">
      <alignment horizontal="center"/>
    </xf>
    <xf numFmtId="0" fontId="7" fillId="0" borderId="0" xfId="1" applyFont="1" applyBorder="1" applyAlignment="1">
      <alignment horizontal="justify" vertical="top" wrapText="1"/>
    </xf>
    <xf numFmtId="0" fontId="4" fillId="0" borderId="0" xfId="0" applyFont="1"/>
    <xf numFmtId="3" fontId="7" fillId="0" borderId="1" xfId="1" applyNumberFormat="1" applyFont="1" applyBorder="1" applyAlignment="1">
      <alignment horizontal="right" vertical="top"/>
    </xf>
  </cellXfs>
  <cellStyles count="2">
    <cellStyle name="Normal" xfId="0" builtinId="0"/>
    <cellStyle name="Normal 2" xfId="1" xr:uid="{8D3B4A22-9E7E-4EE6-927C-AF216CC0D3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m.local\SHARED\FAD\FVD\Baze_2015\Spec_budzets\Nos&#363;t&#299;ts%20VSAA\Pielik_LMvest_(1_6pielik)_s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ecB.izd_faktori(+,-)"/>
      <sheetName val="VSAA_faktori(+,-)"/>
      <sheetName val="Izmaiņas"/>
      <sheetName val="soc.pabalsti"/>
      <sheetName val="indeks"/>
      <sheetName val="transf"/>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A966B-2AD7-4FF7-8226-0DE65929DF8D}">
  <sheetPr>
    <pageSetUpPr fitToPage="1"/>
  </sheetPr>
  <dimension ref="A1:O31"/>
  <sheetViews>
    <sheetView tabSelected="1" workbookViewId="0">
      <selection activeCell="M5" sqref="M5"/>
    </sheetView>
  </sheetViews>
  <sheetFormatPr defaultRowHeight="14.5" x14ac:dyDescent="0.35"/>
  <cols>
    <col min="1" max="1" width="28.08984375" customWidth="1"/>
    <col min="2" max="2" width="10.90625" bestFit="1" customWidth="1"/>
    <col min="3" max="3" width="12.90625" bestFit="1" customWidth="1"/>
    <col min="4" max="4" width="11.1796875" bestFit="1" customWidth="1"/>
    <col min="5" max="5" width="11.7265625" bestFit="1" customWidth="1"/>
    <col min="6" max="6" width="11.1796875" bestFit="1" customWidth="1"/>
    <col min="7" max="8" width="11.7265625" bestFit="1" customWidth="1"/>
  </cols>
  <sheetData>
    <row r="1" spans="1:15" x14ac:dyDescent="0.35">
      <c r="H1" s="2" t="s">
        <v>28</v>
      </c>
    </row>
    <row r="2" spans="1:15" x14ac:dyDescent="0.35">
      <c r="H2" s="2" t="s">
        <v>29</v>
      </c>
    </row>
    <row r="3" spans="1:15" x14ac:dyDescent="0.35">
      <c r="H3" s="2"/>
    </row>
    <row r="4" spans="1:15" s="1" customFormat="1" x14ac:dyDescent="0.35">
      <c r="A4" s="16" t="s">
        <v>0</v>
      </c>
      <c r="B4" s="17">
        <v>2024</v>
      </c>
      <c r="C4" s="17"/>
      <c r="D4" s="18" t="s">
        <v>1</v>
      </c>
      <c r="E4" s="18"/>
      <c r="F4" s="18"/>
      <c r="G4" s="18"/>
      <c r="H4" s="18"/>
      <c r="I4" s="20"/>
      <c r="J4" s="20"/>
      <c r="K4" s="20"/>
      <c r="L4" s="20"/>
      <c r="M4" s="20"/>
    </row>
    <row r="5" spans="1:15" s="1" customFormat="1" ht="15" customHeight="1" x14ac:dyDescent="0.35">
      <c r="A5" s="16"/>
      <c r="B5" s="17"/>
      <c r="C5" s="17"/>
      <c r="D5" s="17">
        <v>2025</v>
      </c>
      <c r="E5" s="17"/>
      <c r="F5" s="17">
        <v>2026</v>
      </c>
      <c r="G5" s="17"/>
      <c r="H5" s="15">
        <v>2027</v>
      </c>
      <c r="I5" s="20"/>
      <c r="J5" s="20"/>
      <c r="K5" s="20"/>
      <c r="L5" s="20"/>
      <c r="M5" s="20"/>
    </row>
    <row r="6" spans="1:15" s="1" customFormat="1" ht="64.900000000000006" customHeight="1" x14ac:dyDescent="0.35">
      <c r="A6" s="16"/>
      <c r="B6" s="3" t="s">
        <v>2</v>
      </c>
      <c r="C6" s="3" t="s">
        <v>3</v>
      </c>
      <c r="D6" s="3" t="s">
        <v>4</v>
      </c>
      <c r="E6" s="3" t="s">
        <v>5</v>
      </c>
      <c r="F6" s="3" t="s">
        <v>4</v>
      </c>
      <c r="G6" s="3" t="s">
        <v>5</v>
      </c>
      <c r="H6" s="3" t="s">
        <v>5</v>
      </c>
      <c r="I6" s="20"/>
      <c r="J6" s="20"/>
      <c r="K6" s="20"/>
      <c r="L6" s="20"/>
      <c r="M6" s="20"/>
      <c r="N6" s="4"/>
      <c r="O6" s="4"/>
    </row>
    <row r="7" spans="1:15" s="8" customFormat="1" x14ac:dyDescent="0.35">
      <c r="A7" s="5">
        <v>1</v>
      </c>
      <c r="B7" s="6">
        <v>2</v>
      </c>
      <c r="C7" s="6">
        <v>3</v>
      </c>
      <c r="D7" s="6">
        <v>4</v>
      </c>
      <c r="E7" s="6">
        <v>5</v>
      </c>
      <c r="F7" s="6">
        <v>6</v>
      </c>
      <c r="G7" s="6">
        <v>7</v>
      </c>
      <c r="H7" s="6">
        <v>8</v>
      </c>
      <c r="I7" s="20"/>
      <c r="J7" s="20"/>
      <c r="K7" s="20"/>
      <c r="L7" s="20"/>
      <c r="M7" s="20"/>
      <c r="N7" s="7"/>
      <c r="O7" s="7"/>
    </row>
    <row r="8" spans="1:15" s="1" customFormat="1" x14ac:dyDescent="0.35">
      <c r="A8" s="9" t="s">
        <v>6</v>
      </c>
      <c r="B8" s="10">
        <f t="shared" ref="B8:H8" si="0">B9+B10</f>
        <v>79948902</v>
      </c>
      <c r="C8" s="10">
        <f t="shared" si="0"/>
        <v>0</v>
      </c>
      <c r="D8" s="10">
        <f t="shared" si="0"/>
        <v>125701589</v>
      </c>
      <c r="E8" s="10">
        <f t="shared" si="0"/>
        <v>26903938</v>
      </c>
      <c r="F8" s="10">
        <f t="shared" si="0"/>
        <v>85252579</v>
      </c>
      <c r="G8" s="10">
        <f t="shared" si="0"/>
        <v>5360750</v>
      </c>
      <c r="H8" s="10">
        <f t="shared" si="0"/>
        <v>5360750</v>
      </c>
      <c r="I8" s="20"/>
      <c r="J8" s="20"/>
      <c r="K8" s="20"/>
      <c r="L8" s="20"/>
      <c r="M8" s="20"/>
    </row>
    <row r="9" spans="1:15" s="1" customFormat="1" x14ac:dyDescent="0.35">
      <c r="A9" s="9" t="s">
        <v>7</v>
      </c>
      <c r="B9" s="10">
        <v>0</v>
      </c>
      <c r="C9" s="10">
        <v>0</v>
      </c>
      <c r="D9" s="10">
        <v>0</v>
      </c>
      <c r="E9" s="10">
        <v>0</v>
      </c>
      <c r="F9" s="10">
        <v>0</v>
      </c>
      <c r="G9" s="10">
        <v>0</v>
      </c>
      <c r="H9" s="10">
        <v>0</v>
      </c>
      <c r="I9" s="20"/>
      <c r="J9" s="20"/>
      <c r="K9" s="20"/>
      <c r="L9" s="20"/>
      <c r="M9" s="20"/>
    </row>
    <row r="10" spans="1:15" s="1" customFormat="1" x14ac:dyDescent="0.35">
      <c r="A10" s="9" t="s">
        <v>8</v>
      </c>
      <c r="B10" s="10">
        <f>B11+B12</f>
        <v>79948902</v>
      </c>
      <c r="C10" s="10">
        <f t="shared" ref="C10:H10" si="1">C11+C12</f>
        <v>0</v>
      </c>
      <c r="D10" s="10">
        <f t="shared" si="1"/>
        <v>125701589</v>
      </c>
      <c r="E10" s="10">
        <f t="shared" si="1"/>
        <v>26903938</v>
      </c>
      <c r="F10" s="10">
        <f t="shared" si="1"/>
        <v>85252579</v>
      </c>
      <c r="G10" s="10">
        <f t="shared" si="1"/>
        <v>5360750</v>
      </c>
      <c r="H10" s="10">
        <f t="shared" si="1"/>
        <v>5360750</v>
      </c>
      <c r="I10" s="20"/>
      <c r="J10" s="20"/>
      <c r="K10" s="20"/>
      <c r="L10" s="20"/>
      <c r="M10" s="20"/>
    </row>
    <row r="11" spans="1:15" s="13" customFormat="1" ht="26" x14ac:dyDescent="0.35">
      <c r="A11" s="11" t="s">
        <v>22</v>
      </c>
      <c r="B11" s="12">
        <v>78780872</v>
      </c>
      <c r="C11" s="12"/>
      <c r="D11" s="12">
        <v>124474970</v>
      </c>
      <c r="E11" s="12">
        <v>26803750</v>
      </c>
      <c r="F11" s="12">
        <v>84025960</v>
      </c>
      <c r="G11" s="12">
        <v>5360750</v>
      </c>
      <c r="H11" s="12">
        <v>5360750</v>
      </c>
      <c r="I11" s="20"/>
      <c r="J11" s="20"/>
      <c r="K11" s="20"/>
      <c r="L11" s="20"/>
      <c r="M11" s="20"/>
    </row>
    <row r="12" spans="1:15" s="13" customFormat="1" ht="39" x14ac:dyDescent="0.35">
      <c r="A12" s="11" t="s">
        <v>23</v>
      </c>
      <c r="B12" s="12">
        <v>1168030</v>
      </c>
      <c r="C12" s="12"/>
      <c r="D12" s="12">
        <v>1226619</v>
      </c>
      <c r="E12" s="12">
        <v>100188</v>
      </c>
      <c r="F12" s="12">
        <v>1226619</v>
      </c>
      <c r="G12" s="12"/>
      <c r="H12" s="12"/>
      <c r="I12" s="20"/>
      <c r="J12" s="20"/>
      <c r="K12" s="20"/>
      <c r="L12" s="20"/>
      <c r="M12" s="20"/>
    </row>
    <row r="13" spans="1:15" s="1" customFormat="1" x14ac:dyDescent="0.35">
      <c r="A13" s="9" t="s">
        <v>9</v>
      </c>
      <c r="B13" s="10">
        <v>0</v>
      </c>
      <c r="C13" s="10">
        <v>0</v>
      </c>
      <c r="D13" s="10">
        <v>0</v>
      </c>
      <c r="E13" s="10">
        <v>0</v>
      </c>
      <c r="F13" s="10">
        <v>0</v>
      </c>
      <c r="G13" s="10">
        <v>0</v>
      </c>
      <c r="H13" s="10">
        <v>0</v>
      </c>
      <c r="I13" s="20"/>
      <c r="J13" s="20"/>
      <c r="K13" s="20"/>
      <c r="L13" s="20"/>
      <c r="M13" s="20"/>
    </row>
    <row r="14" spans="1:15" s="1" customFormat="1" x14ac:dyDescent="0.35">
      <c r="A14" s="9" t="s">
        <v>10</v>
      </c>
      <c r="B14" s="10">
        <f>B15+B16</f>
        <v>21168030</v>
      </c>
      <c r="C14" s="10">
        <f t="shared" ref="C14:H14" si="2">C15+C16</f>
        <v>0</v>
      </c>
      <c r="D14" s="10">
        <f t="shared" si="2"/>
        <v>21226619</v>
      </c>
      <c r="E14" s="10">
        <f t="shared" si="2"/>
        <v>100188</v>
      </c>
      <c r="F14" s="10">
        <f t="shared" si="2"/>
        <v>21226619</v>
      </c>
      <c r="G14" s="10">
        <f t="shared" si="2"/>
        <v>0</v>
      </c>
      <c r="H14" s="10">
        <f t="shared" si="2"/>
        <v>0</v>
      </c>
      <c r="I14" s="20"/>
      <c r="J14" s="20"/>
      <c r="K14" s="20"/>
      <c r="L14" s="20"/>
      <c r="M14" s="20"/>
    </row>
    <row r="15" spans="1:15" s="1" customFormat="1" x14ac:dyDescent="0.35">
      <c r="A15" s="9" t="s">
        <v>11</v>
      </c>
      <c r="B15" s="10">
        <v>0</v>
      </c>
      <c r="C15" s="10">
        <v>0</v>
      </c>
      <c r="D15" s="10">
        <v>0</v>
      </c>
      <c r="E15" s="10">
        <v>0</v>
      </c>
      <c r="F15" s="10">
        <v>0</v>
      </c>
      <c r="G15" s="10">
        <v>0</v>
      </c>
      <c r="H15" s="10">
        <v>0</v>
      </c>
      <c r="I15" s="20"/>
      <c r="J15" s="20"/>
      <c r="K15" s="20"/>
      <c r="L15" s="20"/>
      <c r="M15" s="20"/>
    </row>
    <row r="16" spans="1:15" s="1" customFormat="1" x14ac:dyDescent="0.35">
      <c r="A16" s="9" t="s">
        <v>12</v>
      </c>
      <c r="B16" s="14">
        <f>B17+B18</f>
        <v>21168030</v>
      </c>
      <c r="C16" s="14">
        <f t="shared" ref="C16:H16" si="3">C17+C18</f>
        <v>0</v>
      </c>
      <c r="D16" s="14">
        <f t="shared" si="3"/>
        <v>21226619</v>
      </c>
      <c r="E16" s="14">
        <f t="shared" si="3"/>
        <v>100188</v>
      </c>
      <c r="F16" s="14">
        <f t="shared" si="3"/>
        <v>21226619</v>
      </c>
      <c r="G16" s="14">
        <f t="shared" si="3"/>
        <v>0</v>
      </c>
      <c r="H16" s="14">
        <f t="shared" si="3"/>
        <v>0</v>
      </c>
      <c r="I16" s="20"/>
      <c r="J16" s="20"/>
      <c r="K16" s="20"/>
      <c r="L16" s="20"/>
      <c r="M16" s="20"/>
    </row>
    <row r="17" spans="1:13" s="13" customFormat="1" ht="26" x14ac:dyDescent="0.35">
      <c r="A17" s="11" t="s">
        <v>24</v>
      </c>
      <c r="B17" s="12">
        <v>20000000</v>
      </c>
      <c r="C17" s="12"/>
      <c r="D17" s="12">
        <v>20000000</v>
      </c>
      <c r="E17" s="12"/>
      <c r="F17" s="12">
        <v>20000000</v>
      </c>
      <c r="G17" s="12"/>
      <c r="H17" s="12"/>
      <c r="I17" s="20"/>
      <c r="J17" s="20"/>
      <c r="K17" s="20"/>
      <c r="L17" s="20"/>
      <c r="M17" s="20"/>
    </row>
    <row r="18" spans="1:13" s="13" customFormat="1" ht="39" x14ac:dyDescent="0.35">
      <c r="A18" s="11" t="s">
        <v>23</v>
      </c>
      <c r="B18" s="21">
        <f>B12</f>
        <v>1168030</v>
      </c>
      <c r="C18" s="21">
        <f t="shared" ref="C18:H18" si="4">C12</f>
        <v>0</v>
      </c>
      <c r="D18" s="21">
        <f t="shared" si="4"/>
        <v>1226619</v>
      </c>
      <c r="E18" s="21">
        <f t="shared" si="4"/>
        <v>100188</v>
      </c>
      <c r="F18" s="21">
        <f t="shared" si="4"/>
        <v>1226619</v>
      </c>
      <c r="G18" s="21">
        <f t="shared" si="4"/>
        <v>0</v>
      </c>
      <c r="H18" s="21">
        <f t="shared" si="4"/>
        <v>0</v>
      </c>
      <c r="I18" s="20"/>
      <c r="J18" s="20"/>
      <c r="K18" s="20"/>
      <c r="L18" s="20"/>
      <c r="M18" s="20"/>
    </row>
    <row r="19" spans="1:13" s="1" customFormat="1" x14ac:dyDescent="0.35">
      <c r="A19" s="9" t="s">
        <v>13</v>
      </c>
      <c r="B19" s="10">
        <v>0</v>
      </c>
      <c r="C19" s="10">
        <v>0</v>
      </c>
      <c r="D19" s="10">
        <v>0</v>
      </c>
      <c r="E19" s="10">
        <v>0</v>
      </c>
      <c r="F19" s="10">
        <v>0</v>
      </c>
      <c r="G19" s="10">
        <v>0</v>
      </c>
      <c r="H19" s="10">
        <v>0</v>
      </c>
      <c r="I19" s="20"/>
      <c r="J19" s="20"/>
      <c r="K19" s="20"/>
      <c r="L19" s="20"/>
      <c r="M19" s="20"/>
    </row>
    <row r="20" spans="1:13" s="1" customFormat="1" x14ac:dyDescent="0.35">
      <c r="A20" s="9" t="s">
        <v>14</v>
      </c>
      <c r="B20" s="10">
        <f>B21+B22+B23</f>
        <v>117561744</v>
      </c>
      <c r="C20" s="10">
        <f>C21+C22+C23</f>
        <v>0</v>
      </c>
      <c r="D20" s="10">
        <f t="shared" ref="D20:F20" si="5">D21+D22+D23</f>
        <v>208949940</v>
      </c>
      <c r="E20" s="10">
        <f>E21+E22+E23</f>
        <v>53607500</v>
      </c>
      <c r="F20" s="10">
        <f t="shared" si="5"/>
        <v>128051920</v>
      </c>
      <c r="G20" s="10">
        <f>G21+G22+G23</f>
        <v>10721500</v>
      </c>
      <c r="H20" s="10">
        <f>H21+H22+H23</f>
        <v>10721500</v>
      </c>
      <c r="I20" s="20"/>
      <c r="J20" s="20"/>
      <c r="K20" s="20"/>
      <c r="L20" s="20"/>
      <c r="M20" s="20"/>
    </row>
    <row r="21" spans="1:13" s="1" customFormat="1" x14ac:dyDescent="0.35">
      <c r="A21" s="9" t="s">
        <v>15</v>
      </c>
      <c r="B21" s="14">
        <f>B8-B14</f>
        <v>58780872</v>
      </c>
      <c r="C21" s="14">
        <f t="shared" ref="C21:H21" si="6">C8-C14</f>
        <v>0</v>
      </c>
      <c r="D21" s="14">
        <f t="shared" si="6"/>
        <v>104474970</v>
      </c>
      <c r="E21" s="14">
        <f t="shared" si="6"/>
        <v>26803750</v>
      </c>
      <c r="F21" s="14">
        <f t="shared" si="6"/>
        <v>64025960</v>
      </c>
      <c r="G21" s="14">
        <f t="shared" si="6"/>
        <v>5360750</v>
      </c>
      <c r="H21" s="14">
        <f t="shared" si="6"/>
        <v>5360750</v>
      </c>
      <c r="I21" s="20"/>
      <c r="J21" s="20"/>
      <c r="K21" s="20"/>
      <c r="L21" s="20"/>
      <c r="M21" s="20"/>
    </row>
    <row r="22" spans="1:13" s="1" customFormat="1" x14ac:dyDescent="0.35">
      <c r="A22" s="9" t="s">
        <v>16</v>
      </c>
      <c r="B22" s="14">
        <f>B10-B16</f>
        <v>58780872</v>
      </c>
      <c r="C22" s="14">
        <f t="shared" ref="C22:H22" si="7">C10-C16</f>
        <v>0</v>
      </c>
      <c r="D22" s="14">
        <f t="shared" si="7"/>
        <v>104474970</v>
      </c>
      <c r="E22" s="14">
        <f t="shared" si="7"/>
        <v>26803750</v>
      </c>
      <c r="F22" s="14">
        <f t="shared" si="7"/>
        <v>64025960</v>
      </c>
      <c r="G22" s="14">
        <f t="shared" si="7"/>
        <v>5360750</v>
      </c>
      <c r="H22" s="14">
        <f t="shared" si="7"/>
        <v>5360750</v>
      </c>
      <c r="I22" s="20"/>
      <c r="J22" s="20"/>
      <c r="K22" s="20"/>
      <c r="L22" s="20"/>
      <c r="M22" s="20"/>
    </row>
    <row r="23" spans="1:13" s="1" customFormat="1" x14ac:dyDescent="0.35">
      <c r="A23" s="9" t="s">
        <v>17</v>
      </c>
      <c r="B23" s="14">
        <f>B13-B19</f>
        <v>0</v>
      </c>
      <c r="C23" s="14">
        <f t="shared" ref="C23:H23" si="8">C13-C19</f>
        <v>0</v>
      </c>
      <c r="D23" s="14">
        <f t="shared" si="8"/>
        <v>0</v>
      </c>
      <c r="E23" s="14">
        <f t="shared" si="8"/>
        <v>0</v>
      </c>
      <c r="F23" s="14">
        <f t="shared" si="8"/>
        <v>0</v>
      </c>
      <c r="G23" s="14">
        <f t="shared" si="8"/>
        <v>0</v>
      </c>
      <c r="H23" s="14">
        <f t="shared" si="8"/>
        <v>0</v>
      </c>
      <c r="I23" s="20"/>
      <c r="J23" s="20"/>
      <c r="K23" s="20"/>
      <c r="L23" s="20"/>
      <c r="M23" s="20"/>
    </row>
    <row r="24" spans="1:13" s="1" customFormat="1" ht="65" x14ac:dyDescent="0.35">
      <c r="A24" s="9" t="s">
        <v>18</v>
      </c>
      <c r="B24" s="14">
        <v>0</v>
      </c>
      <c r="C24" s="14">
        <v>0</v>
      </c>
      <c r="D24" s="14">
        <v>0</v>
      </c>
      <c r="E24" s="14">
        <v>0</v>
      </c>
      <c r="F24" s="14">
        <v>0</v>
      </c>
      <c r="G24" s="14">
        <v>0</v>
      </c>
      <c r="H24" s="14">
        <v>0</v>
      </c>
      <c r="I24" s="20"/>
      <c r="J24" s="20"/>
      <c r="K24" s="20"/>
      <c r="L24" s="20"/>
      <c r="M24" s="20"/>
    </row>
    <row r="25" spans="1:13" s="1" customFormat="1" x14ac:dyDescent="0.35">
      <c r="A25" s="9" t="s">
        <v>19</v>
      </c>
      <c r="B25" s="10">
        <f>B26+B27+B28</f>
        <v>58780872</v>
      </c>
      <c r="C25" s="10">
        <f t="shared" ref="C25:H25" si="9">C26+C27+C28</f>
        <v>0</v>
      </c>
      <c r="D25" s="10">
        <f t="shared" si="9"/>
        <v>104474970</v>
      </c>
      <c r="E25" s="10">
        <f t="shared" si="9"/>
        <v>26803750</v>
      </c>
      <c r="F25" s="10">
        <f t="shared" si="9"/>
        <v>64025960</v>
      </c>
      <c r="G25" s="10">
        <f t="shared" si="9"/>
        <v>5360750</v>
      </c>
      <c r="H25" s="10">
        <f t="shared" si="9"/>
        <v>5360750</v>
      </c>
      <c r="I25" s="20"/>
      <c r="J25" s="20"/>
      <c r="K25" s="20"/>
      <c r="L25" s="20"/>
      <c r="M25" s="20"/>
    </row>
    <row r="26" spans="1:13" s="1" customFormat="1" x14ac:dyDescent="0.35">
      <c r="A26" s="9" t="s">
        <v>20</v>
      </c>
      <c r="B26" s="14">
        <f>B9-B15</f>
        <v>0</v>
      </c>
      <c r="C26" s="14">
        <f t="shared" ref="C26:H27" si="10">C9-C15</f>
        <v>0</v>
      </c>
      <c r="D26" s="14">
        <f t="shared" si="10"/>
        <v>0</v>
      </c>
      <c r="E26" s="14">
        <f t="shared" si="10"/>
        <v>0</v>
      </c>
      <c r="F26" s="14">
        <f t="shared" si="10"/>
        <v>0</v>
      </c>
      <c r="G26" s="14">
        <f t="shared" si="10"/>
        <v>0</v>
      </c>
      <c r="H26" s="14">
        <f t="shared" si="10"/>
        <v>0</v>
      </c>
      <c r="I26" s="20"/>
      <c r="J26" s="20"/>
      <c r="K26" s="20"/>
      <c r="L26" s="20"/>
      <c r="M26" s="20"/>
    </row>
    <row r="27" spans="1:13" s="1" customFormat="1" x14ac:dyDescent="0.35">
      <c r="A27" s="9" t="s">
        <v>21</v>
      </c>
      <c r="B27" s="14">
        <f>B10-B16</f>
        <v>58780872</v>
      </c>
      <c r="C27" s="14">
        <f t="shared" si="10"/>
        <v>0</v>
      </c>
      <c r="D27" s="14">
        <f t="shared" si="10"/>
        <v>104474970</v>
      </c>
      <c r="E27" s="14">
        <f t="shared" si="10"/>
        <v>26803750</v>
      </c>
      <c r="F27" s="14">
        <f t="shared" si="10"/>
        <v>64025960</v>
      </c>
      <c r="G27" s="14">
        <f t="shared" si="10"/>
        <v>5360750</v>
      </c>
      <c r="H27" s="14">
        <f t="shared" si="10"/>
        <v>5360750</v>
      </c>
      <c r="I27" s="20"/>
      <c r="J27" s="20"/>
      <c r="K27" s="20"/>
      <c r="L27" s="20"/>
      <c r="M27" s="20"/>
    </row>
    <row r="28" spans="1:13" s="1" customFormat="1" x14ac:dyDescent="0.35">
      <c r="A28" s="9" t="s">
        <v>21</v>
      </c>
      <c r="B28" s="14">
        <f t="shared" ref="B28:H28" si="11">B23</f>
        <v>0</v>
      </c>
      <c r="C28" s="14">
        <f t="shared" si="11"/>
        <v>0</v>
      </c>
      <c r="D28" s="14">
        <f t="shared" si="11"/>
        <v>0</v>
      </c>
      <c r="E28" s="14">
        <f t="shared" si="11"/>
        <v>0</v>
      </c>
      <c r="F28" s="14">
        <f t="shared" si="11"/>
        <v>0</v>
      </c>
      <c r="G28" s="14">
        <f t="shared" si="11"/>
        <v>0</v>
      </c>
      <c r="H28" s="14">
        <f t="shared" si="11"/>
        <v>0</v>
      </c>
      <c r="I28" s="20"/>
      <c r="J28" s="20"/>
      <c r="K28" s="20"/>
      <c r="L28" s="20"/>
      <c r="M28" s="20"/>
    </row>
    <row r="29" spans="1:13" s="1" customFormat="1" x14ac:dyDescent="0.35">
      <c r="A29" s="19" t="s">
        <v>25</v>
      </c>
      <c r="B29" s="19"/>
      <c r="C29" s="19"/>
      <c r="D29" s="19"/>
      <c r="E29" s="19"/>
      <c r="F29" s="19"/>
      <c r="G29" s="19"/>
      <c r="H29" s="19"/>
      <c r="I29" s="20"/>
      <c r="J29" s="20"/>
      <c r="K29" s="20"/>
      <c r="L29" s="20"/>
      <c r="M29" s="20"/>
    </row>
    <row r="30" spans="1:13" s="1" customFormat="1" x14ac:dyDescent="0.35">
      <c r="A30" s="19" t="s">
        <v>26</v>
      </c>
      <c r="B30" s="19"/>
      <c r="C30" s="19"/>
      <c r="D30" s="19"/>
      <c r="E30" s="19"/>
      <c r="F30" s="19"/>
      <c r="G30" s="19"/>
      <c r="H30" s="19"/>
      <c r="I30" s="20"/>
      <c r="J30" s="20"/>
      <c r="K30" s="20"/>
      <c r="L30" s="20"/>
      <c r="M30" s="20"/>
    </row>
    <row r="31" spans="1:13" s="1" customFormat="1" ht="42" customHeight="1" x14ac:dyDescent="0.35">
      <c r="A31" s="19" t="s">
        <v>27</v>
      </c>
      <c r="B31" s="19"/>
      <c r="C31" s="19"/>
      <c r="D31" s="19"/>
      <c r="E31" s="19"/>
      <c r="F31" s="19"/>
      <c r="G31" s="19"/>
      <c r="H31" s="19"/>
      <c r="I31" s="20"/>
      <c r="J31" s="20"/>
      <c r="K31" s="20"/>
      <c r="L31" s="20"/>
      <c r="M31" s="20"/>
    </row>
  </sheetData>
  <mergeCells count="8">
    <mergeCell ref="A30:H30"/>
    <mergeCell ref="A31:H31"/>
    <mergeCell ref="A4:A6"/>
    <mergeCell ref="B4:C5"/>
    <mergeCell ref="D4:H4"/>
    <mergeCell ref="D5:E5"/>
    <mergeCell ref="F5:G5"/>
    <mergeCell ref="A29:H29"/>
  </mergeCells>
  <pageMargins left="0.7" right="0.7" top="0.75" bottom="0.75" header="0.3" footer="0.3"/>
  <pageSetup paperSize="9" scale="79"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2024-07-15T09:10:26Z</cp:lastPrinted>
  <dcterms:created xsi:type="dcterms:W3CDTF">2024-07-12T08:29:42Z</dcterms:created>
  <dcterms:modified xsi:type="dcterms:W3CDTF">2024-07-15T09:10:55Z</dcterms:modified>
</cp:coreProperties>
</file>