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LNG PIEPRASĪJUMI\Covid piemaksas un virsstundu apmaksa\LNG rīk proj_riska piemaksas 2021_okt\Uz FM\"/>
    </mc:Choice>
  </mc:AlternateContent>
  <bookViews>
    <workbookView xWindow="0" yWindow="0" windowWidth="23040" windowHeight="9192"/>
  </bookViews>
  <sheets>
    <sheet name="13.pielikums" sheetId="19" r:id="rId1"/>
  </sheets>
  <definedNames>
    <definedName name="_xlnm.Print_Area" localSheetId="0">'13.pielikums'!$A$1:$I$118</definedName>
    <definedName name="_xlnm.Print_Titles" localSheetId="0">'13.pielikums'!$10:$10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9" l="1"/>
  <c r="I13" i="19"/>
  <c r="I12" i="19" s="1"/>
  <c r="I11" i="19" s="1"/>
  <c r="I118" i="19" l="1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</calcChain>
</file>

<file path=xl/sharedStrings.xml><?xml version="1.0" encoding="utf-8"?>
<sst xmlns="http://schemas.openxmlformats.org/spreadsheetml/2006/main" count="545" uniqueCount="219">
  <si>
    <t>“Par finanšu līdzekļu piešķiršanu no valsts budžeta programmas</t>
  </si>
  <si>
    <t xml:space="preserve"> “Līdzekļi neparedzētiem gadījumiem”” sākotnējās ietekmes novērtējuma ziņojumam (anotācijai)</t>
  </si>
  <si>
    <t>Struktūrvienība</t>
  </si>
  <si>
    <t>Amats</t>
  </si>
  <si>
    <t>Nr. p.k.</t>
  </si>
  <si>
    <t>Atskaites periodā nodienēto  stundu skaits</t>
  </si>
  <si>
    <t>×</t>
  </si>
  <si>
    <t>DD VSAOI 23.59%</t>
  </si>
  <si>
    <t>Ministru kabineta rīkojuma projekta</t>
  </si>
  <si>
    <t>kopā</t>
  </si>
  <si>
    <t>Pārvalde</t>
  </si>
  <si>
    <t>Tabeles Nr.</t>
  </si>
  <si>
    <t>Valsts robežsardze</t>
  </si>
  <si>
    <t>Pamatojums: saskaņā ar Iekšlietu ministrijas 15.04.2021. rīkojumu Nr.1-12/329 "Par riska piemaksu un samaksu par virsstundu darbu Covid-19 infekcijas izplatības ierobežošanas pasākumos iesaistītajām amatpersonām"</t>
  </si>
  <si>
    <t>Izdevumi kopā (EKK 1000):</t>
  </si>
  <si>
    <t>Piemaksa
(EUR)</t>
  </si>
  <si>
    <t xml:space="preserve">Mēnešalga </t>
  </si>
  <si>
    <t>VALSTS ROBEŽSARDZE</t>
  </si>
  <si>
    <t>galvenais inspektors</t>
  </si>
  <si>
    <t>VRS AVIĀCIJAS PĀRVALDE</t>
  </si>
  <si>
    <t>nodaļas priekšnieks</t>
  </si>
  <si>
    <t>VRS LUDZAS PĀRVALDE</t>
  </si>
  <si>
    <t>VRS LUDZAS PĀRVALDES GREBŅEVAS I KATEGORIJAS RKP</t>
  </si>
  <si>
    <t>18723</t>
  </si>
  <si>
    <t>Sniedza atbalstu Valsts policijai valstī noteiktās komandstundas laikā, pārbaudītas 8 personas. Kopējais kontaktstundu laiks 80 minūtes.</t>
  </si>
  <si>
    <t>VRS VIĻAKAS PĀRVALDE</t>
  </si>
  <si>
    <t>VRS VIĻAKAS PĀRVALDES RIKD ROBEŽKONTROLES TEHNISKO LĪDZEKĻU NODAĻA</t>
  </si>
  <si>
    <t>18968</t>
  </si>
  <si>
    <t>Saskaņā ar 20.10.2021.
 VRS pavēli Nr.1137 ,,Par atbalstu Valsts policijai" tika sniegts atbalsts valsts policijai mājsēdes ierobežojumu un epidemiologisko ierobežojumu ievērošanas kontrolē.</t>
  </si>
  <si>
    <t>VRS RĪGAS PĀRVALDE</t>
  </si>
  <si>
    <t>VRS RĪGAS PĀRVALDES RĪGAS I KATEGORIJAS DIENESTS</t>
  </si>
  <si>
    <t>inspektors</t>
  </si>
  <si>
    <t>34286</t>
  </si>
  <si>
    <t>Pamatojoties uz VRS 20.10.2021. pavēli Nr.1137 "Par atbalstu Valsts policijai" (Atbalsta sniegšana Valsts policijai mājsēdes ierobežojumu kontrolē).</t>
  </si>
  <si>
    <t>20634</t>
  </si>
  <si>
    <t>33911</t>
  </si>
  <si>
    <t>Sniedza atbalstu Valsts policijai valstī noteiktās komandstundas laikā, pārbaudītas 3 personas. Kopējais kontaktstundu laiks 30 minūtes.</t>
  </si>
  <si>
    <t>VRS LUDZAS PĀRVALDES TEREHOVAS I KATEGORIJAS RKP</t>
  </si>
  <si>
    <t>vecākais inspektors</t>
  </si>
  <si>
    <t>16707</t>
  </si>
  <si>
    <t>Sniedza atbalstu Valsts policijai valstī noteiktās komandstundas laikā, pārbaudītas 13 personas. Kopējais kontaktstundu laiks 156 minūtes.</t>
  </si>
  <si>
    <t>VRS LUDZAS PĀRVALDES GREBŅEVAS ROBEŽAPSARDZĪBAS NODAĻA</t>
  </si>
  <si>
    <t>33903</t>
  </si>
  <si>
    <t>Sniedza atbalstu Valsts policijai valstī noteiktās komandstundas laikā, pārbaudītas 2 personas. Kopējais kontaktstundu laiks 30 minūtes.</t>
  </si>
  <si>
    <t>VRS RĪGAS PĀRVALDE (VADĪBA)</t>
  </si>
  <si>
    <t>26552</t>
  </si>
  <si>
    <t>VRS VENTSPILS PĀRVALDE</t>
  </si>
  <si>
    <t>VRS VENTSPILS PĀRVALDES VENTSPILS I KATEGORIJAS NODAĻA</t>
  </si>
  <si>
    <t>19018</t>
  </si>
  <si>
    <t>Nodrošināja MK 09.10.2021. rīkojuma Nr.720 “Par ārkārtējās situācijas izsludināšanu” ierobežojumu kontroli, VRS 20.10.2021.pavēles Nr.1137 “Par atbalstu Valsts policijai” prasību izpildi, atbalsta sniegšanu Valsts policijai mājsēdes laikā.</t>
  </si>
  <si>
    <t>jaunākais inspektors</t>
  </si>
  <si>
    <t>34880</t>
  </si>
  <si>
    <t>Sniedza atbalstu Valsts policijai valstī noteiktās komandstundas laikā, pārbaudītas 10 personas. Kopējais kontaktstundu laiks 100 minūtes.</t>
  </si>
  <si>
    <t>VRS RĪGAS PĀRVALDES KRID OPERATĪVĀS DARBĪBAS NODAĻA</t>
  </si>
  <si>
    <t>galvenais inspektors (operatīvajā darbā)</t>
  </si>
  <si>
    <t>09970</t>
  </si>
  <si>
    <t>16986</t>
  </si>
  <si>
    <t>VRS VIĻAKAS PĀRVALDES VIĻAKAS II KATEGORIJAS DIENESTS</t>
  </si>
  <si>
    <t>19199</t>
  </si>
  <si>
    <t>VRS LUDZAS PĀRVALDES BRUŅOJUMA UN INŽENIERTEHNISKO LĪDZEKĻU DIENESTS</t>
  </si>
  <si>
    <t>dienesta priekšnieks</t>
  </si>
  <si>
    <t>18993</t>
  </si>
  <si>
    <t>Sniedza atbalstu Valsts policijai valstī noteiktās komandstundas laikā, pārbaudīta 31 persona. Kopējais kontaktstundu laiks 316 minūtes.</t>
  </si>
  <si>
    <t>VRS VENTSPILS PĀRVALDES ROBEŽKONTROLES UN IMIGRĀCIJAS KONTROLES DIENESTS (RIKD)</t>
  </si>
  <si>
    <t>20387</t>
  </si>
  <si>
    <t>VRS VIĻAKAS PĀRVALDES VIENTUĻU II KATEGORIJAS RKP</t>
  </si>
  <si>
    <t>34303</t>
  </si>
  <si>
    <t>20392</t>
  </si>
  <si>
    <t>VRS VENTSPILS PĀRVALDES KURZEMES I KATEGORIJAS DIENESTS</t>
  </si>
  <si>
    <t>20393</t>
  </si>
  <si>
    <t>VRS LUDZAS PĀRVALDES LUDZAS II KATEGORIJAS DIENESTS</t>
  </si>
  <si>
    <t>17017</t>
  </si>
  <si>
    <t>Sniedza atbalstu Valsts policijai valstī noteiktās komandstundas laikā, pārbaudītas 61 persona. Kopējais kontaktstundu laiks 520 minūtes.</t>
  </si>
  <si>
    <t>inspektors (kinologs)</t>
  </si>
  <si>
    <t>17422</t>
  </si>
  <si>
    <t>VRS KIP ATBALSTA NODAĻA</t>
  </si>
  <si>
    <t>18398</t>
  </si>
  <si>
    <t>VRS VIĻAKAS PĀRVALDES BRUŅOJUMA UN INŽENIERTEHNISKO LĪDZEKĻU DIENESTS</t>
  </si>
  <si>
    <t>20814</t>
  </si>
  <si>
    <t>VRS VIĻAKAS PĀRVALDES LAVOŠNIEKU ROBEŽAPSARDZĪBAS NODAĻA</t>
  </si>
  <si>
    <t>robežapsardzības nodaļas priekšnieks</t>
  </si>
  <si>
    <t>16829</t>
  </si>
  <si>
    <t>20410</t>
  </si>
  <si>
    <t>27703</t>
  </si>
  <si>
    <t>19819</t>
  </si>
  <si>
    <t>VRS VENTSPILS PĀRVALDES JRUD JŪRAS NODAĻA</t>
  </si>
  <si>
    <t>kutera kapteinis</t>
  </si>
  <si>
    <t>27285</t>
  </si>
  <si>
    <t>28857</t>
  </si>
  <si>
    <t>20415</t>
  </si>
  <si>
    <t>17490</t>
  </si>
  <si>
    <t>VRS VIĻAKAS PĀRVALDES BĒRZIŅU ROBEŽAPSARDZĪBAS NODAĻA</t>
  </si>
  <si>
    <t>robežapsardzības nodaļas priekšnieka vietnieks</t>
  </si>
  <si>
    <t>17195</t>
  </si>
  <si>
    <t>VRS VENTSPILS PĀRV.KURZEMES I KAT.DIEN. LIEPĀJAS I KAT. NODAĻA</t>
  </si>
  <si>
    <t>17026</t>
  </si>
  <si>
    <t>Nodrošināja MK 09.10.2021. rīkojuma Nr.720 “Par ārkārtējās situācijas izsludināšanu” un VRS 20.10.2021. pavēles Nr.1137 “Par atbalstu Valsts policijai” prasību izpildi,sniedzot atbalstu Valsts policijai mājsēdes ierobežojumu kontrolē.</t>
  </si>
  <si>
    <t>17149</t>
  </si>
  <si>
    <t>Sniedza atbalstu Valsts policijai valstī noteiktās komandstundas laikā, pārbaudītas 22 personas. Kopējais kontaktstundu laiks 190 minūtes.</t>
  </si>
  <si>
    <t>VRS VIĻAKAS PĀRVALDE (VADĪBA)</t>
  </si>
  <si>
    <t>vecākais inspektors (pārvaldes priekšnieka palīgs)</t>
  </si>
  <si>
    <t>19029</t>
  </si>
  <si>
    <t>18763</t>
  </si>
  <si>
    <t>Sniedza atbalstu Valsts policijai valstī noteiktās komandstundas laikā, pārbaudītas 2 personas. Kopējais kontaktstundu laiks 60 minūtes.</t>
  </si>
  <si>
    <t>19534</t>
  </si>
  <si>
    <t>VRS LUDZAS PĀRVALDES KRIMINĀLIZMEKLĒŠANAS DIENESTS</t>
  </si>
  <si>
    <t>galvenais inspektors (izmeklēšanas darbā)</t>
  </si>
  <si>
    <t>15391</t>
  </si>
  <si>
    <t>17081</t>
  </si>
  <si>
    <t>20036</t>
  </si>
  <si>
    <t>Sniedza atbalstu Valsts policijai valstī noteiktās komandstundas laikā, pārbaudītas 17 personas. Kopējais kontaktstundu laiks 170 minūtes.</t>
  </si>
  <si>
    <t>34344</t>
  </si>
  <si>
    <t>Sniedza atbalstu Valsts policijai valstī noteiktās komandstundas laikā, pārbaudīta 1 persona. Kopējais kontaktstundu laiks 15 minūtes.</t>
  </si>
  <si>
    <t>20593</t>
  </si>
  <si>
    <t>Sniedza atbalstu Valsts policijai valstī noteiktās komandstundas laikā, pārbaudītas 62 personas. Kopējais kontaktstundu laiks 520 minūtes.</t>
  </si>
  <si>
    <t>VRS VIĻAKAS PĀRVALDES ROBEŽKONTROLES UN IMIGRĀCIJAS KONTROLES DIENESTS (RIKD)</t>
  </si>
  <si>
    <t>17543</t>
  </si>
  <si>
    <t>pārvaldes priekšnieka vietnieks (Kriminālizmeklēšanas dienesta priekšnieks)</t>
  </si>
  <si>
    <t>20835</t>
  </si>
  <si>
    <t>pārvaldes priekšnieka vietnieks (robežkontroles un imigrācijas jautājumos)</t>
  </si>
  <si>
    <t>19592</t>
  </si>
  <si>
    <t>17455</t>
  </si>
  <si>
    <t>Sniedza atbalstu Valsts policijai valstī noteiktās komandstundas laikā, pārbaudītas 5 personas. Kopējais kontaktstundu laiks 60 minūtes.</t>
  </si>
  <si>
    <t>28907</t>
  </si>
  <si>
    <t>Sniedza atbalstu Valsts policijai valstī noteiktās komandstundas laikā, pārbaudītas 40 personas. Kopējais kontaktstundu laiks 410 minūtes.</t>
  </si>
  <si>
    <t>VRS VIĻAKAS PĀRVALDES KRID OPERATĪVĀS DARBĪBAS NODAĻA</t>
  </si>
  <si>
    <t>vecākais inspektors (operatīvajā darbā)</t>
  </si>
  <si>
    <t>25933</t>
  </si>
  <si>
    <t>14132</t>
  </si>
  <si>
    <t>Sniedza atbalstu Valsts policijai valstī noteiktās komandstundas laikā, pārbaudītas 3 personas. Kopējais kontaktstundu laiks 60 minūtes.</t>
  </si>
  <si>
    <t>17615</t>
  </si>
  <si>
    <t>37179</t>
  </si>
  <si>
    <t>19474</t>
  </si>
  <si>
    <t>VRS VIĻAKAS PĀRVALDES PUNDURU ROBEŽAPSARDZĪBAS NODAĻA</t>
  </si>
  <si>
    <t>34314</t>
  </si>
  <si>
    <t>Saskaņā ar 20.10.2021.
 VRS pavēli Nr.1137 ,,Par atbalstu Valsts policijai" tika sniegts atbalsts valsts policijai mājsēdes ierobežojumu un epidemiologisko ierobežojumu ievērošanas kontrolē.
Prakses laikā LUP Grbņevas RSN</t>
  </si>
  <si>
    <t>VRS LUDZAS PĀRVALDES KRID OPERATĪVĀS DARBĪBAS NODAĻA</t>
  </si>
  <si>
    <t>18974</t>
  </si>
  <si>
    <t>Sniedza atbalstu Valsts policijai valstī noteiktās komandstundas laikā, pārbaudītas 10 personas. Kopējais kontaktstundu laiks 110 minūtes.</t>
  </si>
  <si>
    <t>27200</t>
  </si>
  <si>
    <t>Sniedza atbalstu Valsts policijai valstī noteiktās komandstundas laikā, pārbaudītas 91 persona. Kopējais kontaktstundu laiks 800 minūtes.</t>
  </si>
  <si>
    <t>31902</t>
  </si>
  <si>
    <t>VRS RĪGAS PĀRVALDES VIDZEMES II KATEGORIJAS DIENESTS</t>
  </si>
  <si>
    <t>20617</t>
  </si>
  <si>
    <t>VRS AVIĀCIJAS PĀRVALDE (VADĪBA)</t>
  </si>
  <si>
    <t>galvenais inspektors (kontroles jomā)</t>
  </si>
  <si>
    <t>18991</t>
  </si>
  <si>
    <t>Veica pienākumus norīkojumos, sniedzot atbalstu Valsts policijai valstī noteiktās komandstundas laikā</t>
  </si>
  <si>
    <t>16894</t>
  </si>
  <si>
    <t>VRS LUDZAS PĀRVALDES ZILUPES I KATEGORIJAS DZ RKP</t>
  </si>
  <si>
    <t>31910</t>
  </si>
  <si>
    <t>Sniedza atbalstu Valsts policijai valstī noteiktās komandstundas laikā, pārbaudītas 11 personas. Kopējais kontaktstundu laiks 116 minūtes.</t>
  </si>
  <si>
    <t>VRS LUDZAS PĀRVALDES OPOĻU ROBEŽAPSARDZĪBAS NODAĻA</t>
  </si>
  <si>
    <t>19856</t>
  </si>
  <si>
    <t>Sniedza atbalstu Valsts policijai valstī noteiktās komandstundas laikā, pārbaudītas 3 personas. Kopējais kontaktstundu laiks 45 minūtes.</t>
  </si>
  <si>
    <t>19487</t>
  </si>
  <si>
    <t>20556</t>
  </si>
  <si>
    <t>II kategorijas dienesta priekšnieks</t>
  </si>
  <si>
    <t>17009</t>
  </si>
  <si>
    <t>20558</t>
  </si>
  <si>
    <t>17509</t>
  </si>
  <si>
    <t>VRS RĪGAS PĀRVALDES ROBEŽKONTROLES UN IMIGRĀCIJAS KONTROLES DIENESTS (RIKD)</t>
  </si>
  <si>
    <t>19025</t>
  </si>
  <si>
    <t>18493</t>
  </si>
  <si>
    <t>I kategorijas RKP priekšnieka vietnieks</t>
  </si>
  <si>
    <t>25941</t>
  </si>
  <si>
    <t>Sniedza atbalstu Valsts policijai valstī noteiktās komandstundas laikā, pārbaudītas 20 personas. Kopējais kontaktstundu laiks 200 minūtes.</t>
  </si>
  <si>
    <t>19861</t>
  </si>
  <si>
    <t>18496</t>
  </si>
  <si>
    <t>19499</t>
  </si>
  <si>
    <t>17159</t>
  </si>
  <si>
    <t>Sniedza atbalstu Valsts policijai valstī noteiktās komandstundas laikā, pārbaudītas 8 personas. Kopējais kontaktstundu laiks 120 minūtes.</t>
  </si>
  <si>
    <t>kutera elektromehāniķis</t>
  </si>
  <si>
    <t>35900</t>
  </si>
  <si>
    <t>VRS VENTSPILS PĀRVALDES RIKD KINOLOĢIJAS NODAĻA</t>
  </si>
  <si>
    <t>18501</t>
  </si>
  <si>
    <t>19874</t>
  </si>
  <si>
    <t>Sniedza atbalstu Valsts policijai valstī noteiktās komandstundas laikā, pārbaudītas 44 personas. Kopējais kontaktstundu laiks 350 minūtes.</t>
  </si>
  <si>
    <t>17364</t>
  </si>
  <si>
    <t>VRS VIĻAKAS PĀRVALDES PEDEDZES ROBEŽAPSARDZĪBAS NODAĻA</t>
  </si>
  <si>
    <t>16948</t>
  </si>
  <si>
    <t>26523</t>
  </si>
  <si>
    <t>18504</t>
  </si>
  <si>
    <t>36663</t>
  </si>
  <si>
    <t>20091</t>
  </si>
  <si>
    <t>Sniedza atbalstu Valsts policijai valstī noteiktās komandstundas laikā, pārbaudītas 72 personas. Kopējais kontaktstundu laiks 550 minūtes.</t>
  </si>
  <si>
    <t>20096</t>
  </si>
  <si>
    <t>VRS LUDZAS PĀRVALDE (VADĪBA)</t>
  </si>
  <si>
    <t>17130</t>
  </si>
  <si>
    <t>18506</t>
  </si>
  <si>
    <t>18634</t>
  </si>
  <si>
    <t>VRS RĪGAS PĀRVALDES RIKD KINOLOĢIJAS NODAĻA</t>
  </si>
  <si>
    <t>20843</t>
  </si>
  <si>
    <t>VRS VENTSPILS PĀRVALDES JŪRAS ROBEŽUZRAUDZĪBAS DIENESTS (JRUD)</t>
  </si>
  <si>
    <t>17626</t>
  </si>
  <si>
    <t>II kategorijas RKP priekšnieka vietnieks</t>
  </si>
  <si>
    <t>17411</t>
  </si>
  <si>
    <t>26569</t>
  </si>
  <si>
    <t>VRS VIĻAKAS PĀRVALDES RIKD KINOLOĢIJAS NODAĻA</t>
  </si>
  <si>
    <t>28383</t>
  </si>
  <si>
    <t>27101</t>
  </si>
  <si>
    <t>16895</t>
  </si>
  <si>
    <t>16641</t>
  </si>
  <si>
    <t>29389</t>
  </si>
  <si>
    <t>19540</t>
  </si>
  <si>
    <t>17093</t>
  </si>
  <si>
    <t>16654</t>
  </si>
  <si>
    <t>28920</t>
  </si>
  <si>
    <t>Sniedza atbalstu Valsts policijai valstī noteiktās komandstundas laikā, pārbaudītas 12 personas. Kopējais kontaktstundu laiks 120 minūtes.</t>
  </si>
  <si>
    <t>16732</t>
  </si>
  <si>
    <t>VRS AVIĀCIJAS PĀRVALDES LIDLAUKA EKSPLUATĀCIJAS UN BRUŅOJUMA DIENESTS</t>
  </si>
  <si>
    <t>19019</t>
  </si>
  <si>
    <t>16738</t>
  </si>
  <si>
    <t>28868</t>
  </si>
  <si>
    <t>17341</t>
  </si>
  <si>
    <t>16740</t>
  </si>
  <si>
    <t>17535</t>
  </si>
  <si>
    <t>13.pielikums</t>
  </si>
  <si>
    <t>Piemaksa par darbu paaugstināta riska un slodzes apstākļos ārkārtas sabiedrības veselības apdraudējumā saistībā ar “Covid-19” uzliesmojumu un seku novēršanu, sniedzot atbalstu Valsts policijai iedzīvotāju pārvietošanās aizlieguma uzraudzībā periodā no 2021.gada 21. un 31.oktobrim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</si>
</sst>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6]General"/>
  </numFmts>
  <fonts count="30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2" tint="-0.249977111117893"/>
      </right>
      <top style="thin">
        <color theme="0" tint="-0.499984740745262"/>
      </top>
      <bottom style="thin">
        <color theme="0" tint="-0.499984740745262"/>
      </bottom>
      <diagonal/>
    </border>
  </borders>
  <cellStyleXfs count="58">
    <xf numFmtId="0" fontId="0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164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30">
    <xf numFmtId="0" fontId="0" fillId="0" borderId="0" xfId="0"/>
    <xf numFmtId="1" fontId="17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/>
    </xf>
    <xf numFmtId="4" fontId="19" fillId="4" borderId="1" xfId="53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vertical="top" wrapText="1"/>
    </xf>
    <xf numFmtId="2" fontId="27" fillId="0" borderId="0" xfId="1" applyNumberFormat="1" applyFont="1" applyAlignment="1">
      <alignment vertical="top" wrapText="1"/>
    </xf>
    <xf numFmtId="0" fontId="27" fillId="0" borderId="2" xfId="1" applyFont="1" applyBorder="1" applyAlignment="1">
      <alignment vertical="top" wrapText="1"/>
    </xf>
    <xf numFmtId="0" fontId="28" fillId="0" borderId="0" xfId="55" applyFont="1" applyBorder="1" applyAlignment="1">
      <alignment vertical="top" wrapText="1"/>
    </xf>
    <xf numFmtId="0" fontId="28" fillId="0" borderId="0" xfId="55" applyFont="1" applyBorder="1" applyAlignment="1">
      <alignment horizontal="center" vertical="top"/>
    </xf>
    <xf numFmtId="0" fontId="15" fillId="0" borderId="0" xfId="1" applyFont="1" applyAlignment="1"/>
    <xf numFmtId="0" fontId="29" fillId="2" borderId="1" xfId="0" applyFont="1" applyFill="1" applyBorder="1" applyAlignment="1">
      <alignment horizontal="center" vertical="center" wrapText="1"/>
    </xf>
    <xf numFmtId="0" fontId="18" fillId="3" borderId="1" xfId="57" applyFont="1" applyFill="1" applyBorder="1" applyAlignment="1">
      <alignment horizontal="center" vertical="center" wrapText="1"/>
    </xf>
    <xf numFmtId="3" fontId="18" fillId="2" borderId="1" xfId="56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center" vertical="top" wrapText="1"/>
    </xf>
    <xf numFmtId="0" fontId="17" fillId="4" borderId="2" xfId="56" applyFont="1" applyFill="1" applyBorder="1" applyAlignment="1">
      <alignment horizontal="center" vertical="center" wrapText="1"/>
    </xf>
    <xf numFmtId="0" fontId="17" fillId="4" borderId="6" xfId="56" applyFont="1" applyFill="1" applyBorder="1" applyAlignment="1">
      <alignment horizontal="center" vertical="center" wrapText="1"/>
    </xf>
    <xf numFmtId="3" fontId="26" fillId="4" borderId="7" xfId="56" applyNumberFormat="1" applyFont="1" applyFill="1" applyBorder="1" applyAlignment="1">
      <alignment horizontal="center" vertical="center" wrapText="1"/>
    </xf>
    <xf numFmtId="4" fontId="17" fillId="4" borderId="7" xfId="56" applyNumberFormat="1" applyFont="1" applyFill="1" applyBorder="1" applyAlignment="1">
      <alignment horizontal="center" vertical="center" wrapText="1"/>
    </xf>
    <xf numFmtId="0" fontId="27" fillId="0" borderId="0" xfId="1" applyFont="1" applyAlignment="1">
      <alignment vertical="top"/>
    </xf>
    <xf numFmtId="0" fontId="27" fillId="0" borderId="2" xfId="1" applyFont="1" applyBorder="1" applyAlignment="1">
      <alignment vertical="top"/>
    </xf>
    <xf numFmtId="0" fontId="26" fillId="4" borderId="4" xfId="56" applyFont="1" applyFill="1" applyBorder="1" applyAlignment="1">
      <alignment horizontal="right" vertical="center" wrapText="1"/>
    </xf>
    <xf numFmtId="0" fontId="26" fillId="4" borderId="5" xfId="56" applyFont="1" applyFill="1" applyBorder="1" applyAlignment="1">
      <alignment horizontal="right" vertical="center" wrapText="1"/>
    </xf>
    <xf numFmtId="0" fontId="26" fillId="4" borderId="3" xfId="56" applyFont="1" applyFill="1" applyBorder="1" applyAlignment="1">
      <alignment horizontal="right" vertical="center" wrapText="1"/>
    </xf>
    <xf numFmtId="0" fontId="17" fillId="4" borderId="4" xfId="56" applyFont="1" applyFill="1" applyBorder="1" applyAlignment="1">
      <alignment horizontal="right" vertical="center" wrapText="1"/>
    </xf>
    <xf numFmtId="0" fontId="17" fillId="4" borderId="5" xfId="56" applyFont="1" applyFill="1" applyBorder="1" applyAlignment="1">
      <alignment horizontal="right" vertical="center" wrapText="1"/>
    </xf>
    <xf numFmtId="0" fontId="17" fillId="4" borderId="3" xfId="56" applyFont="1" applyFill="1" applyBorder="1" applyAlignment="1">
      <alignment horizontal="right" vertical="center" wrapText="1"/>
    </xf>
    <xf numFmtId="2" fontId="27" fillId="0" borderId="0" xfId="1" applyNumberFormat="1" applyFont="1" applyAlignment="1">
      <alignment vertical="top"/>
    </xf>
    <xf numFmtId="2" fontId="27" fillId="0" borderId="2" xfId="1" applyNumberFormat="1" applyFont="1" applyBorder="1" applyAlignment="1">
      <alignment vertical="top"/>
    </xf>
    <xf numFmtId="0" fontId="25" fillId="0" borderId="0" xfId="2" applyFont="1" applyAlignment="1">
      <alignment horizontal="center" vertical="center" wrapText="1"/>
    </xf>
    <xf numFmtId="0" fontId="27" fillId="2" borderId="2" xfId="1" applyFont="1" applyFill="1" applyBorder="1" applyAlignment="1">
      <alignment vertical="top"/>
    </xf>
  </cellXfs>
  <cellStyles count="58">
    <cellStyle name="Excel Built-in Normal" xfId="19"/>
    <cellStyle name="Normal" xfId="0" builtinId="0"/>
    <cellStyle name="Normal 10" xfId="4"/>
    <cellStyle name="Normal 11" xfId="5"/>
    <cellStyle name="Normal 11 10" xfId="46"/>
    <cellStyle name="Normal 11 11" xfId="52"/>
    <cellStyle name="Normal 11 13" xfId="57"/>
    <cellStyle name="Normal 11 2" xfId="7"/>
    <cellStyle name="Normal 11 3" xfId="9"/>
    <cellStyle name="Normal 11 4" xfId="13"/>
    <cellStyle name="Normal 11 5" xfId="17"/>
    <cellStyle name="Normal 11 6" xfId="23"/>
    <cellStyle name="Normal 11 7" xfId="28"/>
    <cellStyle name="Normal 11 8" xfId="33"/>
    <cellStyle name="Normal 11 9" xfId="39"/>
    <cellStyle name="Normal 12" xfId="8"/>
    <cellStyle name="Normal 12 10" xfId="56"/>
    <cellStyle name="Normal 12 2" xfId="12"/>
    <cellStyle name="Normal 12 3" xfId="16"/>
    <cellStyle name="Normal 12 4" xfId="22"/>
    <cellStyle name="Normal 12 5" xfId="27"/>
    <cellStyle name="Normal 12 6" xfId="32"/>
    <cellStyle name="Normal 12 7" xfId="38"/>
    <cellStyle name="Normal 12 8" xfId="45"/>
    <cellStyle name="Normal 12 9" xfId="51"/>
    <cellStyle name="Normal 13" xfId="55"/>
    <cellStyle name="Normal 14" xfId="10"/>
    <cellStyle name="Normal 14 2" xfId="14"/>
    <cellStyle name="Normal 14 3" xfId="21"/>
    <cellStyle name="Normal 14 4" xfId="26"/>
    <cellStyle name="Normal 14 5" xfId="31"/>
    <cellStyle name="Normal 14 6" xfId="37"/>
    <cellStyle name="Normal 14 7" xfId="44"/>
    <cellStyle name="Normal 14 8" xfId="49"/>
    <cellStyle name="Normal 16" xfId="15"/>
    <cellStyle name="Normal 17" xfId="20"/>
    <cellStyle name="Normal 17 2" xfId="24"/>
    <cellStyle name="Normal 17 3" xfId="29"/>
    <cellStyle name="Normal 17 4" xfId="34"/>
    <cellStyle name="Normal 17 5" xfId="42"/>
    <cellStyle name="Normal 17 6" xfId="50"/>
    <cellStyle name="Normal 18" xfId="30"/>
    <cellStyle name="Normal 18 2" xfId="40"/>
    <cellStyle name="Normal 19" xfId="36"/>
    <cellStyle name="Normal 2" xfId="1"/>
    <cellStyle name="Normal 20" xfId="43"/>
    <cellStyle name="Normal 20 2" xfId="48"/>
    <cellStyle name="Normal 3" xfId="2"/>
    <cellStyle name="Normal 4" xfId="11"/>
    <cellStyle name="Normal 5" xfId="25"/>
    <cellStyle name="Normal 6" xfId="35"/>
    <cellStyle name="Normal 7" xfId="3"/>
    <cellStyle name="Normal 7 2" xfId="6"/>
    <cellStyle name="Normal 8" xfId="53"/>
    <cellStyle name="Parasts 2 3" xfId="18"/>
    <cellStyle name="Percent 2" xfId="54"/>
    <cellStyle name="Percent 3" xfId="41"/>
    <cellStyle name="Percent 4" xfId="4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18"/>
  <sheetViews>
    <sheetView tabSelected="1" topLeftCell="A82" zoomScaleNormal="100" zoomScaleSheetLayoutView="68" workbookViewId="0">
      <selection activeCell="F84" sqref="F84"/>
    </sheetView>
  </sheetViews>
  <sheetFormatPr defaultColWidth="9.109375" defaultRowHeight="13.8" x14ac:dyDescent="0.25"/>
  <cols>
    <col min="1" max="1" width="5.6640625" style="18" customWidth="1"/>
    <col min="2" max="2" width="18.109375" style="4" customWidth="1"/>
    <col min="3" max="3" width="24.44140625" style="4" customWidth="1"/>
    <col min="4" max="4" width="11.5546875" style="4" customWidth="1"/>
    <col min="5" max="5" width="9.109375" style="18"/>
    <col min="6" max="6" width="44.33203125" style="4" customWidth="1"/>
    <col min="7" max="7" width="13.33203125" style="18" customWidth="1"/>
    <col min="8" max="8" width="9" style="26" customWidth="1"/>
    <col min="9" max="9" width="10.109375" style="18" customWidth="1"/>
    <col min="10" max="16384" width="9.109375" style="18"/>
  </cols>
  <sheetData>
    <row r="1" spans="1:9" x14ac:dyDescent="0.25">
      <c r="A1" s="7"/>
      <c r="B1" s="7"/>
      <c r="C1" s="7"/>
      <c r="D1" s="7"/>
      <c r="E1" s="7"/>
      <c r="F1" s="7"/>
      <c r="G1" s="8"/>
      <c r="H1" s="8"/>
      <c r="I1" s="1" t="s">
        <v>217</v>
      </c>
    </row>
    <row r="2" spans="1:9" x14ac:dyDescent="0.25">
      <c r="A2" s="7"/>
      <c r="B2" s="7"/>
      <c r="C2" s="7"/>
      <c r="D2" s="7"/>
      <c r="E2" s="7"/>
      <c r="F2" s="7"/>
      <c r="G2" s="8"/>
      <c r="H2" s="8"/>
      <c r="I2" s="2" t="s">
        <v>8</v>
      </c>
    </row>
    <row r="3" spans="1:9" x14ac:dyDescent="0.25">
      <c r="A3" s="7"/>
      <c r="B3" s="7"/>
      <c r="C3" s="7"/>
      <c r="D3" s="7"/>
      <c r="E3" s="7"/>
      <c r="F3" s="7"/>
      <c r="G3" s="8"/>
      <c r="H3" s="8"/>
      <c r="I3" s="2" t="s">
        <v>0</v>
      </c>
    </row>
    <row r="4" spans="1:9" x14ac:dyDescent="0.25">
      <c r="A4" s="7"/>
      <c r="B4" s="7"/>
      <c r="C4" s="7"/>
      <c r="D4" s="7"/>
      <c r="E4" s="7"/>
      <c r="F4" s="7"/>
      <c r="G4" s="8"/>
      <c r="H4" s="8"/>
      <c r="I4" s="2" t="s">
        <v>1</v>
      </c>
    </row>
    <row r="5" spans="1:9" x14ac:dyDescent="0.25">
      <c r="A5" s="7"/>
      <c r="B5" s="7"/>
      <c r="C5" s="7"/>
      <c r="D5" s="7"/>
      <c r="E5" s="7"/>
      <c r="F5" s="7"/>
      <c r="G5" s="8"/>
      <c r="H5" s="8"/>
      <c r="I5" s="8"/>
    </row>
    <row r="6" spans="1:9" ht="20.399999999999999" x14ac:dyDescent="0.35">
      <c r="A6" s="7"/>
      <c r="B6" s="9" t="s">
        <v>12</v>
      </c>
      <c r="C6" s="7"/>
      <c r="D6" s="7"/>
      <c r="E6" s="7"/>
      <c r="F6" s="7"/>
      <c r="G6" s="8"/>
      <c r="H6" s="8"/>
      <c r="I6" s="8"/>
    </row>
    <row r="7" spans="1:9" ht="20.399999999999999" x14ac:dyDescent="0.35">
      <c r="A7" s="7"/>
      <c r="B7" s="9"/>
      <c r="C7" s="7"/>
      <c r="D7" s="7"/>
      <c r="E7" s="7"/>
      <c r="F7" s="7"/>
      <c r="G7" s="8"/>
      <c r="H7" s="8"/>
      <c r="I7" s="8"/>
    </row>
    <row r="8" spans="1:9" ht="67.8" customHeight="1" x14ac:dyDescent="0.25">
      <c r="A8" s="28" t="s">
        <v>218</v>
      </c>
      <c r="B8" s="28"/>
      <c r="C8" s="28"/>
      <c r="D8" s="28"/>
      <c r="E8" s="28"/>
      <c r="F8" s="28"/>
      <c r="G8" s="28"/>
      <c r="H8" s="28"/>
      <c r="I8" s="28"/>
    </row>
    <row r="9" spans="1:9" x14ac:dyDescent="0.25">
      <c r="A9" s="4"/>
      <c r="E9" s="4"/>
      <c r="G9" s="4"/>
      <c r="H9" s="5"/>
      <c r="I9" s="5"/>
    </row>
    <row r="10" spans="1:9" ht="66" x14ac:dyDescent="0.25">
      <c r="A10" s="10" t="s">
        <v>4</v>
      </c>
      <c r="B10" s="10" t="s">
        <v>10</v>
      </c>
      <c r="C10" s="10" t="s">
        <v>2</v>
      </c>
      <c r="D10" s="10" t="s">
        <v>3</v>
      </c>
      <c r="E10" s="10" t="s">
        <v>11</v>
      </c>
      <c r="F10" s="10" t="s">
        <v>13</v>
      </c>
      <c r="G10" s="11" t="s">
        <v>5</v>
      </c>
      <c r="H10" s="12" t="s">
        <v>16</v>
      </c>
      <c r="I10" s="13" t="s">
        <v>15</v>
      </c>
    </row>
    <row r="11" spans="1:9" x14ac:dyDescent="0.25">
      <c r="A11" s="20" t="s">
        <v>14</v>
      </c>
      <c r="B11" s="21"/>
      <c r="C11" s="21"/>
      <c r="D11" s="21"/>
      <c r="E11" s="21"/>
      <c r="F11" s="22"/>
      <c r="G11" s="14" t="s">
        <v>6</v>
      </c>
      <c r="H11" s="15"/>
      <c r="I11" s="16">
        <f>ROUNDUP(SUM(I12:I13),0)</f>
        <v>5203</v>
      </c>
    </row>
    <row r="12" spans="1:9" x14ac:dyDescent="0.25">
      <c r="A12" s="23" t="s">
        <v>7</v>
      </c>
      <c r="B12" s="24"/>
      <c r="C12" s="24"/>
      <c r="D12" s="24"/>
      <c r="E12" s="24"/>
      <c r="F12" s="25"/>
      <c r="G12" s="14" t="s">
        <v>6</v>
      </c>
      <c r="H12" s="14"/>
      <c r="I12" s="3">
        <f>ROUND(I13*0.2359,2)</f>
        <v>993.03</v>
      </c>
    </row>
    <row r="13" spans="1:9" x14ac:dyDescent="0.25">
      <c r="A13" s="23" t="s">
        <v>9</v>
      </c>
      <c r="B13" s="24"/>
      <c r="C13" s="24"/>
      <c r="D13" s="24"/>
      <c r="E13" s="24"/>
      <c r="F13" s="25"/>
      <c r="G13" s="17">
        <f>SUM(G14:G118)</f>
        <v>865</v>
      </c>
      <c r="H13" s="17"/>
      <c r="I13" s="17">
        <f>SUM(I14:I118)</f>
        <v>4209.54</v>
      </c>
    </row>
    <row r="14" spans="1:9" ht="55.2" x14ac:dyDescent="0.25">
      <c r="A14" s="19">
        <v>1</v>
      </c>
      <c r="B14" s="6" t="s">
        <v>21</v>
      </c>
      <c r="C14" s="6" t="s">
        <v>22</v>
      </c>
      <c r="D14" s="6" t="s">
        <v>18</v>
      </c>
      <c r="E14" s="19" t="s">
        <v>23</v>
      </c>
      <c r="F14" s="6" t="s">
        <v>24</v>
      </c>
      <c r="G14" s="19">
        <v>2</v>
      </c>
      <c r="H14" s="27">
        <v>1074</v>
      </c>
      <c r="I14" s="19">
        <f t="shared" ref="I14:I46" si="0">ROUND(H14/167.42*0.75*G14,2)</f>
        <v>9.6199999999999992</v>
      </c>
    </row>
    <row r="15" spans="1:9" ht="69" x14ac:dyDescent="0.25">
      <c r="A15" s="19">
        <v>2</v>
      </c>
      <c r="B15" s="6" t="s">
        <v>25</v>
      </c>
      <c r="C15" s="6" t="s">
        <v>26</v>
      </c>
      <c r="D15" s="6" t="s">
        <v>18</v>
      </c>
      <c r="E15" s="19" t="s">
        <v>27</v>
      </c>
      <c r="F15" s="6" t="s">
        <v>28</v>
      </c>
      <c r="G15" s="19">
        <v>9</v>
      </c>
      <c r="H15" s="27">
        <v>1014</v>
      </c>
      <c r="I15" s="19">
        <f t="shared" si="0"/>
        <v>40.880000000000003</v>
      </c>
    </row>
    <row r="16" spans="1:9" ht="41.4" x14ac:dyDescent="0.25">
      <c r="A16" s="19">
        <v>3</v>
      </c>
      <c r="B16" s="6" t="s">
        <v>29</v>
      </c>
      <c r="C16" s="6" t="s">
        <v>30</v>
      </c>
      <c r="D16" s="6" t="s">
        <v>31</v>
      </c>
      <c r="E16" s="19" t="s">
        <v>32</v>
      </c>
      <c r="F16" s="6" t="s">
        <v>33</v>
      </c>
      <c r="G16" s="19">
        <v>14</v>
      </c>
      <c r="H16" s="27">
        <v>939</v>
      </c>
      <c r="I16" s="19">
        <f t="shared" si="0"/>
        <v>58.89</v>
      </c>
    </row>
    <row r="17" spans="1:9" ht="41.4" x14ac:dyDescent="0.25">
      <c r="A17" s="19">
        <v>4</v>
      </c>
      <c r="B17" s="6" t="s">
        <v>29</v>
      </c>
      <c r="C17" s="6" t="s">
        <v>30</v>
      </c>
      <c r="D17" s="6" t="s">
        <v>31</v>
      </c>
      <c r="E17" s="19" t="s">
        <v>34</v>
      </c>
      <c r="F17" s="6" t="s">
        <v>33</v>
      </c>
      <c r="G17" s="19">
        <v>7</v>
      </c>
      <c r="H17" s="27">
        <v>954</v>
      </c>
      <c r="I17" s="19">
        <f t="shared" si="0"/>
        <v>29.92</v>
      </c>
    </row>
    <row r="18" spans="1:9" ht="55.2" x14ac:dyDescent="0.25">
      <c r="A18" s="19">
        <v>5</v>
      </c>
      <c r="B18" s="6" t="s">
        <v>21</v>
      </c>
      <c r="C18" s="6" t="s">
        <v>22</v>
      </c>
      <c r="D18" s="6" t="s">
        <v>31</v>
      </c>
      <c r="E18" s="19" t="s">
        <v>35</v>
      </c>
      <c r="F18" s="6" t="s">
        <v>36</v>
      </c>
      <c r="G18" s="19">
        <v>1</v>
      </c>
      <c r="H18" s="27">
        <v>905</v>
      </c>
      <c r="I18" s="19">
        <f t="shared" si="0"/>
        <v>4.05</v>
      </c>
    </row>
    <row r="19" spans="1:9" ht="55.2" x14ac:dyDescent="0.25">
      <c r="A19" s="19">
        <v>6</v>
      </c>
      <c r="B19" s="6" t="s">
        <v>21</v>
      </c>
      <c r="C19" s="6" t="s">
        <v>37</v>
      </c>
      <c r="D19" s="6" t="s">
        <v>38</v>
      </c>
      <c r="E19" s="19" t="s">
        <v>39</v>
      </c>
      <c r="F19" s="6" t="s">
        <v>40</v>
      </c>
      <c r="G19" s="19">
        <v>3</v>
      </c>
      <c r="H19" s="27">
        <v>1011</v>
      </c>
      <c r="I19" s="19">
        <f t="shared" si="0"/>
        <v>13.59</v>
      </c>
    </row>
    <row r="20" spans="1:9" ht="69" x14ac:dyDescent="0.25">
      <c r="A20" s="19">
        <v>7</v>
      </c>
      <c r="B20" s="6" t="s">
        <v>21</v>
      </c>
      <c r="C20" s="6" t="s">
        <v>41</v>
      </c>
      <c r="D20" s="6" t="s">
        <v>31</v>
      </c>
      <c r="E20" s="19" t="s">
        <v>42</v>
      </c>
      <c r="F20" s="6" t="s">
        <v>43</v>
      </c>
      <c r="G20" s="19">
        <v>1</v>
      </c>
      <c r="H20" s="27">
        <v>888</v>
      </c>
      <c r="I20" s="19">
        <f t="shared" si="0"/>
        <v>3.98</v>
      </c>
    </row>
    <row r="21" spans="1:9" ht="41.4" x14ac:dyDescent="0.25">
      <c r="A21" s="19">
        <v>8</v>
      </c>
      <c r="B21" s="6" t="s">
        <v>29</v>
      </c>
      <c r="C21" s="6" t="s">
        <v>44</v>
      </c>
      <c r="D21" s="6" t="s">
        <v>18</v>
      </c>
      <c r="E21" s="19" t="s">
        <v>45</v>
      </c>
      <c r="F21" s="6" t="s">
        <v>33</v>
      </c>
      <c r="G21" s="19">
        <v>7</v>
      </c>
      <c r="H21" s="27">
        <v>1000</v>
      </c>
      <c r="I21" s="19">
        <f t="shared" si="0"/>
        <v>31.36</v>
      </c>
    </row>
    <row r="22" spans="1:9" ht="69" x14ac:dyDescent="0.25">
      <c r="A22" s="19">
        <v>9</v>
      </c>
      <c r="B22" s="6" t="s">
        <v>46</v>
      </c>
      <c r="C22" s="6" t="s">
        <v>47</v>
      </c>
      <c r="D22" s="6" t="s">
        <v>38</v>
      </c>
      <c r="E22" s="19" t="s">
        <v>48</v>
      </c>
      <c r="F22" s="6" t="s">
        <v>49</v>
      </c>
      <c r="G22" s="19">
        <v>3</v>
      </c>
      <c r="H22" s="27">
        <v>996</v>
      </c>
      <c r="I22" s="19">
        <f t="shared" si="0"/>
        <v>13.39</v>
      </c>
    </row>
    <row r="23" spans="1:9" ht="55.2" x14ac:dyDescent="0.25">
      <c r="A23" s="19">
        <v>10</v>
      </c>
      <c r="B23" s="6" t="s">
        <v>21</v>
      </c>
      <c r="C23" s="6" t="s">
        <v>22</v>
      </c>
      <c r="D23" s="6" t="s">
        <v>50</v>
      </c>
      <c r="E23" s="19" t="s">
        <v>51</v>
      </c>
      <c r="F23" s="6" t="s">
        <v>52</v>
      </c>
      <c r="G23" s="19">
        <v>2</v>
      </c>
      <c r="H23" s="27">
        <v>844</v>
      </c>
      <c r="I23" s="19">
        <f t="shared" si="0"/>
        <v>7.56</v>
      </c>
    </row>
    <row r="24" spans="1:9" ht="55.2" x14ac:dyDescent="0.25">
      <c r="A24" s="19">
        <v>11</v>
      </c>
      <c r="B24" s="6" t="s">
        <v>29</v>
      </c>
      <c r="C24" s="6" t="s">
        <v>53</v>
      </c>
      <c r="D24" s="6" t="s">
        <v>54</v>
      </c>
      <c r="E24" s="19" t="s">
        <v>55</v>
      </c>
      <c r="F24" s="6" t="s">
        <v>33</v>
      </c>
      <c r="G24" s="19">
        <v>7</v>
      </c>
      <c r="H24" s="27">
        <v>1196</v>
      </c>
      <c r="I24" s="19">
        <f t="shared" si="0"/>
        <v>37.5</v>
      </c>
    </row>
    <row r="25" spans="1:9" ht="41.4" x14ac:dyDescent="0.25">
      <c r="A25" s="19">
        <v>12</v>
      </c>
      <c r="B25" s="6" t="s">
        <v>29</v>
      </c>
      <c r="C25" s="6" t="s">
        <v>30</v>
      </c>
      <c r="D25" s="6" t="s">
        <v>18</v>
      </c>
      <c r="E25" s="19" t="s">
        <v>56</v>
      </c>
      <c r="F25" s="6" t="s">
        <v>33</v>
      </c>
      <c r="G25" s="19">
        <v>4</v>
      </c>
      <c r="H25" s="27">
        <v>1095</v>
      </c>
      <c r="I25" s="19">
        <f t="shared" si="0"/>
        <v>19.62</v>
      </c>
    </row>
    <row r="26" spans="1:9" ht="69" x14ac:dyDescent="0.25">
      <c r="A26" s="19">
        <v>13</v>
      </c>
      <c r="B26" s="6" t="s">
        <v>25</v>
      </c>
      <c r="C26" s="6" t="s">
        <v>57</v>
      </c>
      <c r="D26" s="6" t="s">
        <v>18</v>
      </c>
      <c r="E26" s="19" t="s">
        <v>58</v>
      </c>
      <c r="F26" s="6" t="s">
        <v>28</v>
      </c>
      <c r="G26" s="19">
        <v>28</v>
      </c>
      <c r="H26" s="27">
        <v>1042</v>
      </c>
      <c r="I26" s="19">
        <f t="shared" si="0"/>
        <v>130.69999999999999</v>
      </c>
    </row>
    <row r="27" spans="1:9" ht="69" x14ac:dyDescent="0.25">
      <c r="A27" s="19">
        <v>14</v>
      </c>
      <c r="B27" s="6" t="s">
        <v>21</v>
      </c>
      <c r="C27" s="6" t="s">
        <v>59</v>
      </c>
      <c r="D27" s="6" t="s">
        <v>60</v>
      </c>
      <c r="E27" s="19" t="s">
        <v>61</v>
      </c>
      <c r="F27" s="6" t="s">
        <v>62</v>
      </c>
      <c r="G27" s="19">
        <v>6</v>
      </c>
      <c r="H27" s="27">
        <v>1341</v>
      </c>
      <c r="I27" s="19">
        <f t="shared" si="0"/>
        <v>36.04</v>
      </c>
    </row>
    <row r="28" spans="1:9" ht="82.8" x14ac:dyDescent="0.25">
      <c r="A28" s="19">
        <v>15</v>
      </c>
      <c r="B28" s="6" t="s">
        <v>46</v>
      </c>
      <c r="C28" s="6" t="s">
        <v>63</v>
      </c>
      <c r="D28" s="6" t="s">
        <v>18</v>
      </c>
      <c r="E28" s="19" t="s">
        <v>64</v>
      </c>
      <c r="F28" s="6" t="s">
        <v>49</v>
      </c>
      <c r="G28" s="19">
        <v>4</v>
      </c>
      <c r="H28" s="27">
        <v>1062</v>
      </c>
      <c r="I28" s="19">
        <f t="shared" si="0"/>
        <v>19.03</v>
      </c>
    </row>
    <row r="29" spans="1:9" ht="69" x14ac:dyDescent="0.25">
      <c r="A29" s="19">
        <v>16</v>
      </c>
      <c r="B29" s="6" t="s">
        <v>25</v>
      </c>
      <c r="C29" s="6" t="s">
        <v>65</v>
      </c>
      <c r="D29" s="6" t="s">
        <v>50</v>
      </c>
      <c r="E29" s="19" t="s">
        <v>66</v>
      </c>
      <c r="F29" s="6" t="s">
        <v>28</v>
      </c>
      <c r="G29" s="19">
        <v>9</v>
      </c>
      <c r="H29" s="27">
        <v>836</v>
      </c>
      <c r="I29" s="19">
        <f t="shared" si="0"/>
        <v>33.71</v>
      </c>
    </row>
    <row r="30" spans="1:9" ht="82.8" x14ac:dyDescent="0.25">
      <c r="A30" s="19">
        <v>17</v>
      </c>
      <c r="B30" s="6" t="s">
        <v>46</v>
      </c>
      <c r="C30" s="6" t="s">
        <v>63</v>
      </c>
      <c r="D30" s="6" t="s">
        <v>18</v>
      </c>
      <c r="E30" s="19" t="s">
        <v>67</v>
      </c>
      <c r="F30" s="6" t="s">
        <v>49</v>
      </c>
      <c r="G30" s="19">
        <v>3</v>
      </c>
      <c r="H30" s="27">
        <v>1077</v>
      </c>
      <c r="I30" s="19">
        <f t="shared" si="0"/>
        <v>14.47</v>
      </c>
    </row>
    <row r="31" spans="1:9" ht="69" x14ac:dyDescent="0.25">
      <c r="A31" s="19">
        <v>18</v>
      </c>
      <c r="B31" s="6" t="s">
        <v>46</v>
      </c>
      <c r="C31" s="6" t="s">
        <v>68</v>
      </c>
      <c r="D31" s="6" t="s">
        <v>38</v>
      </c>
      <c r="E31" s="19" t="s">
        <v>69</v>
      </c>
      <c r="F31" s="6" t="s">
        <v>49</v>
      </c>
      <c r="G31" s="19">
        <v>4</v>
      </c>
      <c r="H31" s="27">
        <v>971</v>
      </c>
      <c r="I31" s="19">
        <f t="shared" si="0"/>
        <v>17.399999999999999</v>
      </c>
    </row>
    <row r="32" spans="1:9" ht="55.2" x14ac:dyDescent="0.25">
      <c r="A32" s="19">
        <v>19</v>
      </c>
      <c r="B32" s="6" t="s">
        <v>21</v>
      </c>
      <c r="C32" s="6" t="s">
        <v>70</v>
      </c>
      <c r="D32" s="6" t="s">
        <v>38</v>
      </c>
      <c r="E32" s="19" t="s">
        <v>71</v>
      </c>
      <c r="F32" s="6" t="s">
        <v>72</v>
      </c>
      <c r="G32" s="19">
        <v>9</v>
      </c>
      <c r="H32" s="27">
        <v>956</v>
      </c>
      <c r="I32" s="19">
        <f t="shared" si="0"/>
        <v>38.54</v>
      </c>
    </row>
    <row r="33" spans="1:9" ht="69" x14ac:dyDescent="0.25">
      <c r="A33" s="19">
        <v>20</v>
      </c>
      <c r="B33" s="6" t="s">
        <v>21</v>
      </c>
      <c r="C33" s="6" t="s">
        <v>41</v>
      </c>
      <c r="D33" s="6" t="s">
        <v>73</v>
      </c>
      <c r="E33" s="19" t="s">
        <v>74</v>
      </c>
      <c r="F33" s="6" t="s">
        <v>43</v>
      </c>
      <c r="G33" s="19">
        <v>1</v>
      </c>
      <c r="H33" s="27">
        <v>943</v>
      </c>
      <c r="I33" s="19">
        <f t="shared" si="0"/>
        <v>4.22</v>
      </c>
    </row>
    <row r="34" spans="1:9" ht="41.4" x14ac:dyDescent="0.25">
      <c r="A34" s="19">
        <v>21</v>
      </c>
      <c r="B34" s="6" t="s">
        <v>17</v>
      </c>
      <c r="C34" s="6" t="s">
        <v>75</v>
      </c>
      <c r="D34" s="6" t="s">
        <v>31</v>
      </c>
      <c r="E34" s="19" t="s">
        <v>76</v>
      </c>
      <c r="F34" s="6" t="s">
        <v>33</v>
      </c>
      <c r="G34" s="19">
        <v>7</v>
      </c>
      <c r="H34" s="27">
        <v>982</v>
      </c>
      <c r="I34" s="19">
        <f t="shared" si="0"/>
        <v>30.79</v>
      </c>
    </row>
    <row r="35" spans="1:9" ht="69" x14ac:dyDescent="0.25">
      <c r="A35" s="19">
        <v>22</v>
      </c>
      <c r="B35" s="6" t="s">
        <v>25</v>
      </c>
      <c r="C35" s="6" t="s">
        <v>77</v>
      </c>
      <c r="D35" s="6" t="s">
        <v>18</v>
      </c>
      <c r="E35" s="19" t="s">
        <v>78</v>
      </c>
      <c r="F35" s="6" t="s">
        <v>28</v>
      </c>
      <c r="G35" s="19">
        <v>9</v>
      </c>
      <c r="H35" s="27">
        <v>1027</v>
      </c>
      <c r="I35" s="19">
        <f t="shared" si="0"/>
        <v>41.41</v>
      </c>
    </row>
    <row r="36" spans="1:9" ht="69" x14ac:dyDescent="0.25">
      <c r="A36" s="19">
        <v>23</v>
      </c>
      <c r="B36" s="6" t="s">
        <v>25</v>
      </c>
      <c r="C36" s="6" t="s">
        <v>79</v>
      </c>
      <c r="D36" s="6" t="s">
        <v>80</v>
      </c>
      <c r="E36" s="19" t="s">
        <v>81</v>
      </c>
      <c r="F36" s="6" t="s">
        <v>28</v>
      </c>
      <c r="G36" s="19">
        <v>13</v>
      </c>
      <c r="H36" s="27">
        <v>1328</v>
      </c>
      <c r="I36" s="19">
        <f t="shared" si="0"/>
        <v>77.34</v>
      </c>
    </row>
    <row r="37" spans="1:9" ht="69" x14ac:dyDescent="0.25">
      <c r="A37" s="19">
        <v>24</v>
      </c>
      <c r="B37" s="6" t="s">
        <v>46</v>
      </c>
      <c r="C37" s="6" t="s">
        <v>68</v>
      </c>
      <c r="D37" s="6" t="s">
        <v>31</v>
      </c>
      <c r="E37" s="19" t="s">
        <v>82</v>
      </c>
      <c r="F37" s="6" t="s">
        <v>49</v>
      </c>
      <c r="G37" s="19">
        <v>4</v>
      </c>
      <c r="H37" s="27">
        <v>894</v>
      </c>
      <c r="I37" s="19">
        <f t="shared" si="0"/>
        <v>16.02</v>
      </c>
    </row>
    <row r="38" spans="1:9" ht="69" x14ac:dyDescent="0.25">
      <c r="A38" s="19">
        <v>25</v>
      </c>
      <c r="B38" s="6" t="s">
        <v>25</v>
      </c>
      <c r="C38" s="6" t="s">
        <v>57</v>
      </c>
      <c r="D38" s="6" t="s">
        <v>38</v>
      </c>
      <c r="E38" s="19" t="s">
        <v>83</v>
      </c>
      <c r="F38" s="6" t="s">
        <v>28</v>
      </c>
      <c r="G38" s="19">
        <v>9</v>
      </c>
      <c r="H38" s="27">
        <v>961</v>
      </c>
      <c r="I38" s="19">
        <f t="shared" si="0"/>
        <v>38.75</v>
      </c>
    </row>
    <row r="39" spans="1:9" ht="69" x14ac:dyDescent="0.25">
      <c r="A39" s="19">
        <v>26</v>
      </c>
      <c r="B39" s="6" t="s">
        <v>46</v>
      </c>
      <c r="C39" s="6" t="s">
        <v>68</v>
      </c>
      <c r="D39" s="6" t="s">
        <v>38</v>
      </c>
      <c r="E39" s="19" t="s">
        <v>84</v>
      </c>
      <c r="F39" s="6" t="s">
        <v>49</v>
      </c>
      <c r="G39" s="19">
        <v>4</v>
      </c>
      <c r="H39" s="27">
        <v>961</v>
      </c>
      <c r="I39" s="19">
        <f t="shared" si="0"/>
        <v>17.22</v>
      </c>
    </row>
    <row r="40" spans="1:9" ht="69" x14ac:dyDescent="0.25">
      <c r="A40" s="19">
        <v>27</v>
      </c>
      <c r="B40" s="6" t="s">
        <v>46</v>
      </c>
      <c r="C40" s="6" t="s">
        <v>85</v>
      </c>
      <c r="D40" s="6" t="s">
        <v>86</v>
      </c>
      <c r="E40" s="19" t="s">
        <v>87</v>
      </c>
      <c r="F40" s="6" t="s">
        <v>49</v>
      </c>
      <c r="G40" s="19">
        <v>5</v>
      </c>
      <c r="H40" s="27">
        <v>1094.5</v>
      </c>
      <c r="I40" s="19">
        <f t="shared" si="0"/>
        <v>24.52</v>
      </c>
    </row>
    <row r="41" spans="1:9" ht="69" x14ac:dyDescent="0.25">
      <c r="A41" s="19">
        <v>28</v>
      </c>
      <c r="B41" s="6" t="s">
        <v>46</v>
      </c>
      <c r="C41" s="6" t="s">
        <v>68</v>
      </c>
      <c r="D41" s="6" t="s">
        <v>18</v>
      </c>
      <c r="E41" s="19" t="s">
        <v>88</v>
      </c>
      <c r="F41" s="6" t="s">
        <v>49</v>
      </c>
      <c r="G41" s="19">
        <v>4</v>
      </c>
      <c r="H41" s="27">
        <v>1027</v>
      </c>
      <c r="I41" s="19">
        <f t="shared" si="0"/>
        <v>18.399999999999999</v>
      </c>
    </row>
    <row r="42" spans="1:9" ht="69" x14ac:dyDescent="0.25">
      <c r="A42" s="19">
        <v>29</v>
      </c>
      <c r="B42" s="6" t="s">
        <v>46</v>
      </c>
      <c r="C42" s="6" t="s">
        <v>68</v>
      </c>
      <c r="D42" s="6" t="s">
        <v>38</v>
      </c>
      <c r="E42" s="19" t="s">
        <v>89</v>
      </c>
      <c r="F42" s="6" t="s">
        <v>49</v>
      </c>
      <c r="G42" s="19">
        <v>4</v>
      </c>
      <c r="H42" s="27">
        <v>971</v>
      </c>
      <c r="I42" s="19">
        <f t="shared" si="0"/>
        <v>17.399999999999999</v>
      </c>
    </row>
    <row r="43" spans="1:9" ht="69" x14ac:dyDescent="0.25">
      <c r="A43" s="19">
        <v>30</v>
      </c>
      <c r="B43" s="6" t="s">
        <v>46</v>
      </c>
      <c r="C43" s="6" t="s">
        <v>68</v>
      </c>
      <c r="D43" s="6" t="s">
        <v>38</v>
      </c>
      <c r="E43" s="19" t="s">
        <v>90</v>
      </c>
      <c r="F43" s="6" t="s">
        <v>49</v>
      </c>
      <c r="G43" s="19">
        <v>15</v>
      </c>
      <c r="H43" s="27">
        <v>971</v>
      </c>
      <c r="I43" s="19">
        <f t="shared" si="0"/>
        <v>65.25</v>
      </c>
    </row>
    <row r="44" spans="1:9" ht="69" x14ac:dyDescent="0.25">
      <c r="A44" s="19">
        <v>31</v>
      </c>
      <c r="B44" s="6" t="s">
        <v>25</v>
      </c>
      <c r="C44" s="6" t="s">
        <v>91</v>
      </c>
      <c r="D44" s="6" t="s">
        <v>92</v>
      </c>
      <c r="E44" s="19" t="s">
        <v>93</v>
      </c>
      <c r="F44" s="6" t="s">
        <v>28</v>
      </c>
      <c r="G44" s="19">
        <v>18</v>
      </c>
      <c r="H44" s="27">
        <v>1212</v>
      </c>
      <c r="I44" s="19">
        <f t="shared" si="0"/>
        <v>97.73</v>
      </c>
    </row>
    <row r="45" spans="1:9" ht="69" x14ac:dyDescent="0.25">
      <c r="A45" s="19">
        <v>32</v>
      </c>
      <c r="B45" s="6" t="s">
        <v>46</v>
      </c>
      <c r="C45" s="6" t="s">
        <v>94</v>
      </c>
      <c r="D45" s="6" t="s">
        <v>38</v>
      </c>
      <c r="E45" s="19" t="s">
        <v>95</v>
      </c>
      <c r="F45" s="6" t="s">
        <v>96</v>
      </c>
      <c r="G45" s="19">
        <v>3</v>
      </c>
      <c r="H45" s="27">
        <v>1001</v>
      </c>
      <c r="I45" s="19">
        <f t="shared" si="0"/>
        <v>13.45</v>
      </c>
    </row>
    <row r="46" spans="1:9" ht="55.2" x14ac:dyDescent="0.25">
      <c r="A46" s="19">
        <v>33</v>
      </c>
      <c r="B46" s="6" t="s">
        <v>21</v>
      </c>
      <c r="C46" s="6" t="s">
        <v>70</v>
      </c>
      <c r="D46" s="6" t="s">
        <v>18</v>
      </c>
      <c r="E46" s="19" t="s">
        <v>97</v>
      </c>
      <c r="F46" s="6" t="s">
        <v>98</v>
      </c>
      <c r="G46" s="19">
        <v>4</v>
      </c>
      <c r="H46" s="27">
        <v>1042</v>
      </c>
      <c r="I46" s="19">
        <f t="shared" si="0"/>
        <v>18.670000000000002</v>
      </c>
    </row>
    <row r="47" spans="1:9" ht="69" x14ac:dyDescent="0.25">
      <c r="A47" s="19">
        <v>34</v>
      </c>
      <c r="B47" s="6" t="s">
        <v>25</v>
      </c>
      <c r="C47" s="6" t="s">
        <v>99</v>
      </c>
      <c r="D47" s="6" t="s">
        <v>100</v>
      </c>
      <c r="E47" s="19" t="s">
        <v>101</v>
      </c>
      <c r="F47" s="6" t="s">
        <v>28</v>
      </c>
      <c r="G47" s="19">
        <v>9</v>
      </c>
      <c r="H47" s="27">
        <v>936</v>
      </c>
      <c r="I47" s="29">
        <f>ROUND(H47/168*0.75*G47,2)</f>
        <v>37.61</v>
      </c>
    </row>
    <row r="48" spans="1:9" ht="69" x14ac:dyDescent="0.25">
      <c r="A48" s="19">
        <v>35</v>
      </c>
      <c r="B48" s="6" t="s">
        <v>21</v>
      </c>
      <c r="C48" s="6" t="s">
        <v>41</v>
      </c>
      <c r="D48" s="6" t="s">
        <v>18</v>
      </c>
      <c r="E48" s="19" t="s">
        <v>102</v>
      </c>
      <c r="F48" s="6" t="s">
        <v>103</v>
      </c>
      <c r="G48" s="19">
        <v>1</v>
      </c>
      <c r="H48" s="27">
        <v>1077</v>
      </c>
      <c r="I48" s="19">
        <f t="shared" ref="I48:I69" si="1">ROUND(H48/167.42*0.75*G48,2)</f>
        <v>4.82</v>
      </c>
    </row>
    <row r="49" spans="1:9" ht="69" x14ac:dyDescent="0.25">
      <c r="A49" s="19">
        <v>36</v>
      </c>
      <c r="B49" s="6" t="s">
        <v>46</v>
      </c>
      <c r="C49" s="6" t="s">
        <v>68</v>
      </c>
      <c r="D49" s="6" t="s">
        <v>31</v>
      </c>
      <c r="E49" s="19" t="s">
        <v>104</v>
      </c>
      <c r="F49" s="6" t="s">
        <v>49</v>
      </c>
      <c r="G49" s="19">
        <v>5</v>
      </c>
      <c r="H49" s="27">
        <v>909</v>
      </c>
      <c r="I49" s="19">
        <f t="shared" si="1"/>
        <v>20.36</v>
      </c>
    </row>
    <row r="50" spans="1:9" ht="55.2" x14ac:dyDescent="0.25">
      <c r="A50" s="19">
        <v>37</v>
      </c>
      <c r="B50" s="6" t="s">
        <v>21</v>
      </c>
      <c r="C50" s="6" t="s">
        <v>105</v>
      </c>
      <c r="D50" s="6" t="s">
        <v>106</v>
      </c>
      <c r="E50" s="19" t="s">
        <v>107</v>
      </c>
      <c r="F50" s="6" t="s">
        <v>40</v>
      </c>
      <c r="G50" s="19">
        <v>3</v>
      </c>
      <c r="H50" s="27">
        <v>1196</v>
      </c>
      <c r="I50" s="19">
        <f t="shared" si="1"/>
        <v>16.07</v>
      </c>
    </row>
    <row r="51" spans="1:9" ht="69" x14ac:dyDescent="0.25">
      <c r="A51" s="19">
        <v>38</v>
      </c>
      <c r="B51" s="6" t="s">
        <v>46</v>
      </c>
      <c r="C51" s="6" t="s">
        <v>68</v>
      </c>
      <c r="D51" s="6" t="s">
        <v>38</v>
      </c>
      <c r="E51" s="19" t="s">
        <v>108</v>
      </c>
      <c r="F51" s="6" t="s">
        <v>49</v>
      </c>
      <c r="G51" s="19">
        <v>4</v>
      </c>
      <c r="H51" s="27">
        <v>971</v>
      </c>
      <c r="I51" s="19">
        <f t="shared" si="1"/>
        <v>17.399999999999999</v>
      </c>
    </row>
    <row r="52" spans="1:9" ht="55.2" x14ac:dyDescent="0.25">
      <c r="A52" s="19">
        <v>39</v>
      </c>
      <c r="B52" s="6" t="s">
        <v>21</v>
      </c>
      <c r="C52" s="6" t="s">
        <v>22</v>
      </c>
      <c r="D52" s="6" t="s">
        <v>31</v>
      </c>
      <c r="E52" s="19" t="s">
        <v>109</v>
      </c>
      <c r="F52" s="6" t="s">
        <v>110</v>
      </c>
      <c r="G52" s="19">
        <v>3</v>
      </c>
      <c r="H52" s="27">
        <v>920</v>
      </c>
      <c r="I52" s="19">
        <f t="shared" si="1"/>
        <v>12.36</v>
      </c>
    </row>
    <row r="53" spans="1:9" ht="69" x14ac:dyDescent="0.25">
      <c r="A53" s="19">
        <v>40</v>
      </c>
      <c r="B53" s="6" t="s">
        <v>21</v>
      </c>
      <c r="C53" s="6" t="s">
        <v>41</v>
      </c>
      <c r="D53" s="6" t="s">
        <v>50</v>
      </c>
      <c r="E53" s="19" t="s">
        <v>111</v>
      </c>
      <c r="F53" s="6" t="s">
        <v>112</v>
      </c>
      <c r="G53" s="19">
        <v>1</v>
      </c>
      <c r="H53" s="27">
        <v>828</v>
      </c>
      <c r="I53" s="19">
        <f t="shared" si="1"/>
        <v>3.71</v>
      </c>
    </row>
    <row r="54" spans="1:9" ht="55.2" x14ac:dyDescent="0.25">
      <c r="A54" s="19">
        <v>41</v>
      </c>
      <c r="B54" s="6" t="s">
        <v>21</v>
      </c>
      <c r="C54" s="6" t="s">
        <v>70</v>
      </c>
      <c r="D54" s="6" t="s">
        <v>38</v>
      </c>
      <c r="E54" s="19" t="s">
        <v>113</v>
      </c>
      <c r="F54" s="6" t="s">
        <v>114</v>
      </c>
      <c r="G54" s="19">
        <v>9</v>
      </c>
      <c r="H54" s="27">
        <v>961</v>
      </c>
      <c r="I54" s="19">
        <f t="shared" si="1"/>
        <v>38.75</v>
      </c>
    </row>
    <row r="55" spans="1:9" ht="82.8" x14ac:dyDescent="0.25">
      <c r="A55" s="19">
        <v>42</v>
      </c>
      <c r="B55" s="6" t="s">
        <v>25</v>
      </c>
      <c r="C55" s="6" t="s">
        <v>115</v>
      </c>
      <c r="D55" s="6" t="s">
        <v>18</v>
      </c>
      <c r="E55" s="19" t="s">
        <v>116</v>
      </c>
      <c r="F55" s="6" t="s">
        <v>28</v>
      </c>
      <c r="G55" s="19">
        <v>10</v>
      </c>
      <c r="H55" s="27">
        <v>1112</v>
      </c>
      <c r="I55" s="19">
        <f t="shared" si="1"/>
        <v>49.81</v>
      </c>
    </row>
    <row r="56" spans="1:9" ht="96.6" x14ac:dyDescent="0.25">
      <c r="A56" s="19">
        <v>43</v>
      </c>
      <c r="B56" s="6" t="s">
        <v>25</v>
      </c>
      <c r="C56" s="6" t="s">
        <v>99</v>
      </c>
      <c r="D56" s="6" t="s">
        <v>117</v>
      </c>
      <c r="E56" s="19" t="s">
        <v>118</v>
      </c>
      <c r="F56" s="6" t="s">
        <v>28</v>
      </c>
      <c r="G56" s="19">
        <v>18</v>
      </c>
      <c r="H56" s="27">
        <v>1595</v>
      </c>
      <c r="I56" s="19">
        <f t="shared" si="1"/>
        <v>128.61000000000001</v>
      </c>
    </row>
    <row r="57" spans="1:9" ht="96.6" x14ac:dyDescent="0.25">
      <c r="A57" s="19">
        <v>44</v>
      </c>
      <c r="B57" s="6" t="s">
        <v>25</v>
      </c>
      <c r="C57" s="6" t="s">
        <v>99</v>
      </c>
      <c r="D57" s="6" t="s">
        <v>119</v>
      </c>
      <c r="E57" s="19" t="s">
        <v>120</v>
      </c>
      <c r="F57" s="6" t="s">
        <v>28</v>
      </c>
      <c r="G57" s="19">
        <v>18</v>
      </c>
      <c r="H57" s="27">
        <v>1600</v>
      </c>
      <c r="I57" s="19">
        <f t="shared" si="1"/>
        <v>129.02000000000001</v>
      </c>
    </row>
    <row r="58" spans="1:9" ht="69" x14ac:dyDescent="0.25">
      <c r="A58" s="19">
        <v>45</v>
      </c>
      <c r="B58" s="6" t="s">
        <v>21</v>
      </c>
      <c r="C58" s="6" t="s">
        <v>41</v>
      </c>
      <c r="D58" s="6" t="s">
        <v>73</v>
      </c>
      <c r="E58" s="19" t="s">
        <v>121</v>
      </c>
      <c r="F58" s="6" t="s">
        <v>122</v>
      </c>
      <c r="G58" s="19">
        <v>1</v>
      </c>
      <c r="H58" s="27">
        <v>938</v>
      </c>
      <c r="I58" s="19">
        <f t="shared" si="1"/>
        <v>4.2</v>
      </c>
    </row>
    <row r="59" spans="1:9" ht="55.2" x14ac:dyDescent="0.25">
      <c r="A59" s="19">
        <v>46</v>
      </c>
      <c r="B59" s="6" t="s">
        <v>21</v>
      </c>
      <c r="C59" s="6" t="s">
        <v>70</v>
      </c>
      <c r="D59" s="6" t="s">
        <v>38</v>
      </c>
      <c r="E59" s="19" t="s">
        <v>123</v>
      </c>
      <c r="F59" s="6" t="s">
        <v>124</v>
      </c>
      <c r="G59" s="19">
        <v>7</v>
      </c>
      <c r="H59" s="27">
        <v>951</v>
      </c>
      <c r="I59" s="19">
        <f t="shared" si="1"/>
        <v>29.82</v>
      </c>
    </row>
    <row r="60" spans="1:9" ht="69" x14ac:dyDescent="0.25">
      <c r="A60" s="19">
        <v>47</v>
      </c>
      <c r="B60" s="6" t="s">
        <v>25</v>
      </c>
      <c r="C60" s="6" t="s">
        <v>125</v>
      </c>
      <c r="D60" s="6" t="s">
        <v>126</v>
      </c>
      <c r="E60" s="19" t="s">
        <v>127</v>
      </c>
      <c r="F60" s="6" t="s">
        <v>28</v>
      </c>
      <c r="G60" s="19">
        <v>9</v>
      </c>
      <c r="H60" s="27">
        <v>1100</v>
      </c>
      <c r="I60" s="19">
        <f t="shared" si="1"/>
        <v>44.35</v>
      </c>
    </row>
    <row r="61" spans="1:9" ht="55.2" x14ac:dyDescent="0.25">
      <c r="A61" s="19">
        <v>48</v>
      </c>
      <c r="B61" s="6" t="s">
        <v>21</v>
      </c>
      <c r="C61" s="6" t="s">
        <v>105</v>
      </c>
      <c r="D61" s="6" t="s">
        <v>106</v>
      </c>
      <c r="E61" s="19" t="s">
        <v>128</v>
      </c>
      <c r="F61" s="6" t="s">
        <v>129</v>
      </c>
      <c r="G61" s="19">
        <v>1</v>
      </c>
      <c r="H61" s="27">
        <v>1196</v>
      </c>
      <c r="I61" s="19">
        <f t="shared" si="1"/>
        <v>5.36</v>
      </c>
    </row>
    <row r="62" spans="1:9" ht="82.8" x14ac:dyDescent="0.25">
      <c r="A62" s="19">
        <v>49</v>
      </c>
      <c r="B62" s="6" t="s">
        <v>25</v>
      </c>
      <c r="C62" s="6" t="s">
        <v>115</v>
      </c>
      <c r="D62" s="6" t="s">
        <v>18</v>
      </c>
      <c r="E62" s="19" t="s">
        <v>130</v>
      </c>
      <c r="F62" s="6" t="s">
        <v>28</v>
      </c>
      <c r="G62" s="19">
        <v>9</v>
      </c>
      <c r="H62" s="27">
        <v>1097</v>
      </c>
      <c r="I62" s="19">
        <f t="shared" si="1"/>
        <v>44.23</v>
      </c>
    </row>
    <row r="63" spans="1:9" ht="69" x14ac:dyDescent="0.25">
      <c r="A63" s="19">
        <v>50</v>
      </c>
      <c r="B63" s="6" t="s">
        <v>46</v>
      </c>
      <c r="C63" s="6" t="s">
        <v>47</v>
      </c>
      <c r="D63" s="6" t="s">
        <v>50</v>
      </c>
      <c r="E63" s="19" t="s">
        <v>131</v>
      </c>
      <c r="F63" s="6" t="s">
        <v>49</v>
      </c>
      <c r="G63" s="19">
        <v>4</v>
      </c>
      <c r="H63" s="27">
        <v>815</v>
      </c>
      <c r="I63" s="19">
        <f t="shared" si="1"/>
        <v>14.6</v>
      </c>
    </row>
    <row r="64" spans="1:9" ht="69" x14ac:dyDescent="0.25">
      <c r="A64" s="19">
        <v>51</v>
      </c>
      <c r="B64" s="6" t="s">
        <v>25</v>
      </c>
      <c r="C64" s="6" t="s">
        <v>125</v>
      </c>
      <c r="D64" s="6" t="s">
        <v>126</v>
      </c>
      <c r="E64" s="19" t="s">
        <v>132</v>
      </c>
      <c r="F64" s="6" t="s">
        <v>28</v>
      </c>
      <c r="G64" s="19">
        <v>18</v>
      </c>
      <c r="H64" s="27">
        <v>1110</v>
      </c>
      <c r="I64" s="19">
        <f t="shared" si="1"/>
        <v>89.51</v>
      </c>
    </row>
    <row r="65" spans="1:9" ht="82.8" x14ac:dyDescent="0.25">
      <c r="A65" s="19">
        <v>52</v>
      </c>
      <c r="B65" s="6" t="s">
        <v>25</v>
      </c>
      <c r="C65" s="6" t="s">
        <v>133</v>
      </c>
      <c r="D65" s="6" t="s">
        <v>31</v>
      </c>
      <c r="E65" s="19" t="s">
        <v>134</v>
      </c>
      <c r="F65" s="6" t="s">
        <v>135</v>
      </c>
      <c r="G65" s="19">
        <v>1</v>
      </c>
      <c r="H65" s="27">
        <v>888</v>
      </c>
      <c r="I65" s="19">
        <f t="shared" si="1"/>
        <v>3.98</v>
      </c>
    </row>
    <row r="66" spans="1:9" ht="55.2" x14ac:dyDescent="0.25">
      <c r="A66" s="19">
        <v>53</v>
      </c>
      <c r="B66" s="6" t="s">
        <v>21</v>
      </c>
      <c r="C66" s="6" t="s">
        <v>136</v>
      </c>
      <c r="D66" s="6" t="s">
        <v>20</v>
      </c>
      <c r="E66" s="19" t="s">
        <v>137</v>
      </c>
      <c r="F66" s="6" t="s">
        <v>138</v>
      </c>
      <c r="G66" s="19">
        <v>2</v>
      </c>
      <c r="H66" s="27">
        <v>1410</v>
      </c>
      <c r="I66" s="19">
        <f t="shared" si="1"/>
        <v>12.63</v>
      </c>
    </row>
    <row r="67" spans="1:9" ht="55.2" x14ac:dyDescent="0.25">
      <c r="A67" s="19">
        <v>54</v>
      </c>
      <c r="B67" s="6" t="s">
        <v>21</v>
      </c>
      <c r="C67" s="6" t="s">
        <v>70</v>
      </c>
      <c r="D67" s="6" t="s">
        <v>38</v>
      </c>
      <c r="E67" s="19" t="s">
        <v>139</v>
      </c>
      <c r="F67" s="6" t="s">
        <v>140</v>
      </c>
      <c r="G67" s="19">
        <v>14</v>
      </c>
      <c r="H67" s="27">
        <v>1006</v>
      </c>
      <c r="I67" s="19">
        <f t="shared" si="1"/>
        <v>63.09</v>
      </c>
    </row>
    <row r="68" spans="1:9" ht="41.4" x14ac:dyDescent="0.25">
      <c r="A68" s="19">
        <v>55</v>
      </c>
      <c r="B68" s="6" t="s">
        <v>29</v>
      </c>
      <c r="C68" s="6" t="s">
        <v>30</v>
      </c>
      <c r="D68" s="6" t="s">
        <v>38</v>
      </c>
      <c r="E68" s="19" t="s">
        <v>141</v>
      </c>
      <c r="F68" s="6" t="s">
        <v>33</v>
      </c>
      <c r="G68" s="19">
        <v>21</v>
      </c>
      <c r="H68" s="27">
        <v>1027</v>
      </c>
      <c r="I68" s="19">
        <f t="shared" si="1"/>
        <v>96.61</v>
      </c>
    </row>
    <row r="69" spans="1:9" ht="55.2" x14ac:dyDescent="0.25">
      <c r="A69" s="19">
        <v>56</v>
      </c>
      <c r="B69" s="6" t="s">
        <v>29</v>
      </c>
      <c r="C69" s="6" t="s">
        <v>142</v>
      </c>
      <c r="D69" s="6" t="s">
        <v>38</v>
      </c>
      <c r="E69" s="19" t="s">
        <v>143</v>
      </c>
      <c r="F69" s="6" t="s">
        <v>33</v>
      </c>
      <c r="G69" s="19">
        <v>7</v>
      </c>
      <c r="H69" s="27">
        <v>1003</v>
      </c>
      <c r="I69" s="19">
        <f t="shared" si="1"/>
        <v>31.45</v>
      </c>
    </row>
    <row r="70" spans="1:9" ht="55.2" x14ac:dyDescent="0.25">
      <c r="A70" s="19">
        <v>57</v>
      </c>
      <c r="B70" s="6" t="s">
        <v>19</v>
      </c>
      <c r="C70" s="6" t="s">
        <v>144</v>
      </c>
      <c r="D70" s="6" t="s">
        <v>145</v>
      </c>
      <c r="E70" s="19" t="s">
        <v>146</v>
      </c>
      <c r="F70" s="6" t="s">
        <v>147</v>
      </c>
      <c r="G70" s="19">
        <v>11</v>
      </c>
      <c r="H70" s="27">
        <v>1098</v>
      </c>
      <c r="I70" s="29">
        <f>ROUND(H70/168*0.75*G70,2)</f>
        <v>53.92</v>
      </c>
    </row>
    <row r="71" spans="1:9" ht="69" x14ac:dyDescent="0.25">
      <c r="A71" s="19">
        <v>58</v>
      </c>
      <c r="B71" s="6" t="s">
        <v>25</v>
      </c>
      <c r="C71" s="6" t="s">
        <v>125</v>
      </c>
      <c r="D71" s="6" t="s">
        <v>54</v>
      </c>
      <c r="E71" s="19" t="s">
        <v>148</v>
      </c>
      <c r="F71" s="6" t="s">
        <v>28</v>
      </c>
      <c r="G71" s="19">
        <v>18</v>
      </c>
      <c r="H71" s="27">
        <v>1206</v>
      </c>
      <c r="I71" s="19">
        <f t="shared" ref="I71:I112" si="2">ROUND(H71/167.42*0.75*G71,2)</f>
        <v>97.25</v>
      </c>
    </row>
    <row r="72" spans="1:9" ht="41.4" x14ac:dyDescent="0.25">
      <c r="A72" s="19">
        <v>59</v>
      </c>
      <c r="B72" s="6" t="s">
        <v>21</v>
      </c>
      <c r="C72" s="6" t="s">
        <v>149</v>
      </c>
      <c r="D72" s="6" t="s">
        <v>31</v>
      </c>
      <c r="E72" s="19" t="s">
        <v>150</v>
      </c>
      <c r="F72" s="6" t="s">
        <v>151</v>
      </c>
      <c r="G72" s="19">
        <v>2</v>
      </c>
      <c r="H72" s="27">
        <v>901</v>
      </c>
      <c r="I72" s="19">
        <f t="shared" si="2"/>
        <v>8.07</v>
      </c>
    </row>
    <row r="73" spans="1:9" ht="55.2" x14ac:dyDescent="0.25">
      <c r="A73" s="19">
        <v>60</v>
      </c>
      <c r="B73" s="6" t="s">
        <v>21</v>
      </c>
      <c r="C73" s="6" t="s">
        <v>152</v>
      </c>
      <c r="D73" s="6" t="s">
        <v>80</v>
      </c>
      <c r="E73" s="19" t="s">
        <v>153</v>
      </c>
      <c r="F73" s="6" t="s">
        <v>154</v>
      </c>
      <c r="G73" s="19">
        <v>1</v>
      </c>
      <c r="H73" s="27">
        <v>1328</v>
      </c>
      <c r="I73" s="19">
        <f t="shared" si="2"/>
        <v>5.95</v>
      </c>
    </row>
    <row r="74" spans="1:9" ht="69" x14ac:dyDescent="0.25">
      <c r="A74" s="19">
        <v>61</v>
      </c>
      <c r="B74" s="6" t="s">
        <v>25</v>
      </c>
      <c r="C74" s="6" t="s">
        <v>57</v>
      </c>
      <c r="D74" s="6" t="s">
        <v>18</v>
      </c>
      <c r="E74" s="19" t="s">
        <v>155</v>
      </c>
      <c r="F74" s="6" t="s">
        <v>28</v>
      </c>
      <c r="G74" s="19">
        <v>18</v>
      </c>
      <c r="H74" s="27">
        <v>1047</v>
      </c>
      <c r="I74" s="19">
        <f t="shared" si="2"/>
        <v>84.43</v>
      </c>
    </row>
    <row r="75" spans="1:9" ht="41.4" x14ac:dyDescent="0.25">
      <c r="A75" s="19">
        <v>62</v>
      </c>
      <c r="B75" s="6" t="s">
        <v>29</v>
      </c>
      <c r="C75" s="6" t="s">
        <v>30</v>
      </c>
      <c r="D75" s="6" t="s">
        <v>31</v>
      </c>
      <c r="E75" s="19" t="s">
        <v>156</v>
      </c>
      <c r="F75" s="6" t="s">
        <v>33</v>
      </c>
      <c r="G75" s="19">
        <v>28</v>
      </c>
      <c r="H75" s="27">
        <v>964</v>
      </c>
      <c r="I75" s="19">
        <f t="shared" si="2"/>
        <v>120.92</v>
      </c>
    </row>
    <row r="76" spans="1:9" ht="69" x14ac:dyDescent="0.25">
      <c r="A76" s="19">
        <v>63</v>
      </c>
      <c r="B76" s="6" t="s">
        <v>25</v>
      </c>
      <c r="C76" s="6" t="s">
        <v>57</v>
      </c>
      <c r="D76" s="6" t="s">
        <v>157</v>
      </c>
      <c r="E76" s="19" t="s">
        <v>158</v>
      </c>
      <c r="F76" s="6" t="s">
        <v>28</v>
      </c>
      <c r="G76" s="19">
        <v>18</v>
      </c>
      <c r="H76" s="27">
        <v>1325</v>
      </c>
      <c r="I76" s="19">
        <f t="shared" si="2"/>
        <v>106.84</v>
      </c>
    </row>
    <row r="77" spans="1:9" ht="55.2" x14ac:dyDescent="0.25">
      <c r="A77" s="19">
        <v>64</v>
      </c>
      <c r="B77" s="6" t="s">
        <v>29</v>
      </c>
      <c r="C77" s="6" t="s">
        <v>142</v>
      </c>
      <c r="D77" s="6" t="s">
        <v>31</v>
      </c>
      <c r="E77" s="19" t="s">
        <v>159</v>
      </c>
      <c r="F77" s="6" t="s">
        <v>33</v>
      </c>
      <c r="G77" s="19">
        <v>7</v>
      </c>
      <c r="H77" s="27">
        <v>927</v>
      </c>
      <c r="I77" s="19">
        <f t="shared" si="2"/>
        <v>29.07</v>
      </c>
    </row>
    <row r="78" spans="1:9" ht="41.4" x14ac:dyDescent="0.25">
      <c r="A78" s="19">
        <v>65</v>
      </c>
      <c r="B78" s="6" t="s">
        <v>29</v>
      </c>
      <c r="C78" s="6" t="s">
        <v>30</v>
      </c>
      <c r="D78" s="6" t="s">
        <v>18</v>
      </c>
      <c r="E78" s="19" t="s">
        <v>160</v>
      </c>
      <c r="F78" s="6" t="s">
        <v>33</v>
      </c>
      <c r="G78" s="19">
        <v>7</v>
      </c>
      <c r="H78" s="27">
        <v>1105</v>
      </c>
      <c r="I78" s="19">
        <f t="shared" si="2"/>
        <v>34.65</v>
      </c>
    </row>
    <row r="79" spans="1:9" ht="69" x14ac:dyDescent="0.25">
      <c r="A79" s="19">
        <v>66</v>
      </c>
      <c r="B79" s="6" t="s">
        <v>29</v>
      </c>
      <c r="C79" s="6" t="s">
        <v>161</v>
      </c>
      <c r="D79" s="6" t="s">
        <v>31</v>
      </c>
      <c r="E79" s="19" t="s">
        <v>162</v>
      </c>
      <c r="F79" s="6" t="s">
        <v>33</v>
      </c>
      <c r="G79" s="19">
        <v>11</v>
      </c>
      <c r="H79" s="27">
        <v>1044</v>
      </c>
      <c r="I79" s="19">
        <f t="shared" si="2"/>
        <v>51.45</v>
      </c>
    </row>
    <row r="80" spans="1:9" ht="69" x14ac:dyDescent="0.25">
      <c r="A80" s="19">
        <v>67</v>
      </c>
      <c r="B80" s="6" t="s">
        <v>46</v>
      </c>
      <c r="C80" s="6" t="s">
        <v>68</v>
      </c>
      <c r="D80" s="6" t="s">
        <v>38</v>
      </c>
      <c r="E80" s="19" t="s">
        <v>163</v>
      </c>
      <c r="F80" s="6" t="s">
        <v>49</v>
      </c>
      <c r="G80" s="19">
        <v>12</v>
      </c>
      <c r="H80" s="27">
        <v>966</v>
      </c>
      <c r="I80" s="19">
        <f t="shared" si="2"/>
        <v>51.93</v>
      </c>
    </row>
    <row r="81" spans="1:9" ht="55.2" x14ac:dyDescent="0.25">
      <c r="A81" s="19">
        <v>68</v>
      </c>
      <c r="B81" s="6" t="s">
        <v>21</v>
      </c>
      <c r="C81" s="6" t="s">
        <v>22</v>
      </c>
      <c r="D81" s="6" t="s">
        <v>164</v>
      </c>
      <c r="E81" s="19" t="s">
        <v>165</v>
      </c>
      <c r="F81" s="6" t="s">
        <v>166</v>
      </c>
      <c r="G81" s="19">
        <v>4</v>
      </c>
      <c r="H81" s="27">
        <v>1268</v>
      </c>
      <c r="I81" s="19">
        <f t="shared" si="2"/>
        <v>22.72</v>
      </c>
    </row>
    <row r="82" spans="1:9" ht="55.2" x14ac:dyDescent="0.25">
      <c r="A82" s="19">
        <v>69</v>
      </c>
      <c r="B82" s="6" t="s">
        <v>21</v>
      </c>
      <c r="C82" s="6" t="s">
        <v>37</v>
      </c>
      <c r="D82" s="6" t="s">
        <v>38</v>
      </c>
      <c r="E82" s="19" t="s">
        <v>167</v>
      </c>
      <c r="F82" s="6" t="s">
        <v>110</v>
      </c>
      <c r="G82" s="19">
        <v>3</v>
      </c>
      <c r="H82" s="27">
        <v>1016</v>
      </c>
      <c r="I82" s="19">
        <f t="shared" si="2"/>
        <v>13.65</v>
      </c>
    </row>
    <row r="83" spans="1:9" ht="69" x14ac:dyDescent="0.25">
      <c r="A83" s="19">
        <v>70</v>
      </c>
      <c r="B83" s="6" t="s">
        <v>46</v>
      </c>
      <c r="C83" s="6" t="s">
        <v>68</v>
      </c>
      <c r="D83" s="6" t="s">
        <v>38</v>
      </c>
      <c r="E83" s="19" t="s">
        <v>168</v>
      </c>
      <c r="F83" s="6" t="s">
        <v>49</v>
      </c>
      <c r="G83" s="19">
        <v>12</v>
      </c>
      <c r="H83" s="27">
        <v>986</v>
      </c>
      <c r="I83" s="19">
        <f t="shared" si="2"/>
        <v>53</v>
      </c>
    </row>
    <row r="84" spans="1:9" ht="82.8" x14ac:dyDescent="0.25">
      <c r="A84" s="19">
        <v>71</v>
      </c>
      <c r="B84" s="6" t="s">
        <v>25</v>
      </c>
      <c r="C84" s="6" t="s">
        <v>115</v>
      </c>
      <c r="D84" s="6" t="s">
        <v>60</v>
      </c>
      <c r="E84" s="19" t="s">
        <v>169</v>
      </c>
      <c r="F84" s="6" t="s">
        <v>28</v>
      </c>
      <c r="G84" s="19">
        <v>18</v>
      </c>
      <c r="H84" s="27">
        <v>1425</v>
      </c>
      <c r="I84" s="19">
        <f t="shared" si="2"/>
        <v>114.91</v>
      </c>
    </row>
    <row r="85" spans="1:9" ht="69" x14ac:dyDescent="0.25">
      <c r="A85" s="19">
        <v>72</v>
      </c>
      <c r="B85" s="6" t="s">
        <v>21</v>
      </c>
      <c r="C85" s="6" t="s">
        <v>41</v>
      </c>
      <c r="D85" s="6" t="s">
        <v>31</v>
      </c>
      <c r="E85" s="19" t="s">
        <v>170</v>
      </c>
      <c r="F85" s="6" t="s">
        <v>171</v>
      </c>
      <c r="G85" s="19">
        <v>2</v>
      </c>
      <c r="H85" s="27">
        <v>913</v>
      </c>
      <c r="I85" s="19">
        <f t="shared" si="2"/>
        <v>8.18</v>
      </c>
    </row>
    <row r="86" spans="1:9" ht="69" x14ac:dyDescent="0.25">
      <c r="A86" s="19">
        <v>73</v>
      </c>
      <c r="B86" s="6" t="s">
        <v>46</v>
      </c>
      <c r="C86" s="6" t="s">
        <v>85</v>
      </c>
      <c r="D86" s="6" t="s">
        <v>172</v>
      </c>
      <c r="E86" s="19" t="s">
        <v>173</v>
      </c>
      <c r="F86" s="6" t="s">
        <v>49</v>
      </c>
      <c r="G86" s="19">
        <v>8</v>
      </c>
      <c r="H86" s="27">
        <v>949.3</v>
      </c>
      <c r="I86" s="19">
        <f t="shared" si="2"/>
        <v>34.020000000000003</v>
      </c>
    </row>
    <row r="87" spans="1:9" ht="69" x14ac:dyDescent="0.25">
      <c r="A87" s="19">
        <v>74</v>
      </c>
      <c r="B87" s="6" t="s">
        <v>46</v>
      </c>
      <c r="C87" s="6" t="s">
        <v>174</v>
      </c>
      <c r="D87" s="6" t="s">
        <v>73</v>
      </c>
      <c r="E87" s="19" t="s">
        <v>175</v>
      </c>
      <c r="F87" s="6" t="s">
        <v>49</v>
      </c>
      <c r="G87" s="19">
        <v>10</v>
      </c>
      <c r="H87" s="27">
        <v>953</v>
      </c>
      <c r="I87" s="19">
        <f t="shared" si="2"/>
        <v>42.69</v>
      </c>
    </row>
    <row r="88" spans="1:9" ht="55.2" x14ac:dyDescent="0.25">
      <c r="A88" s="19">
        <v>75</v>
      </c>
      <c r="B88" s="6" t="s">
        <v>21</v>
      </c>
      <c r="C88" s="6" t="s">
        <v>70</v>
      </c>
      <c r="D88" s="6" t="s">
        <v>157</v>
      </c>
      <c r="E88" s="19" t="s">
        <v>176</v>
      </c>
      <c r="F88" s="6" t="s">
        <v>177</v>
      </c>
      <c r="G88" s="19">
        <v>6</v>
      </c>
      <c r="H88" s="27">
        <v>1315</v>
      </c>
      <c r="I88" s="19">
        <f t="shared" si="2"/>
        <v>35.35</v>
      </c>
    </row>
    <row r="89" spans="1:9" ht="41.4" x14ac:dyDescent="0.25">
      <c r="A89" s="19">
        <v>76</v>
      </c>
      <c r="B89" s="6" t="s">
        <v>29</v>
      </c>
      <c r="C89" s="6" t="s">
        <v>30</v>
      </c>
      <c r="D89" s="6" t="s">
        <v>18</v>
      </c>
      <c r="E89" s="19" t="s">
        <v>178</v>
      </c>
      <c r="F89" s="6" t="s">
        <v>33</v>
      </c>
      <c r="G89" s="19">
        <v>7</v>
      </c>
      <c r="H89" s="27">
        <v>1095</v>
      </c>
      <c r="I89" s="19">
        <f t="shared" si="2"/>
        <v>34.340000000000003</v>
      </c>
    </row>
    <row r="90" spans="1:9" ht="69" x14ac:dyDescent="0.25">
      <c r="A90" s="19">
        <v>77</v>
      </c>
      <c r="B90" s="6" t="s">
        <v>25</v>
      </c>
      <c r="C90" s="6" t="s">
        <v>179</v>
      </c>
      <c r="D90" s="6" t="s">
        <v>18</v>
      </c>
      <c r="E90" s="19" t="s">
        <v>180</v>
      </c>
      <c r="F90" s="6" t="s">
        <v>28</v>
      </c>
      <c r="G90" s="19">
        <v>22</v>
      </c>
      <c r="H90" s="27">
        <v>1098</v>
      </c>
      <c r="I90" s="19">
        <f t="shared" si="2"/>
        <v>108.21</v>
      </c>
    </row>
    <row r="91" spans="1:9" ht="69" x14ac:dyDescent="0.25">
      <c r="A91" s="19">
        <v>78</v>
      </c>
      <c r="B91" s="6" t="s">
        <v>29</v>
      </c>
      <c r="C91" s="6" t="s">
        <v>161</v>
      </c>
      <c r="D91" s="6" t="s">
        <v>18</v>
      </c>
      <c r="E91" s="19" t="s">
        <v>181</v>
      </c>
      <c r="F91" s="6" t="s">
        <v>33</v>
      </c>
      <c r="G91" s="19">
        <v>14</v>
      </c>
      <c r="H91" s="27">
        <v>1090</v>
      </c>
      <c r="I91" s="19">
        <f t="shared" si="2"/>
        <v>68.36</v>
      </c>
    </row>
    <row r="92" spans="1:9" ht="69" x14ac:dyDescent="0.25">
      <c r="A92" s="19">
        <v>79</v>
      </c>
      <c r="B92" s="6" t="s">
        <v>46</v>
      </c>
      <c r="C92" s="6" t="s">
        <v>68</v>
      </c>
      <c r="D92" s="6" t="s">
        <v>18</v>
      </c>
      <c r="E92" s="19" t="s">
        <v>182</v>
      </c>
      <c r="F92" s="6" t="s">
        <v>49</v>
      </c>
      <c r="G92" s="19">
        <v>5</v>
      </c>
      <c r="H92" s="27">
        <v>1047</v>
      </c>
      <c r="I92" s="19">
        <f t="shared" si="2"/>
        <v>23.45</v>
      </c>
    </row>
    <row r="93" spans="1:9" ht="69" x14ac:dyDescent="0.25">
      <c r="A93" s="19">
        <v>80</v>
      </c>
      <c r="B93" s="6" t="s">
        <v>46</v>
      </c>
      <c r="C93" s="6" t="s">
        <v>68</v>
      </c>
      <c r="D93" s="6" t="s">
        <v>50</v>
      </c>
      <c r="E93" s="19" t="s">
        <v>183</v>
      </c>
      <c r="F93" s="6" t="s">
        <v>49</v>
      </c>
      <c r="G93" s="19">
        <v>5</v>
      </c>
      <c r="H93" s="27">
        <v>815</v>
      </c>
      <c r="I93" s="19">
        <f t="shared" si="2"/>
        <v>18.25</v>
      </c>
    </row>
    <row r="94" spans="1:9" ht="55.2" x14ac:dyDescent="0.25">
      <c r="A94" s="19">
        <v>81</v>
      </c>
      <c r="B94" s="6" t="s">
        <v>21</v>
      </c>
      <c r="C94" s="6" t="s">
        <v>70</v>
      </c>
      <c r="D94" s="6" t="s">
        <v>18</v>
      </c>
      <c r="E94" s="19" t="s">
        <v>184</v>
      </c>
      <c r="F94" s="6" t="s">
        <v>185</v>
      </c>
      <c r="G94" s="19">
        <v>10</v>
      </c>
      <c r="H94" s="27">
        <v>1047</v>
      </c>
      <c r="I94" s="19">
        <f t="shared" si="2"/>
        <v>46.9</v>
      </c>
    </row>
    <row r="95" spans="1:9" ht="69" x14ac:dyDescent="0.25">
      <c r="A95" s="19">
        <v>82</v>
      </c>
      <c r="B95" s="6" t="s">
        <v>21</v>
      </c>
      <c r="C95" s="6" t="s">
        <v>41</v>
      </c>
      <c r="D95" s="6" t="s">
        <v>31</v>
      </c>
      <c r="E95" s="19" t="s">
        <v>186</v>
      </c>
      <c r="F95" s="6" t="s">
        <v>43</v>
      </c>
      <c r="G95" s="19">
        <v>1</v>
      </c>
      <c r="H95" s="27">
        <v>908</v>
      </c>
      <c r="I95" s="19">
        <f t="shared" si="2"/>
        <v>4.07</v>
      </c>
    </row>
    <row r="96" spans="1:9" ht="96.6" x14ac:dyDescent="0.25">
      <c r="A96" s="19">
        <v>83</v>
      </c>
      <c r="B96" s="6" t="s">
        <v>21</v>
      </c>
      <c r="C96" s="6" t="s">
        <v>187</v>
      </c>
      <c r="D96" s="6" t="s">
        <v>117</v>
      </c>
      <c r="E96" s="19" t="s">
        <v>188</v>
      </c>
      <c r="F96" s="6" t="s">
        <v>138</v>
      </c>
      <c r="G96" s="19">
        <v>2</v>
      </c>
      <c r="H96" s="27">
        <v>1595</v>
      </c>
      <c r="I96" s="19">
        <f t="shared" si="2"/>
        <v>14.29</v>
      </c>
    </row>
    <row r="97" spans="1:9" ht="69" x14ac:dyDescent="0.25">
      <c r="A97" s="19">
        <v>84</v>
      </c>
      <c r="B97" s="6" t="s">
        <v>46</v>
      </c>
      <c r="C97" s="6" t="s">
        <v>68</v>
      </c>
      <c r="D97" s="6" t="s">
        <v>18</v>
      </c>
      <c r="E97" s="19" t="s">
        <v>189</v>
      </c>
      <c r="F97" s="6" t="s">
        <v>49</v>
      </c>
      <c r="G97" s="19">
        <v>12</v>
      </c>
      <c r="H97" s="27">
        <v>1047</v>
      </c>
      <c r="I97" s="19">
        <f t="shared" si="2"/>
        <v>56.28</v>
      </c>
    </row>
    <row r="98" spans="1:9" ht="82.8" x14ac:dyDescent="0.25">
      <c r="A98" s="19">
        <v>85</v>
      </c>
      <c r="B98" s="6" t="s">
        <v>25</v>
      </c>
      <c r="C98" s="6" t="s">
        <v>115</v>
      </c>
      <c r="D98" s="6" t="s">
        <v>18</v>
      </c>
      <c r="E98" s="19" t="s">
        <v>190</v>
      </c>
      <c r="F98" s="6" t="s">
        <v>28</v>
      </c>
      <c r="G98" s="19">
        <v>9</v>
      </c>
      <c r="H98" s="27">
        <v>1112</v>
      </c>
      <c r="I98" s="19">
        <f t="shared" si="2"/>
        <v>44.83</v>
      </c>
    </row>
    <row r="99" spans="1:9" ht="41.4" x14ac:dyDescent="0.25">
      <c r="A99" s="19">
        <v>86</v>
      </c>
      <c r="B99" s="6" t="s">
        <v>29</v>
      </c>
      <c r="C99" s="6" t="s">
        <v>191</v>
      </c>
      <c r="D99" s="6" t="s">
        <v>73</v>
      </c>
      <c r="E99" s="19" t="s">
        <v>192</v>
      </c>
      <c r="F99" s="6" t="s">
        <v>33</v>
      </c>
      <c r="G99" s="19">
        <v>7</v>
      </c>
      <c r="H99" s="27">
        <v>945</v>
      </c>
      <c r="I99" s="19">
        <f t="shared" si="2"/>
        <v>29.63</v>
      </c>
    </row>
    <row r="100" spans="1:9" ht="69" x14ac:dyDescent="0.25">
      <c r="A100" s="19">
        <v>87</v>
      </c>
      <c r="B100" s="6" t="s">
        <v>46</v>
      </c>
      <c r="C100" s="6" t="s">
        <v>193</v>
      </c>
      <c r="D100" s="6" t="s">
        <v>18</v>
      </c>
      <c r="E100" s="19" t="s">
        <v>194</v>
      </c>
      <c r="F100" s="6" t="s">
        <v>49</v>
      </c>
      <c r="G100" s="19">
        <v>4</v>
      </c>
      <c r="H100" s="27">
        <v>1055</v>
      </c>
      <c r="I100" s="19">
        <f t="shared" si="2"/>
        <v>18.899999999999999</v>
      </c>
    </row>
    <row r="101" spans="1:9" ht="69" x14ac:dyDescent="0.25">
      <c r="A101" s="19">
        <v>88</v>
      </c>
      <c r="B101" s="6" t="s">
        <v>25</v>
      </c>
      <c r="C101" s="6" t="s">
        <v>65</v>
      </c>
      <c r="D101" s="6" t="s">
        <v>195</v>
      </c>
      <c r="E101" s="19" t="s">
        <v>196</v>
      </c>
      <c r="F101" s="6" t="s">
        <v>28</v>
      </c>
      <c r="G101" s="19">
        <v>9</v>
      </c>
      <c r="H101" s="27">
        <v>1222</v>
      </c>
      <c r="I101" s="19">
        <f t="shared" si="2"/>
        <v>49.27</v>
      </c>
    </row>
    <row r="102" spans="1:9" ht="69" x14ac:dyDescent="0.25">
      <c r="A102" s="19">
        <v>89</v>
      </c>
      <c r="B102" s="6" t="s">
        <v>46</v>
      </c>
      <c r="C102" s="6" t="s">
        <v>47</v>
      </c>
      <c r="D102" s="6" t="s">
        <v>18</v>
      </c>
      <c r="E102" s="19" t="s">
        <v>197</v>
      </c>
      <c r="F102" s="6" t="s">
        <v>49</v>
      </c>
      <c r="G102" s="19">
        <v>4</v>
      </c>
      <c r="H102" s="27">
        <v>1057</v>
      </c>
      <c r="I102" s="19">
        <f t="shared" si="2"/>
        <v>18.940000000000001</v>
      </c>
    </row>
    <row r="103" spans="1:9" ht="69" x14ac:dyDescent="0.25">
      <c r="A103" s="19">
        <v>90</v>
      </c>
      <c r="B103" s="6" t="s">
        <v>25</v>
      </c>
      <c r="C103" s="6" t="s">
        <v>198</v>
      </c>
      <c r="D103" s="6" t="s">
        <v>38</v>
      </c>
      <c r="E103" s="19" t="s">
        <v>199</v>
      </c>
      <c r="F103" s="6" t="s">
        <v>28</v>
      </c>
      <c r="G103" s="19">
        <v>9</v>
      </c>
      <c r="H103" s="27">
        <v>1000</v>
      </c>
      <c r="I103" s="19">
        <f t="shared" si="2"/>
        <v>40.32</v>
      </c>
    </row>
    <row r="104" spans="1:9" ht="69" x14ac:dyDescent="0.25">
      <c r="A104" s="19">
        <v>91</v>
      </c>
      <c r="B104" s="6" t="s">
        <v>46</v>
      </c>
      <c r="C104" s="6" t="s">
        <v>85</v>
      </c>
      <c r="D104" s="6" t="s">
        <v>172</v>
      </c>
      <c r="E104" s="19" t="s">
        <v>200</v>
      </c>
      <c r="F104" s="6" t="s">
        <v>49</v>
      </c>
      <c r="G104" s="19">
        <v>5</v>
      </c>
      <c r="H104" s="27">
        <v>954.8</v>
      </c>
      <c r="I104" s="19">
        <f t="shared" si="2"/>
        <v>21.39</v>
      </c>
    </row>
    <row r="105" spans="1:9" ht="82.8" x14ac:dyDescent="0.25">
      <c r="A105" s="19">
        <v>92</v>
      </c>
      <c r="B105" s="6" t="s">
        <v>25</v>
      </c>
      <c r="C105" s="6" t="s">
        <v>115</v>
      </c>
      <c r="D105" s="6" t="s">
        <v>18</v>
      </c>
      <c r="E105" s="19" t="s">
        <v>201</v>
      </c>
      <c r="F105" s="6" t="s">
        <v>28</v>
      </c>
      <c r="G105" s="19">
        <v>18</v>
      </c>
      <c r="H105" s="27">
        <v>1112</v>
      </c>
      <c r="I105" s="19">
        <f t="shared" si="2"/>
        <v>89.67</v>
      </c>
    </row>
    <row r="106" spans="1:9" ht="41.4" x14ac:dyDescent="0.25">
      <c r="A106" s="19">
        <v>93</v>
      </c>
      <c r="B106" s="6" t="s">
        <v>29</v>
      </c>
      <c r="C106" s="6" t="s">
        <v>30</v>
      </c>
      <c r="D106" s="6" t="s">
        <v>31</v>
      </c>
      <c r="E106" s="19" t="s">
        <v>202</v>
      </c>
      <c r="F106" s="6" t="s">
        <v>33</v>
      </c>
      <c r="G106" s="19">
        <v>21</v>
      </c>
      <c r="H106" s="27">
        <v>954</v>
      </c>
      <c r="I106" s="19">
        <f t="shared" si="2"/>
        <v>89.75</v>
      </c>
    </row>
    <row r="107" spans="1:9" ht="69" x14ac:dyDescent="0.25">
      <c r="A107" s="19">
        <v>94</v>
      </c>
      <c r="B107" s="6" t="s">
        <v>46</v>
      </c>
      <c r="C107" s="6" t="s">
        <v>94</v>
      </c>
      <c r="D107" s="6" t="s">
        <v>31</v>
      </c>
      <c r="E107" s="19" t="s">
        <v>203</v>
      </c>
      <c r="F107" s="6" t="s">
        <v>96</v>
      </c>
      <c r="G107" s="19">
        <v>4</v>
      </c>
      <c r="H107" s="27">
        <v>908</v>
      </c>
      <c r="I107" s="19">
        <f t="shared" si="2"/>
        <v>16.27</v>
      </c>
    </row>
    <row r="108" spans="1:9" ht="69" x14ac:dyDescent="0.25">
      <c r="A108" s="19">
        <v>95</v>
      </c>
      <c r="B108" s="6" t="s">
        <v>46</v>
      </c>
      <c r="C108" s="6" t="s">
        <v>68</v>
      </c>
      <c r="D108" s="6" t="s">
        <v>18</v>
      </c>
      <c r="E108" s="19" t="s">
        <v>204</v>
      </c>
      <c r="F108" s="6" t="s">
        <v>49</v>
      </c>
      <c r="G108" s="19">
        <v>4</v>
      </c>
      <c r="H108" s="27">
        <v>1047</v>
      </c>
      <c r="I108" s="19">
        <f t="shared" si="2"/>
        <v>18.760000000000002</v>
      </c>
    </row>
    <row r="109" spans="1:9" ht="69" x14ac:dyDescent="0.25">
      <c r="A109" s="19">
        <v>96</v>
      </c>
      <c r="B109" s="6" t="s">
        <v>25</v>
      </c>
      <c r="C109" s="6" t="s">
        <v>57</v>
      </c>
      <c r="D109" s="6" t="s">
        <v>18</v>
      </c>
      <c r="E109" s="19" t="s">
        <v>205</v>
      </c>
      <c r="F109" s="6" t="s">
        <v>28</v>
      </c>
      <c r="G109" s="19">
        <v>4</v>
      </c>
      <c r="H109" s="27">
        <v>1047</v>
      </c>
      <c r="I109" s="19">
        <f t="shared" si="2"/>
        <v>18.760000000000002</v>
      </c>
    </row>
    <row r="110" spans="1:9" ht="41.4" x14ac:dyDescent="0.25">
      <c r="A110" s="19">
        <v>97</v>
      </c>
      <c r="B110" s="6" t="s">
        <v>29</v>
      </c>
      <c r="C110" s="6" t="s">
        <v>30</v>
      </c>
      <c r="D110" s="6" t="s">
        <v>31</v>
      </c>
      <c r="E110" s="19" t="s">
        <v>206</v>
      </c>
      <c r="F110" s="6" t="s">
        <v>33</v>
      </c>
      <c r="G110" s="19">
        <v>14</v>
      </c>
      <c r="H110" s="27">
        <v>954</v>
      </c>
      <c r="I110" s="19">
        <f t="shared" si="2"/>
        <v>59.83</v>
      </c>
    </row>
    <row r="111" spans="1:9" ht="41.4" x14ac:dyDescent="0.25">
      <c r="A111" s="19">
        <v>98</v>
      </c>
      <c r="B111" s="6" t="s">
        <v>21</v>
      </c>
      <c r="C111" s="6" t="s">
        <v>149</v>
      </c>
      <c r="D111" s="6" t="s">
        <v>38</v>
      </c>
      <c r="E111" s="19" t="s">
        <v>207</v>
      </c>
      <c r="F111" s="6" t="s">
        <v>208</v>
      </c>
      <c r="G111" s="19">
        <v>2</v>
      </c>
      <c r="H111" s="27">
        <v>995</v>
      </c>
      <c r="I111" s="19">
        <f t="shared" si="2"/>
        <v>8.91</v>
      </c>
    </row>
    <row r="112" spans="1:9" ht="69" x14ac:dyDescent="0.25">
      <c r="A112" s="19">
        <v>99</v>
      </c>
      <c r="B112" s="6" t="s">
        <v>25</v>
      </c>
      <c r="C112" s="6" t="s">
        <v>26</v>
      </c>
      <c r="D112" s="6" t="s">
        <v>18</v>
      </c>
      <c r="E112" s="19" t="s">
        <v>209</v>
      </c>
      <c r="F112" s="6" t="s">
        <v>28</v>
      </c>
      <c r="G112" s="19">
        <v>19</v>
      </c>
      <c r="H112" s="27">
        <v>1019</v>
      </c>
      <c r="I112" s="19">
        <f t="shared" si="2"/>
        <v>86.73</v>
      </c>
    </row>
    <row r="113" spans="1:9" ht="55.2" x14ac:dyDescent="0.25">
      <c r="A113" s="19">
        <v>100</v>
      </c>
      <c r="B113" s="6" t="s">
        <v>19</v>
      </c>
      <c r="C113" s="6" t="s">
        <v>210</v>
      </c>
      <c r="D113" s="6" t="s">
        <v>18</v>
      </c>
      <c r="E113" s="19" t="s">
        <v>211</v>
      </c>
      <c r="F113" s="6" t="s">
        <v>147</v>
      </c>
      <c r="G113" s="19">
        <v>11</v>
      </c>
      <c r="H113" s="27">
        <v>1130</v>
      </c>
      <c r="I113" s="29">
        <f>ROUND(H113/168*0.75*G113,2)</f>
        <v>55.49</v>
      </c>
    </row>
    <row r="114" spans="1:9" ht="69" x14ac:dyDescent="0.25">
      <c r="A114" s="19">
        <v>101</v>
      </c>
      <c r="B114" s="6" t="s">
        <v>25</v>
      </c>
      <c r="C114" s="6" t="s">
        <v>198</v>
      </c>
      <c r="D114" s="6" t="s">
        <v>20</v>
      </c>
      <c r="E114" s="19" t="s">
        <v>212</v>
      </c>
      <c r="F114" s="6" t="s">
        <v>28</v>
      </c>
      <c r="G114" s="19">
        <v>9</v>
      </c>
      <c r="H114" s="27">
        <v>1169</v>
      </c>
      <c r="I114" s="19">
        <f>ROUND(H114/167.42*0.75*G114,2)</f>
        <v>47.13</v>
      </c>
    </row>
    <row r="115" spans="1:9" ht="69" x14ac:dyDescent="0.25">
      <c r="A115" s="19">
        <v>102</v>
      </c>
      <c r="B115" s="6" t="s">
        <v>25</v>
      </c>
      <c r="C115" s="6" t="s">
        <v>125</v>
      </c>
      <c r="D115" s="6" t="s">
        <v>126</v>
      </c>
      <c r="E115" s="19" t="s">
        <v>213</v>
      </c>
      <c r="F115" s="6" t="s">
        <v>28</v>
      </c>
      <c r="G115" s="19">
        <v>4</v>
      </c>
      <c r="H115" s="27">
        <v>1100</v>
      </c>
      <c r="I115" s="19">
        <f>ROUND(H115/167.42*0.75*G115,2)</f>
        <v>19.71</v>
      </c>
    </row>
    <row r="116" spans="1:9" ht="69" x14ac:dyDescent="0.25">
      <c r="A116" s="19">
        <v>103</v>
      </c>
      <c r="B116" s="6" t="s">
        <v>46</v>
      </c>
      <c r="C116" s="6" t="s">
        <v>94</v>
      </c>
      <c r="D116" s="6" t="s">
        <v>31</v>
      </c>
      <c r="E116" s="19" t="s">
        <v>214</v>
      </c>
      <c r="F116" s="6" t="s">
        <v>96</v>
      </c>
      <c r="G116" s="19">
        <v>4</v>
      </c>
      <c r="H116" s="27">
        <v>918</v>
      </c>
      <c r="I116" s="19">
        <f>ROUND(H116/167.42*0.75*G116,2)</f>
        <v>16.45</v>
      </c>
    </row>
    <row r="117" spans="1:9" ht="69" x14ac:dyDescent="0.25">
      <c r="A117" s="19">
        <v>104</v>
      </c>
      <c r="B117" s="6" t="s">
        <v>25</v>
      </c>
      <c r="C117" s="6" t="s">
        <v>179</v>
      </c>
      <c r="D117" s="6" t="s">
        <v>80</v>
      </c>
      <c r="E117" s="19" t="s">
        <v>215</v>
      </c>
      <c r="F117" s="6" t="s">
        <v>28</v>
      </c>
      <c r="G117" s="19">
        <v>19</v>
      </c>
      <c r="H117" s="27">
        <v>1350</v>
      </c>
      <c r="I117" s="19">
        <f>ROUND(H117/167.42*0.75*G117,2)</f>
        <v>114.91</v>
      </c>
    </row>
    <row r="118" spans="1:9" ht="69" x14ac:dyDescent="0.25">
      <c r="A118" s="19">
        <v>105</v>
      </c>
      <c r="B118" s="6" t="s">
        <v>46</v>
      </c>
      <c r="C118" s="6" t="s">
        <v>68</v>
      </c>
      <c r="D118" s="6" t="s">
        <v>18</v>
      </c>
      <c r="E118" s="19" t="s">
        <v>216</v>
      </c>
      <c r="F118" s="6" t="s">
        <v>49</v>
      </c>
      <c r="G118" s="19">
        <v>13</v>
      </c>
      <c r="H118" s="27">
        <v>1047</v>
      </c>
      <c r="I118" s="19">
        <f>ROUND(H118/167.42*0.75*G118,2)</f>
        <v>60.97</v>
      </c>
    </row>
  </sheetData>
  <mergeCells count="4">
    <mergeCell ref="A11:F11"/>
    <mergeCell ref="A12:F12"/>
    <mergeCell ref="A13:F13"/>
    <mergeCell ref="A8:I8"/>
  </mergeCells>
  <conditionalFormatting sqref="E14:E1048576">
    <cfRule type="duplicateValues" dxfId="3" priority="5"/>
  </conditionalFormatting>
  <conditionalFormatting sqref="E10">
    <cfRule type="duplicateValues" dxfId="2" priority="1"/>
  </conditionalFormatting>
  <conditionalFormatting sqref="E9">
    <cfRule type="duplicateValues" dxfId="1" priority="3"/>
  </conditionalFormatting>
  <conditionalFormatting sqref="E11:E13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13.pielikums</vt:lpstr>
      <vt:lpstr>'13.pielikums'!Print_Area</vt:lpstr>
      <vt:lpstr>'13.pielikums'!Print_Titles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13.pielikums anotācijai</dc:title>
  <dc:creator>Inga Ošiņa</dc:creator>
  <dc:description>67219608, inga.osina@iem.gov.lv</dc:description>
  <cp:lastModifiedBy>Inga Ošiņa</cp:lastModifiedBy>
  <cp:lastPrinted>2021-11-24T13:19:48Z</cp:lastPrinted>
  <dcterms:created xsi:type="dcterms:W3CDTF">2021-01-19T10:47:35Z</dcterms:created>
  <dcterms:modified xsi:type="dcterms:W3CDTF">2021-11-24T13:19:53Z</dcterms:modified>
</cp:coreProperties>
</file>