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6/UC_atbalsts_2026/UC_atbalsts_2026/GROZIJUMI_MK rikojuma projektam_2026/3_GALA VARIANTS/Ar aprili/"/>
    </mc:Choice>
  </mc:AlternateContent>
  <xr:revisionPtr revIDLastSave="181" documentId="8_{DEF24BE1-9FEF-45B7-B93B-4EA20629BFFF}" xr6:coauthVersionLast="47" xr6:coauthVersionMax="47" xr10:uidLastSave="{457FDB51-D359-4671-9A0E-C3D38770A42D}"/>
  <bookViews>
    <workbookView xWindow="-110" yWindow="-110" windowWidth="19420" windowHeight="11500" xr2:uid="{D0149C22-0E15-46BF-BFDE-039D7FF50899}"/>
  </bookViews>
  <sheets>
    <sheet name="Kopsavilkums_2026.gadam" sheetId="1" r:id="rId1"/>
    <sheet name="EM_1.pielikums" sheetId="2" r:id="rId2"/>
    <sheet name="LM_2.pielikums" sheetId="3" r:id="rId3"/>
    <sheet name="IzM_3.pielikums" sheetId="4" r:id="rId4"/>
    <sheet name="VARAM_4.pielikum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4" l="1"/>
  <c r="K12" i="4"/>
  <c r="B10" i="4"/>
  <c r="B11" i="4"/>
  <c r="B12" i="4"/>
  <c r="B9" i="4"/>
  <c r="L13" i="4"/>
  <c r="B9" i="3"/>
  <c r="B10" i="3"/>
  <c r="B11" i="3"/>
  <c r="B12" i="3"/>
  <c r="B13" i="3"/>
  <c r="B14" i="3"/>
  <c r="B15" i="3"/>
  <c r="B16" i="3"/>
  <c r="B17" i="3"/>
  <c r="B18" i="3"/>
  <c r="B19" i="3"/>
  <c r="B20" i="3"/>
  <c r="B21" i="3"/>
  <c r="B22" i="3"/>
  <c r="B23" i="3"/>
  <c r="B24" i="3"/>
  <c r="B25" i="3"/>
  <c r="B26" i="3"/>
  <c r="B27" i="3"/>
  <c r="B8" i="3"/>
  <c r="L24" i="3"/>
  <c r="K24" i="3"/>
  <c r="L21" i="3"/>
  <c r="K21" i="3"/>
  <c r="B10" i="2"/>
  <c r="B9" i="2"/>
  <c r="G11" i="2"/>
  <c r="F8" i="1"/>
  <c r="E11" i="1"/>
  <c r="E7" i="1"/>
  <c r="F7" i="1" s="1"/>
  <c r="F6" i="1"/>
  <c r="B13" i="4" l="1"/>
  <c r="B14" i="4" s="1"/>
  <c r="B11" i="2"/>
  <c r="L14" i="4"/>
  <c r="B169" i="3"/>
  <c r="L169" i="3"/>
  <c r="K169" i="3"/>
  <c r="F24" i="3"/>
  <c r="G24" i="3"/>
  <c r="H24" i="3"/>
  <c r="I24" i="3"/>
  <c r="J24" i="3"/>
  <c r="E24" i="3"/>
  <c r="F21" i="3"/>
  <c r="G21" i="3"/>
  <c r="H21" i="3"/>
  <c r="I21" i="3"/>
  <c r="J21" i="3"/>
  <c r="E21" i="3"/>
  <c r="C21" i="3"/>
  <c r="C24" i="3"/>
  <c r="D24" i="3"/>
  <c r="F169" i="3" l="1"/>
  <c r="D21" i="3"/>
  <c r="C6" i="1" l="1"/>
  <c r="D6" i="1" s="1"/>
  <c r="E168" i="3" l="1"/>
  <c r="D168" i="3"/>
  <c r="B168" i="3" s="1"/>
  <c r="E167" i="3"/>
  <c r="D167" i="3"/>
  <c r="B167" i="3" s="1"/>
  <c r="E166" i="3"/>
  <c r="D166" i="3"/>
  <c r="B166" i="3" s="1"/>
  <c r="E165" i="3"/>
  <c r="D165" i="3"/>
  <c r="E164" i="3"/>
  <c r="D164" i="3"/>
  <c r="E163" i="3"/>
  <c r="D163" i="3"/>
  <c r="B163" i="3" s="1"/>
  <c r="E162" i="3"/>
  <c r="D162" i="3"/>
  <c r="B162" i="3" s="1"/>
  <c r="E161" i="3"/>
  <c r="D161" i="3"/>
  <c r="B161" i="3" s="1"/>
  <c r="E160" i="3"/>
  <c r="D160" i="3"/>
  <c r="E159" i="3"/>
  <c r="D159" i="3"/>
  <c r="E158" i="3"/>
  <c r="D158" i="3"/>
  <c r="E157" i="3"/>
  <c r="D157" i="3"/>
  <c r="E156" i="3"/>
  <c r="D156" i="3"/>
  <c r="E155" i="3"/>
  <c r="D155" i="3"/>
  <c r="E154" i="3"/>
  <c r="D154" i="3"/>
  <c r="B154" i="3" s="1"/>
  <c r="E153" i="3"/>
  <c r="D153" i="3"/>
  <c r="B153" i="3" s="1"/>
  <c r="E152" i="3"/>
  <c r="D152" i="3"/>
  <c r="B152" i="3" s="1"/>
  <c r="E151" i="3"/>
  <c r="D151" i="3"/>
  <c r="E150" i="3"/>
  <c r="D150" i="3"/>
  <c r="E149" i="3"/>
  <c r="D149" i="3"/>
  <c r="E148" i="3"/>
  <c r="D148" i="3"/>
  <c r="B148" i="3" s="1"/>
  <c r="E147" i="3"/>
  <c r="D147" i="3"/>
  <c r="E146" i="3"/>
  <c r="D146" i="3"/>
  <c r="B146" i="3" s="1"/>
  <c r="E145" i="3"/>
  <c r="D145" i="3"/>
  <c r="B145" i="3" s="1"/>
  <c r="E144" i="3"/>
  <c r="D144" i="3"/>
  <c r="E143" i="3"/>
  <c r="D143" i="3"/>
  <c r="E142" i="3"/>
  <c r="D142" i="3"/>
  <c r="B142" i="3" s="1"/>
  <c r="E141" i="3"/>
  <c r="D141" i="3"/>
  <c r="B141" i="3" s="1"/>
  <c r="E140" i="3"/>
  <c r="D140" i="3"/>
  <c r="B140" i="3" s="1"/>
  <c r="E139" i="3"/>
  <c r="D139" i="3"/>
  <c r="B139" i="3" s="1"/>
  <c r="E138" i="3"/>
  <c r="D138" i="3"/>
  <c r="B138" i="3" s="1"/>
  <c r="E137" i="3"/>
  <c r="D137" i="3"/>
  <c r="B137" i="3"/>
  <c r="E136" i="3"/>
  <c r="D136" i="3"/>
  <c r="E135" i="3"/>
  <c r="D135" i="3"/>
  <c r="B135" i="3" s="1"/>
  <c r="E134" i="3"/>
  <c r="D134" i="3"/>
  <c r="B134" i="3" s="1"/>
  <c r="E133" i="3"/>
  <c r="D133" i="3"/>
  <c r="E132" i="3"/>
  <c r="D132" i="3"/>
  <c r="E131" i="3"/>
  <c r="D131" i="3"/>
  <c r="E130" i="3"/>
  <c r="D130" i="3"/>
  <c r="B130" i="3" s="1"/>
  <c r="E129" i="3"/>
  <c r="D129" i="3"/>
  <c r="B129" i="3" s="1"/>
  <c r="E128" i="3"/>
  <c r="D128" i="3"/>
  <c r="E127" i="3"/>
  <c r="D127" i="3"/>
  <c r="B127" i="3" s="1"/>
  <c r="E126" i="3"/>
  <c r="D126" i="3"/>
  <c r="E125" i="3"/>
  <c r="D125" i="3"/>
  <c r="B125" i="3" s="1"/>
  <c r="E124" i="3"/>
  <c r="D124" i="3"/>
  <c r="E123" i="3"/>
  <c r="D123" i="3"/>
  <c r="E122" i="3"/>
  <c r="D122" i="3"/>
  <c r="E121" i="3"/>
  <c r="D121" i="3"/>
  <c r="B121" i="3" s="1"/>
  <c r="E120" i="3"/>
  <c r="D120" i="3"/>
  <c r="B120" i="3" s="1"/>
  <c r="E119" i="3"/>
  <c r="D119" i="3"/>
  <c r="E118" i="3"/>
  <c r="D118" i="3"/>
  <c r="E117" i="3"/>
  <c r="D117" i="3"/>
  <c r="B117" i="3" s="1"/>
  <c r="E116" i="3"/>
  <c r="D116" i="3"/>
  <c r="E115" i="3"/>
  <c r="D115" i="3"/>
  <c r="B115" i="3" s="1"/>
  <c r="E114" i="3"/>
  <c r="D114" i="3"/>
  <c r="E113" i="3"/>
  <c r="D113" i="3"/>
  <c r="B113" i="3" s="1"/>
  <c r="E112" i="3"/>
  <c r="D112" i="3"/>
  <c r="B112" i="3" s="1"/>
  <c r="E111" i="3"/>
  <c r="D111" i="3"/>
  <c r="E110" i="3"/>
  <c r="D110" i="3"/>
  <c r="B110" i="3" s="1"/>
  <c r="E109" i="3"/>
  <c r="D109" i="3"/>
  <c r="B109" i="3" s="1"/>
  <c r="E108" i="3"/>
  <c r="D108" i="3"/>
  <c r="E107" i="3"/>
  <c r="D107" i="3"/>
  <c r="E106" i="3"/>
  <c r="D106" i="3"/>
  <c r="E105" i="3"/>
  <c r="D105" i="3"/>
  <c r="E104" i="3"/>
  <c r="D104" i="3"/>
  <c r="B104" i="3" s="1"/>
  <c r="E103" i="3"/>
  <c r="D103" i="3"/>
  <c r="B103" i="3"/>
  <c r="E102" i="3"/>
  <c r="D102" i="3"/>
  <c r="E101" i="3"/>
  <c r="D101" i="3"/>
  <c r="B101" i="3" s="1"/>
  <c r="E100" i="3"/>
  <c r="D100" i="3"/>
  <c r="E99" i="3"/>
  <c r="D99" i="3"/>
  <c r="B99" i="3" s="1"/>
  <c r="E98" i="3"/>
  <c r="D98" i="3"/>
  <c r="B98" i="3" s="1"/>
  <c r="E97" i="3"/>
  <c r="D97" i="3"/>
  <c r="E96" i="3"/>
  <c r="D96" i="3"/>
  <c r="E95" i="3"/>
  <c r="D95" i="3"/>
  <c r="B95" i="3" s="1"/>
  <c r="E94" i="3"/>
  <c r="D94" i="3"/>
  <c r="E93" i="3"/>
  <c r="D93" i="3"/>
  <c r="E92" i="3"/>
  <c r="D92" i="3"/>
  <c r="B92" i="3"/>
  <c r="E91" i="3"/>
  <c r="D91" i="3"/>
  <c r="B91" i="3"/>
  <c r="E90" i="3"/>
  <c r="D90" i="3"/>
  <c r="E89" i="3"/>
  <c r="D89" i="3"/>
  <c r="E88" i="3"/>
  <c r="D88" i="3"/>
  <c r="E87" i="3"/>
  <c r="D87" i="3"/>
  <c r="E86" i="3"/>
  <c r="D86" i="3"/>
  <c r="B86" i="3" s="1"/>
  <c r="E85" i="3"/>
  <c r="D85" i="3"/>
  <c r="E84" i="3"/>
  <c r="D84" i="3"/>
  <c r="E83" i="3"/>
  <c r="D83" i="3"/>
  <c r="B83" i="3" s="1"/>
  <c r="E82" i="3"/>
  <c r="D82" i="3"/>
  <c r="B82" i="3" s="1"/>
  <c r="E81" i="3"/>
  <c r="D81" i="3"/>
  <c r="B81" i="3" s="1"/>
  <c r="E80" i="3"/>
  <c r="D80" i="3"/>
  <c r="E79" i="3"/>
  <c r="D79" i="3"/>
  <c r="E78" i="3"/>
  <c r="D78" i="3"/>
  <c r="B78" i="3" s="1"/>
  <c r="E77" i="3"/>
  <c r="D77" i="3"/>
  <c r="E76" i="3"/>
  <c r="D76" i="3"/>
  <c r="E75" i="3"/>
  <c r="D75" i="3"/>
  <c r="B75" i="3"/>
  <c r="E74" i="3"/>
  <c r="D74" i="3"/>
  <c r="B74" i="3" s="1"/>
  <c r="E73" i="3"/>
  <c r="D73" i="3"/>
  <c r="E72" i="3"/>
  <c r="D72" i="3"/>
  <c r="B72" i="3" s="1"/>
  <c r="E71" i="3"/>
  <c r="D71" i="3"/>
  <c r="E70" i="3"/>
  <c r="D70" i="3"/>
  <c r="E69" i="3"/>
  <c r="D69" i="3"/>
  <c r="E68" i="3"/>
  <c r="D68" i="3"/>
  <c r="E67" i="3"/>
  <c r="D67" i="3"/>
  <c r="B67" i="3" s="1"/>
  <c r="E66" i="3"/>
  <c r="D66" i="3"/>
  <c r="B66" i="3" s="1"/>
  <c r="E65" i="3"/>
  <c r="D65" i="3"/>
  <c r="B65" i="3" s="1"/>
  <c r="E64" i="3"/>
  <c r="D64" i="3"/>
  <c r="E63" i="3"/>
  <c r="D63" i="3"/>
  <c r="B63" i="3" s="1"/>
  <c r="E62" i="3"/>
  <c r="D62" i="3"/>
  <c r="B62" i="3" s="1"/>
  <c r="E61" i="3"/>
  <c r="D61" i="3"/>
  <c r="E60" i="3"/>
  <c r="D60" i="3"/>
  <c r="E59" i="3"/>
  <c r="D59" i="3"/>
  <c r="B59" i="3" s="1"/>
  <c r="E58" i="3"/>
  <c r="D58" i="3"/>
  <c r="E57" i="3"/>
  <c r="D57" i="3"/>
  <c r="B57" i="3" s="1"/>
  <c r="E56" i="3"/>
  <c r="D56" i="3"/>
  <c r="E55" i="3"/>
  <c r="D55" i="3"/>
  <c r="E54" i="3"/>
  <c r="D54" i="3"/>
  <c r="E53" i="3"/>
  <c r="D53" i="3"/>
  <c r="E52" i="3"/>
  <c r="D52" i="3"/>
  <c r="E51" i="3"/>
  <c r="D51" i="3"/>
  <c r="E50" i="3"/>
  <c r="D50" i="3"/>
  <c r="B50" i="3" s="1"/>
  <c r="E49" i="3"/>
  <c r="D49" i="3"/>
  <c r="E48" i="3"/>
  <c r="D48" i="3"/>
  <c r="B48" i="3" s="1"/>
  <c r="E47" i="3"/>
  <c r="D47" i="3"/>
  <c r="E46" i="3"/>
  <c r="D46" i="3"/>
  <c r="E45" i="3"/>
  <c r="D45" i="3"/>
  <c r="E44" i="3"/>
  <c r="D44" i="3"/>
  <c r="E43" i="3"/>
  <c r="D43" i="3"/>
  <c r="B43" i="3" s="1"/>
  <c r="E42" i="3"/>
  <c r="D42" i="3"/>
  <c r="B42" i="3" s="1"/>
  <c r="E41" i="3"/>
  <c r="D41" i="3"/>
  <c r="E40" i="3"/>
  <c r="D40" i="3"/>
  <c r="B40" i="3" s="1"/>
  <c r="E39" i="3"/>
  <c r="D39" i="3"/>
  <c r="E38" i="3"/>
  <c r="D38" i="3"/>
  <c r="E37" i="3"/>
  <c r="D37" i="3"/>
  <c r="E36" i="3"/>
  <c r="D36" i="3"/>
  <c r="B36" i="3" s="1"/>
  <c r="E35" i="3"/>
  <c r="D35" i="3"/>
  <c r="B35" i="3" s="1"/>
  <c r="E34" i="3"/>
  <c r="D34" i="3"/>
  <c r="B34" i="3" s="1"/>
  <c r="E33" i="3"/>
  <c r="D33" i="3"/>
  <c r="B33" i="3" s="1"/>
  <c r="E32" i="3"/>
  <c r="D32" i="3"/>
  <c r="B32" i="3" s="1"/>
  <c r="E31" i="3"/>
  <c r="D31" i="3"/>
  <c r="B31" i="3" s="1"/>
  <c r="E30" i="3"/>
  <c r="D30" i="3"/>
  <c r="B30" i="3" s="1"/>
  <c r="E29" i="3"/>
  <c r="D29" i="3"/>
  <c r="B29" i="3" s="1"/>
  <c r="E28" i="3"/>
  <c r="D28" i="3"/>
  <c r="C17" i="5"/>
  <c r="C10" i="1" s="1"/>
  <c r="B17" i="5"/>
  <c r="F11" i="2"/>
  <c r="E11" i="2"/>
  <c r="D11" i="2"/>
  <c r="C11" i="2"/>
  <c r="C8" i="1"/>
  <c r="D8" i="1" s="1"/>
  <c r="C9" i="1"/>
  <c r="D9" i="1" s="1"/>
  <c r="B28" i="3" l="1"/>
  <c r="B87" i="3"/>
  <c r="B150" i="3"/>
  <c r="B159" i="3"/>
  <c r="B143" i="3"/>
  <c r="B116" i="3"/>
  <c r="B118" i="3"/>
  <c r="B155" i="3"/>
  <c r="C169" i="3"/>
  <c r="B39" i="3"/>
  <c r="B53" i="3"/>
  <c r="B71" i="3"/>
  <c r="B132" i="3"/>
  <c r="B44" i="3"/>
  <c r="B102" i="3"/>
  <c r="B128" i="3"/>
  <c r="B144" i="3"/>
  <c r="B157" i="3"/>
  <c r="B49" i="3"/>
  <c r="B111" i="3"/>
  <c r="B149" i="3"/>
  <c r="B90" i="3"/>
  <c r="B60" i="3"/>
  <c r="B47" i="3"/>
  <c r="B61" i="3"/>
  <c r="B147" i="3"/>
  <c r="B164" i="3"/>
  <c r="B38" i="3"/>
  <c r="B52" i="3"/>
  <c r="B79" i="3"/>
  <c r="B96" i="3"/>
  <c r="B105" i="3"/>
  <c r="B114" i="3"/>
  <c r="B131" i="3"/>
  <c r="B108" i="3"/>
  <c r="B126" i="3"/>
  <c r="B84" i="3"/>
  <c r="B165" i="3"/>
  <c r="B133" i="3"/>
  <c r="B122" i="3"/>
  <c r="D169" i="3"/>
  <c r="B45" i="3"/>
  <c r="B55" i="3"/>
  <c r="B68" i="3"/>
  <c r="B89" i="3"/>
  <c r="B93" i="3"/>
  <c r="B97" i="3"/>
  <c r="B106" i="3"/>
  <c r="B70" i="3"/>
  <c r="B41" i="3"/>
  <c r="B46" i="3"/>
  <c r="B64" i="3"/>
  <c r="B73" i="3"/>
  <c r="B119" i="3"/>
  <c r="B151" i="3"/>
  <c r="B100" i="3"/>
  <c r="B158" i="3"/>
  <c r="B124" i="3"/>
  <c r="B160" i="3"/>
  <c r="B54" i="3"/>
  <c r="B56" i="3"/>
  <c r="B69" i="3"/>
  <c r="B94" i="3"/>
  <c r="B107" i="3"/>
  <c r="B136" i="3"/>
  <c r="B156" i="3"/>
  <c r="B51" i="3"/>
  <c r="B80" i="3"/>
  <c r="B123" i="3"/>
  <c r="B76" i="3"/>
  <c r="B88" i="3"/>
  <c r="B77" i="3"/>
  <c r="B85" i="3"/>
  <c r="B58" i="3"/>
  <c r="B37" i="3"/>
  <c r="B10" i="1"/>
  <c r="F10" i="1" s="1"/>
  <c r="F11" i="1" s="1"/>
  <c r="F13" i="4"/>
  <c r="F14" i="4" s="1"/>
  <c r="E169" i="3"/>
  <c r="D13" i="4"/>
  <c r="D10" i="1" l="1"/>
  <c r="B11" i="1"/>
  <c r="D14" i="4"/>
  <c r="G169" i="3"/>
  <c r="H169" i="3"/>
  <c r="H13" i="4"/>
  <c r="H14" i="4" s="1"/>
  <c r="I169" i="3" l="1"/>
  <c r="J169" i="3"/>
  <c r="J13" i="4"/>
  <c r="J14" i="4" s="1"/>
  <c r="C7" i="1" l="1"/>
  <c r="D7" i="1" s="1"/>
  <c r="C11" i="1" l="1"/>
  <c r="D11" i="1"/>
</calcChain>
</file>

<file path=xl/sharedStrings.xml><?xml version="1.0" encoding="utf-8"?>
<sst xmlns="http://schemas.openxmlformats.org/spreadsheetml/2006/main" count="325" uniqueCount="242">
  <si>
    <t>Gads</t>
  </si>
  <si>
    <t>komentāri</t>
  </si>
  <si>
    <t xml:space="preserve">Pārskata periods </t>
  </si>
  <si>
    <t>Decembris</t>
  </si>
  <si>
    <t>Janvāris</t>
  </si>
  <si>
    <t>Februāris</t>
  </si>
  <si>
    <t>Marts</t>
  </si>
  <si>
    <t>(euro,centi)</t>
  </si>
  <si>
    <t>Rādītāja nosaukums</t>
  </si>
  <si>
    <t>KOPĀ</t>
  </si>
  <si>
    <t>x</t>
  </si>
  <si>
    <t>1. pielikums</t>
  </si>
  <si>
    <t>Izmitināšana</t>
  </si>
  <si>
    <t>Ēdināšana</t>
  </si>
  <si>
    <t>KOPĀ:</t>
  </si>
  <si>
    <t>2. pielikums</t>
  </si>
  <si>
    <t>Atlīdzība par ārkārtas aizbildņa pienākumu pildīšanu (UCAL 19.panta pirmā un otrā daļa)</t>
  </si>
  <si>
    <t>Pabalsts nepavadīta bērna uzturam (UCAL 19.panta pirmā, trešā un septītā daļa)</t>
  </si>
  <si>
    <t>Pabalsts apģērba un mīkstā inventāra iegādei (UCAL 19.panta pirmā un piektā daļa)</t>
  </si>
  <si>
    <t>Garantētā minimālā ienākuma (GMI) pabalsts (UCAL 7.panta trešā daļa)</t>
  </si>
  <si>
    <t>Pabalsts krīzes situācijā (UCAL 7.panta trešā daļa un 3 prim daļa)</t>
  </si>
  <si>
    <t>Mājokļa pabalsts mājsaimniecībai no Ukrainas ar īres līgumu (UCAL 7.panta trešā daļa)</t>
  </si>
  <si>
    <t>Pabalsts atsevišķu izdevumu apmaksai (UCAL 7.panta trešā daļa)</t>
  </si>
  <si>
    <t>Pakalpojums pārvietošanās atbalstam (UCAL 13.panta pirmās daļas 1.punkts)</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</si>
  <si>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</si>
  <si>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</si>
  <si>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</si>
  <si>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</si>
  <si>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Piemaksa pie mēnešalgas un virsstundu darbs bāriņtiesu darbiniekiem, kuri iesaistīti atbalsta sniegšanā Ukrainas civiliedzīvotājiem (UCAL 13.panta pirmā prim daļa un pirmā divi prim daļa.)</t>
  </si>
  <si>
    <t>Piemaksa pie mēnešalgas un virsstundu darbs pašvaldības sociālo dienestu darbiniekiem, kuri iesaistīti atbalsta sniegšanā Ukrainas civiliedzīvotājiem (UCAL 13.panta pirmā prim daļa un pirmā divi prim daļa.)</t>
  </si>
  <si>
    <t>Citi pašvaldības piešķirtie sociālā atbalsta pasākumi (UCAL 7.panta trešā daļa, un pirmā prim daļa un 19.panta sestā daļa):</t>
  </si>
  <si>
    <t>Pasākumi atbilstoši jomām</t>
  </si>
  <si>
    <t>2025</t>
  </si>
  <si>
    <t>Asistenta pakalpojumi (UCAL 13. panta pirmās daļas 1.punkts)</t>
  </si>
  <si>
    <t>Piemaksa pie mēnešalgas</t>
  </si>
  <si>
    <t>Virsstundu darbs</t>
  </si>
  <si>
    <t xml:space="preserve">Piemaksa pie mēnešalgas </t>
  </si>
  <si>
    <t>Apbedīšanas pabalsts</t>
  </si>
  <si>
    <t>Apbedīšanas pabalsts t.i., atsevišķu izdevumu apmaksai (UCAL 7.panta pirmā prim daļa)</t>
  </si>
  <si>
    <t>Aprūpe mājā pakalpojums</t>
  </si>
  <si>
    <t>Asistenta pakalpojums personām ar invaliditāti</t>
  </si>
  <si>
    <t>Asistenta pakalpojums personām ar īpašām vajadzībām</t>
  </si>
  <si>
    <t>Atbalsts profesionālās ievirzes izglītības apmaksai</t>
  </si>
  <si>
    <t>Asistenta pakalpojums</t>
  </si>
  <si>
    <t>Bērna piedzimšanas pabalsts</t>
  </si>
  <si>
    <t>Bērna piedzimšanas pabalsts UK pilsonei</t>
  </si>
  <si>
    <t>bērnudārza apmaksa (netestēts)</t>
  </si>
  <si>
    <t>Citi pašvaldības piešķirtie sociālā atbalsta pasākumi</t>
  </si>
  <si>
    <t>Biedrība "Latvijas sarkanais Krusts" pirmā palīdzība - psiholoģiskās palīdzības sniegšana UCA centrā (6419)</t>
  </si>
  <si>
    <t xml:space="preserve">Biedrība "Skalbes" psiholoģiskā palīdzības sniegšana ārkārtas situācijā UCA centrā (6419) </t>
  </si>
  <si>
    <t>DAC pakalpojumi</t>
  </si>
  <si>
    <t>Daļējai apbedīšanas izdevumu segšanai</t>
  </si>
  <si>
    <t>Daudzbērnu ģimenes pabalsts</t>
  </si>
  <si>
    <t>Dienas aprūpes centrs (bez pašaprūpes prasmēm, sociālā rehabilitācija bērniem)</t>
  </si>
  <si>
    <t>Dienas centru pakalpojums pilngadīgām personām un bērniem</t>
  </si>
  <si>
    <t>Ēdināšana ar ienākumu izvērtēšanu</t>
  </si>
  <si>
    <t>Ēdināšanas izdevumi kompensēšana vasaras nometnēs</t>
  </si>
  <si>
    <t>Ēdināšanas izdevumi skolās un pirmskolas iestādēs</t>
  </si>
  <si>
    <t>Ēdināšanas izdevumi Ukrainas civiliedzīvotāju bērniem mācību iestādēs (pirmsskola, pamatskola)</t>
  </si>
  <si>
    <t>Ēdināšanas izmaksas pirmsskolas izglītības iestādēs</t>
  </si>
  <si>
    <t>ēdināšana skolā</t>
  </si>
  <si>
    <t>Ēdināšanas pabalsts 5.-9. klasēm</t>
  </si>
  <si>
    <t>Higiēnas centra pakalpojumi, veļas mazgāšana (maznodrošinātā persona)</t>
  </si>
  <si>
    <t>izmaksa asistentei II grupas invalīdam par nostrādātām 30 stundām</t>
  </si>
  <si>
    <t>Jaundzimušā pabalsts</t>
  </si>
  <si>
    <t>Jaundzimušo pabalsts t.i., atsevišķu izdevumu apmaksai (UCAL 7.panta trešā daļa, un pirmā prim daļa un 19.panta sestā daļa)</t>
  </si>
  <si>
    <t>Krīzes centra pakalpojumi</t>
  </si>
  <si>
    <t>Jaungada dāvanas bērniem (EKK 6421)</t>
  </si>
  <si>
    <t>Materiālā palīdzība aizbildnim par bērna uzturēšanu, atbilstoši Saulkrastu novada domes 27.10.2021. Saistošajiem noteikumiem Nr.SN18/2021 "Par materiālo palīdzību Saulkrastu novadā" 32.punktam.</t>
  </si>
  <si>
    <t>Materiālā palīdzība Ukrainas civiliedzīvotājam - pabalsts nozīmīgā dzīves jubilejā, atbilstoši Saulkrastu novada domes 27.10.2021. Saistošajiem noteikumiem Nr.SN18/2021 "Par materiālo palīdzību Saulkrastu novadā" 25.1.apakšpunktam.</t>
  </si>
  <si>
    <t>Mājokļa pabalsts natūrā</t>
  </si>
  <si>
    <t>Nepilngadīgo invalīdu aprūpētāju pakalpojuma nodrošināšana</t>
  </si>
  <si>
    <t>Pabalsts apbedīšanai</t>
  </si>
  <si>
    <t>Pabalsts aprūpes mājās pakalpojumu nodrošināšanai</t>
  </si>
  <si>
    <t>Pabalsts atsevišķas situācijas risināšanai</t>
  </si>
  <si>
    <t>Pabalsts atsevišķu situāciju risināšanai (atbilstoši pašvaldības saistošajiem noteikumiem Nr.1, pārtikas iegādei un pamatvajadzību apmierināšanai)</t>
  </si>
  <si>
    <t>Pabalsts bērna invalīda aprūpei</t>
  </si>
  <si>
    <t>Pabalsts bērniem un izglītojamajiem mācību procesa atbalstam</t>
  </si>
  <si>
    <t>Pabalsts bērna piedzimšanas gadījumā</t>
  </si>
  <si>
    <t>Pabalsts daudzbērnu ģimenei</t>
  </si>
  <si>
    <t>Pabalsts daudzbērnu ģimenēm Mātes dienā</t>
  </si>
  <si>
    <t>Pabalsts ēdināšanai PII t.i., atsevišķu izdevumu apmaksai (UCAL 7.panta trešā daļa, un pirmā prim daļa un 19.panta sestā daļa)</t>
  </si>
  <si>
    <t>Pabalsts ēdināšanai pirmsskolas izglītības iestādēs</t>
  </si>
  <si>
    <t>Pabalsts ēdināšanai skolā t.i., atsevišķu izdevumu apmaksai (UCAL 7.panta trešā daļa, un pirmā prim daļa un 19.panta sestā daļa)</t>
  </si>
  <si>
    <t>Pabalsts ēdināšanas izdevumu segšanai PII</t>
  </si>
  <si>
    <t>pabalsts izglītībai uzsākot mācību gadu</t>
  </si>
  <si>
    <t>Pabalsts jaundzimušo aprūpei</t>
  </si>
  <si>
    <t>Pabalsts krīzes situācijā Ukrainas civiliedzīvotājiem_Ukr (cu=itu ārēju noteikumu dēļ)</t>
  </si>
  <si>
    <t>Pabalsts mācību līdzekļu iegādei maznodrošinātām un trūcīgām ģimenēm</t>
  </si>
  <si>
    <t>Pabalsts mācību maksas segšanai Mūzikas vidusskolā</t>
  </si>
  <si>
    <t>Pabalsts mācību maksas segšanai</t>
  </si>
  <si>
    <t>Pabalsts mājas aprūpes pakalpojumu nodrošināšana</t>
  </si>
  <si>
    <t>Pabalsts medikamentu iegādei pensionāriem un invalīdiem</t>
  </si>
  <si>
    <t>Pabalsts personai pēc brīvības atņemšanas soda izciešanas</t>
  </si>
  <si>
    <t>Pabalsts nozīmīgā dzīves jubilejā</t>
  </si>
  <si>
    <t>pabalsts obligātās izglītības skolas piederumu iegādei</t>
  </si>
  <si>
    <t>pabalsts pusdienu apmaksai vidējās un vidējās profesionālās izglītības audzēkņiem</t>
  </si>
  <si>
    <t>Pabalsts rehabilitācijas plāna ietvaros</t>
  </si>
  <si>
    <t>Pabalsts sabiedriskā transporta izdevumiem</t>
  </si>
  <si>
    <t>Pabalsts absolvējot vispārējās izglītības iestādi</t>
  </si>
  <si>
    <t>Pabalsts skolas formas iegādei</t>
  </si>
  <si>
    <t>Pabalsts skolas piederumu iegādei</t>
  </si>
  <si>
    <t>Pabalsts skolas piederumu iegādei 1.klase</t>
  </si>
  <si>
    <t>Pabalsts skolas piederumu iegādei daudzbērnu ģimenēm</t>
  </si>
  <si>
    <t>Pabalsts skolas piederumu iegādei trūcīgām ģimenēm</t>
  </si>
  <si>
    <t>Pabalsts sociālās funkcionēšanas un neatkarīgas dzīves nodrošināšanai</t>
  </si>
  <si>
    <t>pabalsts sociālās rehabilitācijas vai sociālās situācijas risināšanai</t>
  </si>
  <si>
    <t>Pabalsts stomatologa pakalpojumiem</t>
  </si>
  <si>
    <t>pabalsts transporta izdevumu segšanai</t>
  </si>
  <si>
    <t>Pabalsts veselības uzlabošanai</t>
  </si>
  <si>
    <t>Pabalsts Ziemassvētku paciņu iegādei</t>
  </si>
  <si>
    <t>Pabalsts zupas virtuvei</t>
  </si>
  <si>
    <t>Pabalsts zupas virtuves izmantošanai</t>
  </si>
  <si>
    <t>Pašvaldības brīvprātīgā iniciatīva - pabalsts jaundzimušo aprūpei</t>
  </si>
  <si>
    <t>Pašvaldības brīvprātīgā iniciatīva- pabalsts mācību gadu uzsākšanai</t>
  </si>
  <si>
    <t>Pašvaldības pabalsts bērna ar invaliditāti aprūpei</t>
  </si>
  <si>
    <t>Patversmes pakalpojumi</t>
  </si>
  <si>
    <t>Pārtikas produktu iegādei bērniem līdz 1 gada vecumam</t>
  </si>
  <si>
    <t>Psihologa konsultācijas</t>
  </si>
  <si>
    <t>Psihologa konsultācijas (EKK 6421)</t>
  </si>
  <si>
    <t>Psihologa pakalpojums bērnam</t>
  </si>
  <si>
    <t xml:space="preserve">Psiholoģiskā palīdzības sniegšana ārkārtas situācijā </t>
  </si>
  <si>
    <t>Psihosociālās konsultācijas</t>
  </si>
  <si>
    <t>Sabiedriskā transporta mēnešbiļetes</t>
  </si>
  <si>
    <t>Samaksa par asistenta pakalpojumiem (UA civiliedzīvotājs sniedz asistenta pakalpojumus)</t>
  </si>
  <si>
    <t>Samaksa par UA civiliedzīvotājiem sniegtajiem pakalpojumiem (aprūpe mājās)</t>
  </si>
  <si>
    <t>Samaksa par UA civiliedzīvotājiem sniegtajiem pakalpojumiem (higiēnas pakalpojumi)</t>
  </si>
  <si>
    <t>Samaksa par UA civiliedzīvotājiem sniegtajiem pakalpojumiem (īslaicīgā sociālā aprūpe)</t>
  </si>
  <si>
    <t>Samaksa par UA civiliedzīvotājiem sniegtajiem pakalpojumiem (naktspatversme)</t>
  </si>
  <si>
    <t>Samaksa par psihologa pakalpojumiem UA</t>
  </si>
  <si>
    <t>Samaksa par UA civiliedzīvotājiem sniegtajiem pakalpojumiem (dienas aprūpes centrs personām ar garīgas veselības traucējumiem)</t>
  </si>
  <si>
    <t>Samaksa par UA civiliedzīvotājiem sniegtajiem pakalpojumiem (transporta pakalpojumi)</t>
  </si>
  <si>
    <t>Skolēnu ēdināšana</t>
  </si>
  <si>
    <t>Sociālās aprūpes centra pakalpojums</t>
  </si>
  <si>
    <t>Transporta pabalsts</t>
  </si>
  <si>
    <t>Transporta pabalsts t.i., atsevišķu izdevumu apmaksai (UCAL 7.panta trešā daļā, un pirmā prim daļa un 19.panta sestā daļa</t>
  </si>
  <si>
    <t>UA ēdināšanas izdevumu apmaksa bērnudārzs TR/MN</t>
  </si>
  <si>
    <t>Samaksa par UA civiliedzīvotājiem sniegtajiem pakalpojumiem ("zupas virtuve")</t>
  </si>
  <si>
    <t>Sociālais pakalpojums-Ukrainas bērna uzturēšanās krīzes centrā (UCAL 7.panta trešā daļa, un pirmā prim daļa un 19.panta sestā daļa)</t>
  </si>
  <si>
    <t>Sociālie pakalpojumi Ukrainas civiliedzīvotājiem - īslaicīga sociālā aprūpe un sociālā rehabilitācija institūcijā, atbilstoši Saulkrastu novada domes 28.07.2021. Saistošajiem noteikumiem Nr.SN6/2021 "Par sociālo pakalpojumu saņemšanas un samaksas kārtību Saulkrastu novadā" 34.punktam.</t>
  </si>
  <si>
    <t>Sociālie pakalpojumi Ukrainas civiliedzīvotājiem - specializētā autotransporta pakalpojumi personām ar smagiem funkcionāliem traucējumiem, atbilstoši Saulkrastu novada domes 28.07.2021. Saistošajiem noteikumiem Nr.SN6/2021 "Par sociālo pakalpojumu saņemšanas un samaksas kārtību Saulkrastu novadā" 42.punktam.</t>
  </si>
  <si>
    <t>UA asistenta pakalpojums</t>
  </si>
  <si>
    <t>UA Bērnu piedzimšanas pabalsts</t>
  </si>
  <si>
    <t>UA ēdināšana PII TR/MAZN</t>
  </si>
  <si>
    <t>UA  ēdināšana TR/MAZN</t>
  </si>
  <si>
    <t>UA rehabilitācijas mērķu sasniegšanai</t>
  </si>
  <si>
    <t>Ukrainas civiliedzīvotājiem tika piešķirts pabalsts uzturam bezmaksas ēdināšanas pakalpojuma formā</t>
  </si>
  <si>
    <t>Valsts finansētā asistenta pakalpojums (EKK 1150; EKK 1210)</t>
  </si>
  <si>
    <t>Valsts finansētā asistenta un pavadoņa pakalpojumi Ukrainas civiliedzīvotājiem</t>
  </si>
  <si>
    <t>Veselības apr. pabalsts: personas, kuras ir donori</t>
  </si>
  <si>
    <t>Veselības pabalsts</t>
  </si>
  <si>
    <t>Veselības aprūpes pabalsts</t>
  </si>
  <si>
    <t>Vienreizējs bērna piedzimšanas pabalsts</t>
  </si>
  <si>
    <t>Vienreizējs pabalsts ģimenei sakarā ar bērna piedzimšanu</t>
  </si>
  <si>
    <t>Vienreizējs piedzimšanas pabalsts</t>
  </si>
  <si>
    <t>Ziemassvētku pabalsts</t>
  </si>
  <si>
    <t>Zupas virtuves pakalpojums</t>
  </si>
  <si>
    <t>decembris</t>
  </si>
  <si>
    <t>janvāris</t>
  </si>
  <si>
    <t>februāris</t>
  </si>
  <si>
    <t>marts</t>
  </si>
  <si>
    <r>
      <t xml:space="preserve">Par palīdzību sociālā atbalsta jomā kopā (LM)
</t>
    </r>
    <r>
      <rPr>
        <vertAlign val="superscript"/>
        <sz val="12"/>
        <rFont val="Times New Roman"/>
        <family val="1"/>
        <charset val="186"/>
      </rPr>
      <t>[1]</t>
    </r>
    <r>
      <rPr>
        <sz val="12"/>
        <rFont val="Times New Roman"/>
        <family val="1"/>
        <charset val="186"/>
      </rPr>
      <t xml:space="preserve"> </t>
    </r>
    <r>
      <rPr>
        <i/>
        <sz val="12"/>
        <rFont val="Times New Roman"/>
        <family val="1"/>
        <charset val="186"/>
      </rPr>
      <t>4. "Sociālā palīdzība, finansiālais atbalsts, pakalpojumi" un 5. "Nepilngadīgie"</t>
    </r>
  </si>
  <si>
    <r>
      <t xml:space="preserve">Par palīdzību izglītības jomā (IzM)
</t>
    </r>
    <r>
      <rPr>
        <vertAlign val="superscript"/>
        <sz val="12"/>
        <rFont val="Times New Roman"/>
        <family val="1"/>
        <charset val="186"/>
      </rPr>
      <t>[1]</t>
    </r>
    <r>
      <rPr>
        <sz val="12"/>
        <rFont val="Times New Roman"/>
        <family val="1"/>
        <charset val="186"/>
      </rPr>
      <t> </t>
    </r>
    <r>
      <rPr>
        <i/>
        <sz val="12"/>
        <rFont val="Times New Roman"/>
        <family val="1"/>
        <charset val="186"/>
      </rPr>
      <t>6. "Izglītība"</t>
    </r>
  </si>
  <si>
    <r>
      <t xml:space="preserve">Par palīdzību ēdināšanas jomā (EM)
</t>
    </r>
    <r>
      <rPr>
        <vertAlign val="superscript"/>
        <sz val="12"/>
        <rFont val="Times New Roman"/>
        <family val="1"/>
        <charset val="186"/>
      </rPr>
      <t>[1]</t>
    </r>
    <r>
      <rPr>
        <i/>
        <sz val="12"/>
        <rFont val="Times New Roman"/>
        <family val="1"/>
        <charset val="186"/>
      </rPr>
      <t> 2. "Personu izmitināšana un ēdināšana"</t>
    </r>
  </si>
  <si>
    <r>
      <t xml:space="preserve">Par palīdzību izmitināšanas jomā (EM)
</t>
    </r>
    <r>
      <rPr>
        <vertAlign val="superscript"/>
        <sz val="12"/>
        <rFont val="Times New Roman"/>
        <family val="1"/>
        <charset val="186"/>
      </rPr>
      <t>[1]</t>
    </r>
    <r>
      <rPr>
        <sz val="12"/>
        <rFont val="Times New Roman"/>
        <family val="1"/>
        <charset val="186"/>
      </rPr>
      <t> </t>
    </r>
    <r>
      <rPr>
        <i/>
        <sz val="12"/>
        <rFont val="Times New Roman"/>
        <family val="1"/>
        <charset val="186"/>
      </rPr>
      <t>2. "Personu izmitināšana un ēdināšana"</t>
    </r>
  </si>
  <si>
    <t>3. pielikums</t>
  </si>
  <si>
    <r>
      <t>Pedagogu darba samaksa izglītības ieguves nodrošināšanai (UCAL 13</t>
    </r>
    <r>
      <rPr>
        <vertAlign val="superscript"/>
        <sz val="10"/>
        <rFont val="Times New Roman"/>
        <family val="1"/>
      </rPr>
      <t>1</t>
    </r>
    <r>
      <rPr>
        <sz val="10"/>
        <rFont val="Times New Roman"/>
        <family val="1"/>
        <charset val="186"/>
      </rPr>
      <t>.pants)</t>
    </r>
  </si>
  <si>
    <r>
      <t>Vienreizēja palīdzība mācību līdzekļu nodrošināšanai (UCAL 13</t>
    </r>
    <r>
      <rPr>
        <vertAlign val="superscript"/>
        <sz val="10"/>
        <rFont val="Times New Roman"/>
        <family val="1"/>
      </rPr>
      <t>1</t>
    </r>
    <r>
      <rPr>
        <sz val="10"/>
        <rFont val="Times New Roman"/>
        <family val="1"/>
        <charset val="186"/>
      </rPr>
      <t>.pants)</t>
    </r>
  </si>
  <si>
    <r>
      <t>Papildus izmaksas pašvaldību profesionālajām izglītības iestādēm profesionālās izglītības ieguves nodrošināšanai (stipendija, uzturēšanas izmaksas) (UCAL 13</t>
    </r>
    <r>
      <rPr>
        <vertAlign val="superscript"/>
        <sz val="10"/>
        <rFont val="Times New Roman"/>
        <family val="1"/>
      </rPr>
      <t>1</t>
    </r>
    <r>
      <rPr>
        <sz val="10"/>
        <rFont val="Times New Roman"/>
        <family val="1"/>
        <charset val="186"/>
      </rPr>
      <t>.pants)</t>
    </r>
  </si>
  <si>
    <r>
      <rPr>
        <vertAlign val="superscript"/>
        <sz val="11"/>
        <rFont val="Times New Roman"/>
        <family val="1"/>
        <charset val="186"/>
      </rPr>
      <t xml:space="preserve">[1] </t>
    </r>
    <r>
      <rPr>
        <i/>
        <sz val="11"/>
        <rFont val="Times New Roman"/>
        <family val="1"/>
        <charset val="186"/>
      </rPr>
      <t>Saskaņā ar Ministru kabineta 2025. gada 22. decembra rīkojumu Nr. 896 “Par Pasākumu plānu atbalsta sniegšanai Ukrainas civiliedzīvotājiem Latvijas Republikā 2026. gadam"</t>
    </r>
  </si>
  <si>
    <t>2025/2026</t>
  </si>
  <si>
    <t>2026</t>
  </si>
  <si>
    <t>(euro, centi)</t>
  </si>
  <si>
    <r>
      <rPr>
        <i/>
        <u/>
        <sz val="9"/>
        <color theme="1"/>
        <rFont val="Times New Roman"/>
        <family val="1"/>
        <charset val="186"/>
      </rPr>
      <t>Faktiskais</t>
    </r>
    <r>
      <rPr>
        <i/>
        <sz val="9"/>
        <color theme="1"/>
        <rFont val="Times New Roman"/>
        <family val="1"/>
        <charset val="186"/>
      </rPr>
      <t xml:space="preserve"> saņēmēju skaits</t>
    </r>
  </si>
  <si>
    <r>
      <rPr>
        <i/>
        <u/>
        <sz val="9"/>
        <color theme="1"/>
        <rFont val="Times New Roman"/>
        <family val="1"/>
        <charset val="186"/>
      </rPr>
      <t>Faktiskie</t>
    </r>
    <r>
      <rPr>
        <i/>
        <sz val="9"/>
        <color theme="1"/>
        <rFont val="Times New Roman"/>
        <family val="1"/>
        <charset val="186"/>
      </rPr>
      <t xml:space="preserve"> izdevumi pārskata periodā</t>
    </r>
  </si>
  <si>
    <t>bērnudārza apmaksa</t>
  </si>
  <si>
    <t>Ēdināšanas izdevumi</t>
  </si>
  <si>
    <t>Ergoterapeita pakalpojumi</t>
  </si>
  <si>
    <t>Ēdināšanas izdevumi skolās un pirmskolas iestādēs, dienas centrā (piešķirtie pabalsti trūcīgajām personām un daudzbērnu ģimenēm)</t>
  </si>
  <si>
    <t>Invalīdu asistentu pakalpojuma nodrošināšanas izdevumi</t>
  </si>
  <si>
    <t>Nepilngadīgu personu ar invaliditāti aprūpētāju pakalpojumu apmaksa</t>
  </si>
  <si>
    <t>No vardarbības cietušo pilngadīgo personu sociālā rehabilitācija</t>
  </si>
  <si>
    <t>Pabalsts asinsdonoriem</t>
  </si>
  <si>
    <t>Pabalsts ēdināšanas izdevumu segšanai skolās</t>
  </si>
  <si>
    <t>Pabalsts ēdināšanai skolās (brīvpusdienas)</t>
  </si>
  <si>
    <t>Pabalsts pakalpojuma aprūpe mājās nodrošināšanai pilngadīgai personai</t>
  </si>
  <si>
    <t>Pabalsts pusdienu apmaksai pirmsskolas izglītības iestādē</t>
  </si>
  <si>
    <t>Pabalsts aizgādnim</t>
  </si>
  <si>
    <t>Pabalsts sociālās rehabilitācijas mērķu sasniegšanai</t>
  </si>
  <si>
    <t>Pabalsts uzturam natūrā - Pestīšanas armijas zupas virtuve</t>
  </si>
  <si>
    <t>ergoterapeita pakalpojumu nodrošināšana</t>
  </si>
  <si>
    <t>Valsts finansēta asistenta un pavadoņa pakalpojumi Ukrainas civiliedzīvotājiem</t>
  </si>
  <si>
    <t>Ziemassvētku paciņas</t>
  </si>
  <si>
    <r>
      <t>Nepilngadīgo Ukrainas civiliedzīvotāju, kuri izglītības iestādēs klātienē apgūst pamatizglītības programmas 1., 2., 3. un 4. klasē, ēdināšana. (UCAL 13</t>
    </r>
    <r>
      <rPr>
        <i/>
        <vertAlign val="superscript"/>
        <sz val="10"/>
        <color theme="9" tint="-0.249977111117893"/>
        <rFont val="Times New Roman"/>
        <family val="1"/>
        <charset val="186"/>
      </rPr>
      <t>1</t>
    </r>
    <r>
      <rPr>
        <i/>
        <sz val="10"/>
        <color theme="9" tint="-0.249977111117893"/>
        <rFont val="Times New Roman"/>
        <family val="1"/>
        <charset val="186"/>
      </rPr>
      <t>.pants)</t>
    </r>
  </si>
  <si>
    <t>\</t>
  </si>
  <si>
    <t>1</t>
  </si>
  <si>
    <t>2</t>
  </si>
  <si>
    <t>3</t>
  </si>
  <si>
    <t>4</t>
  </si>
  <si>
    <t>5</t>
  </si>
  <si>
    <t>6</t>
  </si>
  <si>
    <r>
      <t xml:space="preserve">Rādītāja nosaukums
</t>
    </r>
    <r>
      <rPr>
        <i/>
        <sz val="10"/>
        <rFont val="Times New Roman"/>
        <family val="1"/>
        <charset val="186"/>
      </rPr>
      <t>(pēc izmaiņām 2023. maijā)</t>
    </r>
  </si>
  <si>
    <t>E-paklapojuma “Vīzas pieteikums” aizpildīšana un iesniegšana</t>
  </si>
  <si>
    <t>Uzturēšanās atļaujas pieprasīšana un reģistrācija; Ielūguma vai izsaukuma apstiprināšanas vīzas vai uzturēšanās atļaujas pieprasīšanai Latvijas Republikā</t>
  </si>
  <si>
    <t>Ziņu iekļaušana un aktualizēšana Fizisko personu reģistrā</t>
  </si>
  <si>
    <t>Ukrainas civiliedzīvotāju reģistrācija UCANIR</t>
  </si>
  <si>
    <t>Izziņa no fizisko personu reģistra</t>
  </si>
  <si>
    <t>Bērna kopšanas pabalsts</t>
  </si>
  <si>
    <t>Ģimenes valsts pabalsts</t>
  </si>
  <si>
    <t>Nepilsoņa statusa zaudēšana</t>
  </si>
  <si>
    <t>160 stundu mācību programma ugunsdrošībā un aizsardzībā</t>
  </si>
  <si>
    <r>
      <rPr>
        <b/>
        <u/>
        <sz val="10"/>
        <color theme="1"/>
        <rFont val="Times New Roman"/>
        <family val="1"/>
        <charset val="186"/>
      </rPr>
      <t>Faktiskais</t>
    </r>
    <r>
      <rPr>
        <sz val="10"/>
        <color theme="1"/>
        <rFont val="Times New Roman"/>
        <family val="1"/>
        <charset val="186"/>
      </rPr>
      <t xml:space="preserve"> saņēmēju skaits</t>
    </r>
  </si>
  <si>
    <r>
      <rPr>
        <b/>
        <u/>
        <sz val="10"/>
        <color theme="1"/>
        <rFont val="Times New Roman"/>
        <family val="1"/>
        <charset val="186"/>
      </rPr>
      <t>Faktiskie</t>
    </r>
    <r>
      <rPr>
        <sz val="10"/>
        <color theme="1"/>
        <rFont val="Times New Roman"/>
        <family val="1"/>
        <charset val="186"/>
      </rPr>
      <t xml:space="preserve"> izdevumi pārskata periodā</t>
    </r>
  </si>
  <si>
    <r>
      <t xml:space="preserve">Par izlietoto finansējumu valsts pārvaldes pakalpojumu pieteikšanas un fizisko personu reģistrācijas pasākumiem (VARAM)
</t>
    </r>
    <r>
      <rPr>
        <vertAlign val="superscript"/>
        <sz val="12"/>
        <rFont val="Times New Roman"/>
        <family val="1"/>
        <charset val="186"/>
      </rPr>
      <t xml:space="preserve">[2] </t>
    </r>
    <r>
      <rPr>
        <i/>
        <sz val="12"/>
        <rFont val="Times New Roman"/>
        <family val="1"/>
        <charset val="186"/>
      </rPr>
      <t>1. "Personu uzņemšana un reģistrācija, informēšanas pasākumi" 1.7. apakšpunkts</t>
    </r>
  </si>
  <si>
    <r>
      <rPr>
        <vertAlign val="superscript"/>
        <sz val="11"/>
        <rFont val="Times New Roman"/>
        <family val="1"/>
        <charset val="186"/>
      </rPr>
      <t xml:space="preserve">[2] </t>
    </r>
    <r>
      <rPr>
        <i/>
        <sz val="11"/>
        <rFont val="Times New Roman"/>
        <family val="1"/>
        <charset val="186"/>
      </rPr>
      <t>Saskaņā ar Ministru kabineta 2025. gada 22. jūlija rīkojumu Nr. 449 “Par Pasākumu plānu atbalsta sniegšanai Ukrainas civiliedzīvotājiem Latvijas Republikā 2025. gadam"</t>
    </r>
  </si>
  <si>
    <t>2026. gadā atbalsts nav paredzēts</t>
  </si>
  <si>
    <t>Pabalsts mācību gada uzsākšanai daudzbērnu ģimenēm</t>
  </si>
  <si>
    <t>Pielikums tiesību akta 26-TA-935 anotācijai</t>
  </si>
  <si>
    <r>
      <rPr>
        <b/>
        <u/>
        <sz val="10"/>
        <color theme="1"/>
        <rFont val="Times New Roman"/>
        <family val="1"/>
        <charset val="186"/>
      </rPr>
      <t xml:space="preserve">Faktiskie </t>
    </r>
    <r>
      <rPr>
        <sz val="10"/>
        <color theme="1"/>
        <rFont val="Times New Roman"/>
        <family val="1"/>
        <charset val="186"/>
      </rPr>
      <t>izdevumi pārskata periodā</t>
    </r>
  </si>
  <si>
    <r>
      <t>Ar MK 24.02.2026. rīkojumu Nr. 85 atbalstītais finansējums (no 2025. gada decembra līdz 2026. gada jūnijam),</t>
    </r>
    <r>
      <rPr>
        <b/>
        <i/>
        <sz val="12"/>
        <color theme="1"/>
        <rFont val="Times New Roman"/>
        <family val="1"/>
        <charset val="186"/>
      </rPr>
      <t xml:space="preserve"> euro</t>
    </r>
  </si>
  <si>
    <r>
      <rPr>
        <b/>
        <u/>
        <sz val="10"/>
        <color theme="1"/>
        <rFont val="Times New Roman"/>
        <family val="1"/>
        <charset val="186"/>
      </rPr>
      <t>Faktiskie</t>
    </r>
    <r>
      <rPr>
        <b/>
        <sz val="10"/>
        <color theme="1"/>
        <rFont val="Times New Roman"/>
        <family val="1"/>
        <charset val="186"/>
      </rPr>
      <t xml:space="preserve"> izdevumi 2025. gada daecembris - 2026. gada marts</t>
    </r>
  </si>
  <si>
    <r>
      <t xml:space="preserve">
</t>
    </r>
    <r>
      <rPr>
        <i/>
        <sz val="9"/>
        <color theme="9" tint="-0.249977111117893"/>
        <rFont val="Calibri"/>
        <family val="2"/>
        <charset val="186"/>
      </rPr>
      <t>Atbilstoši apstiprinātajam pasākumu plānam atbalsta sniegšanai Ukrainas civiliedzīvotājiem Latvijas Republikā 2026. gadam (25-TA-2725), nepieciešamības gadījumā pašvaldības izdevumu kompensēšanai pasākumam "Nepilngadīgo Ukrainas civiliedzīvotāju, kuri izglītības iestādēs klātienē apgūst pamatizglītības programmas 1., 2., 3. un 4. klasē, ēdināšana" nepieciešamo finansējumu (10 768,00 euro) IZM piešķirs VARAM, saskaņojot starpministriju transferta pārskaitījumu no IZM apakšprogrammas 01.07.00 “Dotācija brīvpusdienu nodrošināšanai 1., 2., 3. un 4. klases izglītojamiem”.</t>
    </r>
  </si>
  <si>
    <r>
      <rPr>
        <b/>
        <u/>
        <sz val="10"/>
        <color theme="1"/>
        <rFont val="Times New Roman"/>
        <family val="1"/>
        <charset val="186"/>
      </rPr>
      <t xml:space="preserve">Faktiskais </t>
    </r>
    <r>
      <rPr>
        <sz val="10"/>
        <color theme="1"/>
        <rFont val="Times New Roman"/>
        <family val="1"/>
        <charset val="186"/>
      </rPr>
      <t>izglītojamo  skaits</t>
    </r>
  </si>
  <si>
    <t>4.pielikums</t>
  </si>
  <si>
    <r>
      <t xml:space="preserve">No MK 24.02.2026. rīkojumā Nr.85 atbalstītā finansējuma pieejamais atlikums, </t>
    </r>
    <r>
      <rPr>
        <b/>
        <i/>
        <sz val="12"/>
        <color theme="1"/>
        <rFont val="Times New Roman"/>
        <family val="1"/>
        <charset val="186"/>
      </rPr>
      <t>euro</t>
    </r>
  </si>
  <si>
    <t>Labklājības ministrijas atbildība sociālā atbalsta nodrošināšanas jomai</t>
  </si>
  <si>
    <t>Ekonomikas ministrijas atbildība primāri sniedzamā atbalsta nodrošināšanas jomai</t>
  </si>
  <si>
    <t>Izglītības un zinātnes ministrijas atbildības joma izglītības atbalsta pjomai</t>
  </si>
  <si>
    <t>Vides aizsardzības un reģionālās attīstības ministrijas atbildība valsts pārvaldes pakalpojumu pieteikšanas atbalsta jomai</t>
  </si>
  <si>
    <r>
      <rPr>
        <b/>
        <u/>
        <sz val="10"/>
        <color rgb="FF0070C0"/>
        <rFont val="Times New Roman"/>
        <family val="1"/>
        <charset val="186"/>
      </rPr>
      <t>Kopā</t>
    </r>
    <r>
      <rPr>
        <sz val="10"/>
        <color rgb="FF0070C0"/>
        <rFont val="Times New Roman"/>
        <family val="1"/>
        <charset val="186"/>
      </rPr>
      <t xml:space="preserve"> </t>
    </r>
    <r>
      <rPr>
        <b/>
        <u/>
        <sz val="10"/>
        <color rgb="FF0070C0"/>
        <rFont val="Times New Roman"/>
        <family val="1"/>
        <charset val="186"/>
      </rPr>
      <t>bez</t>
    </r>
    <r>
      <rPr>
        <sz val="10"/>
        <color rgb="FF0070C0"/>
        <rFont val="Times New Roman"/>
        <family val="1"/>
        <charset val="186"/>
      </rPr>
      <t xml:space="preserve"> nepilngadīgo Ukrainas civiliedzīvotāju, kuri izglītības iestādēs klātienē apgūst pamatizglītības programmas 1., 2., 3. un 4. klasē, ēdināšana. (UCAL 13</t>
    </r>
    <r>
      <rPr>
        <vertAlign val="superscript"/>
        <sz val="10"/>
        <color rgb="FF0070C0"/>
        <rFont val="Times New Roman"/>
        <family val="1"/>
        <charset val="186"/>
      </rPr>
      <t>1</t>
    </r>
    <r>
      <rPr>
        <sz val="10"/>
        <color rgb="FF0070C0"/>
        <rFont val="Times New Roman"/>
        <family val="1"/>
        <charset val="186"/>
      </rPr>
      <t>.pants)</t>
    </r>
  </si>
  <si>
    <r>
      <rPr>
        <b/>
        <u/>
        <sz val="9"/>
        <color theme="1"/>
        <rFont val="Times New Roman"/>
        <family val="1"/>
        <charset val="186"/>
      </rPr>
      <t>Faktiskie</t>
    </r>
    <r>
      <rPr>
        <b/>
        <sz val="9"/>
        <color theme="1"/>
        <rFont val="Times New Roman"/>
        <family val="1"/>
        <charset val="186"/>
      </rPr>
      <t xml:space="preserve"> izdevumi pārskata periodā</t>
    </r>
  </si>
  <si>
    <t>Apkopojums nepieciešamajam finansējumam</t>
  </si>
  <si>
    <r>
      <t>Saskaņā ar MK rīkojumu Nr. 896, plānotais finansējums 2026. gadam,</t>
    </r>
    <r>
      <rPr>
        <b/>
        <i/>
        <sz val="13"/>
        <color rgb="FFC00000"/>
        <rFont val="Times New Roman"/>
        <family val="1"/>
        <charset val="186"/>
      </rPr>
      <t xml:space="preserve"> euro</t>
    </r>
  </si>
  <si>
    <t>7</t>
  </si>
  <si>
    <t>Komentāri</t>
  </si>
  <si>
    <t xml:space="preserve">Saskaņā ar MK rīkojumu Nr. 896, plānotais finansējums 2026. gadam pasākumam “Par palīdzību izglītības jomā (IZM)” ir  1 604 823 euro (uz šo pasākumu attiecas tikai MK rīkojuma Nr. 896 4.pielikuma 6.1 un 6.2 pasākumu 3) un 4) apakšpasākumiem plānotais finansējums (4 520 887 euro + 112 050 euro+ 316 624 euro = 4 949 561 euro, kuriem piemērojot 1.pielikumā norādīto samazinājumu -3 344 738 euro apmērā arī veidojas minētā summa).
Attiecīgi summa par visām atbalsta jomām ir 14 319 300 euro.
Tādējādi papildus pieejamais finansējums 2026. gadam (līdz novembrim), ņemot vērā ar MK rīkojumu Nr. 896 atbalstīto finansējumu, izglītības jomā - 386 153 euro.
Attiecīgi papildus pieejamais finansējums 2026. gadam (līdz novembrim) kopā - 5 878 998 euro. </t>
  </si>
  <si>
    <t>aprīlis</t>
  </si>
  <si>
    <t>Aprīlis</t>
  </si>
  <si>
    <t>2025.g.decembris - 2026.g. aprīlis</t>
  </si>
  <si>
    <t>2025.g. decembris - 2026.g. aprīlis</t>
  </si>
  <si>
    <r>
      <t xml:space="preserve">Faktiskā izpilde no 2025. gada decembra līdz 2026. gada aprīlim, </t>
    </r>
    <r>
      <rPr>
        <b/>
        <i/>
        <sz val="12"/>
        <color theme="1"/>
        <rFont val="Times New Roman"/>
        <family val="1"/>
        <charset val="186"/>
      </rPr>
      <t>euro</t>
    </r>
  </si>
  <si>
    <r>
      <rPr>
        <b/>
        <u/>
        <sz val="13"/>
        <color rgb="FFC00000"/>
        <rFont val="Times New Roman"/>
        <family val="1"/>
        <charset val="186"/>
      </rPr>
      <t>Pieejamais finansējums</t>
    </r>
    <r>
      <rPr>
        <b/>
        <sz val="13"/>
        <color rgb="FFC00000"/>
        <rFont val="Times New Roman"/>
        <family val="1"/>
        <charset val="186"/>
      </rPr>
      <t xml:space="preserve"> 2026. gadam </t>
    </r>
    <r>
      <rPr>
        <i/>
        <sz val="13"/>
        <color rgb="FFC00000"/>
        <rFont val="Times New Roman"/>
        <family val="1"/>
        <charset val="186"/>
      </rPr>
      <t>(līdz novembrim)</t>
    </r>
    <r>
      <rPr>
        <b/>
        <sz val="13"/>
        <color rgb="FFC00000"/>
        <rFont val="Times New Roman"/>
        <family val="1"/>
        <charset val="186"/>
      </rPr>
      <t>, ņemot vērā ar MK rīkojumu Nr. 896 atbalstīto finansējumu,</t>
    </r>
    <r>
      <rPr>
        <b/>
        <i/>
        <sz val="13"/>
        <color rgb="FFC00000"/>
        <rFont val="Times New Roman"/>
        <family val="1"/>
        <charset val="186"/>
      </rPr>
      <t xml:space="preserve">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</si>
</sst>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4" x14ac:knownFonts="1">
    <font>
      <sz val="11"/>
      <color theme="1"/>
      <name val="Calibri"/>
      <family val="2"/>
      <charset val="186"/>
      <scheme val="minor"/>
    </font>
    <font>
      <sz val="11"/>
      <color rgb="FFFF0000"/>
      <name val="Calibri"/>
      <family val="2"/>
      <charset val="186"/>
      <scheme val="minor"/>
    </font>
    <font>
      <sz val="11"/>
      <color indexed="8"/>
      <name val="Calibri"/>
      <family val="2"/>
      <charset val="186"/>
    </font>
    <font>
      <sz val="11"/>
      <color indexed="8"/>
      <name val="Calibri"/>
      <family val="2"/>
    </font>
    <font>
      <sz val="10"/>
      <name val="Times New Roman"/>
      <family val="1"/>
      <charset val="186"/>
    </font>
    <font>
      <sz val="10"/>
      <color theme="1"/>
      <name val="Times New Roman"/>
      <family val="1"/>
      <charset val="186"/>
    </font>
    <font>
      <i/>
      <sz val="9"/>
      <color indexed="8"/>
      <name val="Calibri"/>
      <family val="2"/>
      <charset val="186"/>
    </font>
    <font>
      <i/>
      <sz val="8"/>
      <name val="Times New Roman"/>
      <family val="1"/>
      <charset val="186"/>
    </font>
    <font>
      <i/>
      <sz val="8"/>
      <color theme="1"/>
      <name val="Times New Roman"/>
      <family val="1"/>
      <charset val="186"/>
    </font>
    <font>
      <i/>
      <sz val="8"/>
      <color indexed="8"/>
      <name val="Calibri"/>
      <family val="2"/>
      <charset val="186"/>
    </font>
    <font>
      <b/>
      <u/>
      <sz val="10"/>
      <color theme="1"/>
      <name val="Times New Roman"/>
      <family val="1"/>
      <charset val="186"/>
    </font>
    <font>
      <sz val="8"/>
      <name val="Times New Roman"/>
      <family val="1"/>
      <charset val="186"/>
    </font>
    <font>
      <sz val="8"/>
      <color theme="1"/>
      <name val="Times New Roman"/>
      <family val="1"/>
      <charset val="186"/>
    </font>
    <font>
      <sz val="11"/>
      <name val="Calibri"/>
      <family val="2"/>
      <charset val="186"/>
    </font>
    <font>
      <i/>
      <sz val="9"/>
      <name val="Calibri"/>
      <family val="2"/>
      <charset val="186"/>
    </font>
    <font>
      <b/>
      <sz val="10"/>
      <name val="Times New Roman"/>
      <family val="1"/>
      <charset val="186"/>
    </font>
    <font>
      <sz val="11"/>
      <color indexed="8"/>
      <name val="Times New Roman"/>
      <family val="1"/>
      <charset val="186"/>
    </font>
    <font>
      <sz val="11"/>
      <color rgb="FFFF0000"/>
      <name val="Times New Roman"/>
      <family val="1"/>
      <charset val="186"/>
    </font>
    <font>
      <i/>
      <sz val="10"/>
      <color theme="1"/>
      <name val="Times New Roman"/>
      <family val="1"/>
      <charset val="186"/>
    </font>
    <font>
      <sz val="11"/>
      <color theme="1"/>
      <name val="Times New Roman"/>
      <family val="1"/>
      <charset val="186"/>
    </font>
    <font>
      <b/>
      <sz val="14"/>
      <color theme="1"/>
      <name val="Times New Roman"/>
      <family val="1"/>
      <charset val="186"/>
    </font>
    <font>
      <i/>
      <sz val="10"/>
      <name val="Times New Roman"/>
      <family val="1"/>
      <charset val="186"/>
    </font>
    <font>
      <b/>
      <sz val="10"/>
      <color theme="1"/>
      <name val="Times New Roman"/>
      <family val="1"/>
      <charset val="186"/>
    </font>
    <font>
      <sz val="11"/>
      <color theme="1"/>
      <name val="Calibri"/>
      <family val="2"/>
      <charset val="186"/>
    </font>
    <font>
      <b/>
      <sz val="13"/>
      <color theme="1"/>
      <name val="Times New Roman"/>
      <family val="1"/>
      <charset val="186"/>
    </font>
    <font>
      <i/>
      <sz val="11"/>
      <color theme="1"/>
      <name val="Calibri"/>
      <family val="2"/>
      <charset val="186"/>
    </font>
    <font>
      <i/>
      <sz val="8"/>
      <color theme="1"/>
      <name val="Calibri"/>
      <family val="2"/>
      <charset val="186"/>
    </font>
    <font>
      <sz val="9"/>
      <color theme="1"/>
      <name val="Times New Roman"/>
      <family val="1"/>
      <charset val="186"/>
    </font>
    <font>
      <sz val="11"/>
      <color rgb="FFFF0000"/>
      <name val="Calibri"/>
      <family val="2"/>
      <charset val="186"/>
    </font>
    <font>
      <sz val="10"/>
      <color rgb="FF000000"/>
      <name val="Times New Roman"/>
      <family val="1"/>
      <charset val="186"/>
    </font>
    <font>
      <sz val="12"/>
      <color theme="1"/>
      <name val="Times New Roman"/>
      <family val="1"/>
      <charset val="186"/>
    </font>
    <font>
      <b/>
      <sz val="12"/>
      <color theme="1"/>
      <name val="Times New Roman"/>
      <family val="1"/>
      <charset val="186"/>
    </font>
    <font>
      <b/>
      <i/>
      <sz val="12"/>
      <color theme="1"/>
      <name val="Times New Roman"/>
      <family val="1"/>
      <charset val="186"/>
    </font>
    <font>
      <b/>
      <sz val="12"/>
      <name val="Times New Roman"/>
      <family val="1"/>
      <charset val="186"/>
    </font>
    <font>
      <sz val="12"/>
      <name val="Times New Roman"/>
      <family val="1"/>
      <charset val="186"/>
    </font>
    <font>
      <i/>
      <sz val="11"/>
      <color rgb="FFFF0000"/>
      <name val="Calibri"/>
      <family val="2"/>
      <charset val="186"/>
      <scheme val="minor"/>
    </font>
    <font>
      <b/>
      <sz val="20"/>
      <color theme="1"/>
      <name val="Times New Roman"/>
      <family val="1"/>
      <charset val="186"/>
    </font>
    <font>
      <i/>
      <sz val="12"/>
      <name val="Times New Roman"/>
      <family val="1"/>
      <charset val="186"/>
    </font>
    <font>
      <sz val="11"/>
      <name val="Calibri"/>
      <family val="2"/>
      <charset val="186"/>
      <scheme val="minor"/>
    </font>
    <font>
      <i/>
      <sz val="11"/>
      <color theme="1"/>
      <name val="Times New Roman"/>
      <family val="1"/>
      <charset val="186"/>
    </font>
    <font>
      <b/>
      <i/>
      <sz val="8"/>
      <color theme="1"/>
      <name val="Times New Roman"/>
      <family val="1"/>
      <charset val="186"/>
    </font>
    <font>
      <b/>
      <sz val="9"/>
      <color theme="1"/>
      <name val="Times New Roman"/>
      <family val="1"/>
      <charset val="186"/>
    </font>
    <font>
      <b/>
      <u/>
      <sz val="9"/>
      <color theme="1"/>
      <name val="Times New Roman"/>
      <family val="1"/>
      <charset val="186"/>
    </font>
    <font>
      <sz val="9"/>
      <color theme="1"/>
      <name val="Calibri"/>
      <family val="2"/>
      <charset val="186"/>
    </font>
    <font>
      <sz val="11"/>
      <name val="Times New Roman"/>
      <family val="1"/>
      <charset val="186"/>
    </font>
    <font>
      <i/>
      <sz val="9"/>
      <color theme="1"/>
      <name val="Times New Roman"/>
      <family val="1"/>
      <charset val="186"/>
    </font>
    <font>
      <i/>
      <sz val="10"/>
      <color theme="1"/>
      <name val="Calibri"/>
      <family val="2"/>
      <charset val="186"/>
    </font>
    <font>
      <sz val="10"/>
      <color theme="1"/>
      <name val="Calibri"/>
      <family val="2"/>
      <charset val="186"/>
    </font>
    <font>
      <b/>
      <i/>
      <sz val="10"/>
      <color theme="1"/>
      <name val="Times New Roman"/>
      <family val="1"/>
      <charset val="186"/>
    </font>
    <font>
      <sz val="10"/>
      <color theme="1"/>
      <name val="Calibri"/>
      <family val="2"/>
      <charset val="186"/>
      <scheme val="minor"/>
    </font>
    <font>
      <vertAlign val="superscript"/>
      <sz val="12"/>
      <name val="Times New Roman"/>
      <family val="1"/>
      <charset val="186"/>
    </font>
    <font>
      <i/>
      <sz val="10"/>
      <color indexed="8"/>
      <name val="Times New Roman"/>
      <family val="1"/>
      <charset val="186"/>
    </font>
    <font>
      <b/>
      <sz val="13"/>
      <color indexed="8"/>
      <name val="Times New Roman"/>
      <family val="1"/>
      <charset val="186"/>
    </font>
    <font>
      <vertAlign val="superscript"/>
      <sz val="10"/>
      <name val="Times New Roman"/>
      <family val="1"/>
    </font>
    <font>
      <vertAlign val="superscript"/>
      <sz val="11"/>
      <name val="Times New Roman"/>
      <family val="1"/>
      <charset val="186"/>
    </font>
    <font>
      <i/>
      <sz val="11"/>
      <name val="Times New Roman"/>
      <family val="1"/>
      <charset val="186"/>
    </font>
    <font>
      <i/>
      <u/>
      <sz val="9"/>
      <color theme="1"/>
      <name val="Times New Roman"/>
      <family val="1"/>
      <charset val="186"/>
    </font>
    <font>
      <i/>
      <sz val="10"/>
      <color theme="9" tint="-0.249977111117893"/>
      <name val="Times New Roman"/>
      <family val="1"/>
      <charset val="186"/>
    </font>
    <font>
      <i/>
      <vertAlign val="superscript"/>
      <sz val="10"/>
      <color theme="9" tint="-0.249977111117893"/>
      <name val="Times New Roman"/>
      <family val="1"/>
      <charset val="186"/>
    </font>
    <font>
      <i/>
      <sz val="9"/>
      <color theme="9" tint="-0.249977111117893"/>
      <name val="Calibri"/>
      <family val="2"/>
      <charset val="186"/>
    </font>
    <font>
      <sz val="10"/>
      <color rgb="FFC00000"/>
      <name val="Times New Roman"/>
      <family val="1"/>
      <charset val="186"/>
    </font>
    <font>
      <b/>
      <sz val="13"/>
      <name val="Times New Roman"/>
      <family val="1"/>
      <charset val="186"/>
    </font>
    <font>
      <sz val="9"/>
      <name val="Calibri"/>
      <family val="2"/>
      <charset val="186"/>
    </font>
    <font>
      <sz val="10"/>
      <color rgb="FF0070C0"/>
      <name val="Times New Roman"/>
      <family val="1"/>
      <charset val="186"/>
    </font>
    <font>
      <b/>
      <u/>
      <sz val="10"/>
      <color rgb="FF0070C0"/>
      <name val="Times New Roman"/>
      <family val="1"/>
      <charset val="186"/>
    </font>
    <font>
      <vertAlign val="superscript"/>
      <sz val="10"/>
      <color rgb="FF0070C0"/>
      <name val="Times New Roman"/>
      <family val="1"/>
      <charset val="186"/>
    </font>
    <font>
      <b/>
      <sz val="11"/>
      <color rgb="FF0070C0"/>
      <name val="Times New Roman"/>
      <family val="1"/>
      <charset val="186"/>
    </font>
    <font>
      <b/>
      <i/>
      <sz val="13"/>
      <color rgb="FFC00000"/>
      <name val="Times New Roman"/>
      <family val="1"/>
      <charset val="186"/>
    </font>
    <font>
      <i/>
      <sz val="13"/>
      <color rgb="FFC00000"/>
      <name val="Times New Roman"/>
      <family val="1"/>
      <charset val="186"/>
    </font>
    <font>
      <sz val="13"/>
      <color rgb="FFC00000"/>
      <name val="Times New Roman"/>
      <family val="1"/>
      <charset val="186"/>
    </font>
    <font>
      <b/>
      <sz val="13"/>
      <color rgb="FFC00000"/>
      <name val="Times New Roman"/>
      <family val="1"/>
      <charset val="186"/>
    </font>
    <font>
      <b/>
      <u/>
      <sz val="13"/>
      <color rgb="FFC00000"/>
      <name val="Times New Roman"/>
      <family val="1"/>
      <charset val="186"/>
    </font>
    <font>
      <b/>
      <sz val="11"/>
      <color theme="1"/>
      <name val="Times New Roman"/>
      <family val="1"/>
      <charset val="186"/>
    </font>
    <font>
      <b/>
      <i/>
      <sz val="11"/>
      <color theme="1"/>
      <name val="Times New Roman"/>
      <family val="1"/>
      <charset val="186"/>
    </font>
  </fonts>
  <fills count="11">
    <fill>
      <patternFill patternType="none"/>
    </fill>
    <fill>
      <patternFill patternType="gray125"/>
    </fill>
    <fill>
      <patternFill patternType="solid">
        <fgColor indexed="9"/>
        <bgColor indexed="26"/>
      </patternFill>
    </fill>
    <fill>
      <patternFill patternType="solid">
        <fgColor rgb="FFFFFFFF"/>
        <bgColor indexed="64"/>
      </patternFill>
    </fill>
    <fill>
      <patternFill patternType="solid">
        <fgColor rgb="FFFFFFFF"/>
        <bgColor rgb="FFFFFFFF"/>
      </patternFill>
    </fill>
    <fill>
      <patternFill patternType="solid">
        <fgColor theme="8" tint="0.79998168889431442"/>
        <bgColor indexed="64"/>
      </patternFill>
    </fill>
    <fill>
      <patternFill patternType="solid">
        <fgColor theme="8" tint="0.79998168889431442"/>
        <bgColor indexed="26"/>
      </patternFill>
    </fill>
    <fill>
      <patternFill patternType="solid">
        <fgColor theme="4" tint="0.79998168889431442"/>
        <bgColor indexed="64"/>
      </patternFill>
    </fill>
    <fill>
      <patternFill patternType="solid">
        <fgColor theme="6" tint="0.79998168889431442"/>
        <bgColor indexed="26"/>
      </patternFill>
    </fill>
    <fill>
      <patternFill patternType="solid">
        <fgColor theme="6"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style="double">
        <color indexed="64"/>
      </right>
      <top style="thin">
        <color indexed="64"/>
      </top>
      <bottom style="thin">
        <color indexed="64"/>
      </bottom>
      <diagonal/>
    </border>
    <border>
      <left style="thin">
        <color indexed="64"/>
      </left>
      <right/>
      <top/>
      <bottom/>
      <diagonal/>
    </border>
    <border>
      <left style="thin">
        <color indexed="8"/>
      </left>
      <right/>
      <top style="thin">
        <color indexed="8"/>
      </top>
      <bottom style="thin">
        <color indexed="8"/>
      </bottom>
      <diagonal/>
    </border>
    <border>
      <left style="thin">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double">
        <color indexed="64"/>
      </left>
      <right style="double">
        <color indexed="64"/>
      </right>
      <top/>
      <bottom style="thin">
        <color indexed="64"/>
      </bottom>
      <diagonal/>
    </border>
    <border>
      <left style="medium">
        <color indexed="64"/>
      </left>
      <right style="thin">
        <color indexed="64"/>
      </right>
      <top/>
      <bottom style="thin">
        <color indexed="64"/>
      </bottom>
      <diagonal/>
    </border>
    <border>
      <left style="thin">
        <color indexed="8"/>
      </left>
      <right/>
      <top/>
      <bottom style="thin">
        <color indexed="8"/>
      </bottom>
      <diagonal/>
    </border>
  </borders>
  <cellStyleXfs count="4">
    <xf numFmtId="0" fontId="0" fillId="0" borderId="0"/>
    <xf numFmtId="0" fontId="2" fillId="0" borderId="0"/>
    <xf numFmtId="0" fontId="3" fillId="0" borderId="0"/>
    <xf numFmtId="0" fontId="2" fillId="0" borderId="0"/>
  </cellStyleXfs>
  <cellXfs count="183">
    <xf numFmtId="0" fontId="0" fillId="0" borderId="0" xfId="0"/>
    <xf numFmtId="0" fontId="4" fillId="0" borderId="1" xfId="2" applyFont="1" applyBorder="1" applyAlignment="1">
      <alignment horizontal="right" vertical="center" wrapText="1"/>
    </xf>
    <xf numFmtId="0" fontId="7" fillId="2" borderId="1" xfId="2" applyFont="1" applyFill="1" applyBorder="1" applyAlignment="1">
      <alignment horizontal="justify" vertical="center"/>
    </xf>
    <xf numFmtId="49" fontId="4" fillId="2" borderId="1" xfId="2" applyNumberFormat="1" applyFont="1" applyFill="1" applyBorder="1" applyAlignment="1">
      <alignment horizontal="center" vertical="center" wrapText="1"/>
    </xf>
    <xf numFmtId="0" fontId="11" fillId="2" borderId="1" xfId="3" applyFont="1" applyFill="1" applyBorder="1" applyAlignment="1">
      <alignment horizontal="center" vertical="center"/>
    </xf>
    <xf numFmtId="0" fontId="15" fillId="0" borderId="1" xfId="3" applyFont="1" applyBorder="1" applyAlignment="1">
      <alignment horizontal="left" vertical="center" wrapText="1"/>
    </xf>
    <xf numFmtId="0" fontId="16" fillId="0" borderId="0" xfId="3" applyFont="1" applyAlignment="1">
      <alignment vertical="center"/>
    </xf>
    <xf numFmtId="0" fontId="17" fillId="0" borderId="0" xfId="3" applyFont="1" applyAlignment="1">
      <alignment vertical="center"/>
    </xf>
    <xf numFmtId="0" fontId="5" fillId="0" borderId="0" xfId="0" applyFont="1" applyAlignment="1">
      <alignment wrapText="1"/>
    </xf>
    <xf numFmtId="0" fontId="18" fillId="0" borderId="0" xfId="0" applyFont="1" applyAlignment="1">
      <alignment horizontal="right" wrapText="1"/>
    </xf>
    <xf numFmtId="0" fontId="19" fillId="0" borderId="0" xfId="0" applyFont="1" applyAlignment="1">
      <alignment wrapText="1"/>
    </xf>
    <xf numFmtId="0" fontId="4" fillId="0" borderId="1" xfId="2" applyFont="1" applyBorder="1" applyAlignment="1">
      <alignment horizontal="left" vertical="center" wrapText="1"/>
    </xf>
    <xf numFmtId="49" fontId="5" fillId="2" borderId="1" xfId="2" applyNumberFormat="1" applyFont="1" applyFill="1" applyBorder="1" applyAlignment="1">
      <alignment horizontal="center" vertical="center" wrapText="1"/>
    </xf>
    <xf numFmtId="0" fontId="12" fillId="0" borderId="1" xfId="0" applyFont="1" applyBorder="1" applyAlignment="1">
      <alignment horizontal="center" wrapText="1"/>
    </xf>
    <xf numFmtId="3" fontId="22" fillId="0" borderId="1" xfId="0" applyNumberFormat="1" applyFont="1" applyBorder="1" applyAlignment="1">
      <alignment vertical="center" wrapText="1"/>
    </xf>
    <xf numFmtId="0" fontId="22" fillId="0" borderId="1" xfId="0" applyFont="1" applyBorder="1" applyAlignment="1">
      <alignment horizontal="left" vertical="center" wrapText="1"/>
    </xf>
    <xf numFmtId="3" fontId="19" fillId="0" borderId="0" xfId="0" applyNumberFormat="1" applyFont="1" applyAlignment="1">
      <alignment wrapText="1"/>
    </xf>
    <xf numFmtId="4" fontId="19" fillId="0" borderId="0" xfId="0" applyNumberFormat="1" applyFont="1" applyAlignment="1">
      <alignment wrapText="1"/>
    </xf>
    <xf numFmtId="0" fontId="19" fillId="0" borderId="0" xfId="3" applyFont="1" applyAlignment="1">
      <alignment vertical="center"/>
    </xf>
    <xf numFmtId="49" fontId="31" fillId="3" borderId="1" xfId="0" applyNumberFormat="1" applyFont="1" applyFill="1" applyBorder="1" applyAlignment="1">
      <alignment horizontal="center" vertical="center" wrapText="1"/>
    </xf>
    <xf numFmtId="0" fontId="1" fillId="0" borderId="0" xfId="0" applyFont="1"/>
    <xf numFmtId="4" fontId="1" fillId="0" borderId="0" xfId="0" applyNumberFormat="1" applyFont="1"/>
    <xf numFmtId="0" fontId="35" fillId="0" borderId="0" xfId="0" applyFont="1"/>
    <xf numFmtId="0" fontId="36" fillId="0" borderId="0" xfId="0" applyFont="1"/>
    <xf numFmtId="0" fontId="33" fillId="3" borderId="1" xfId="0" applyFont="1" applyFill="1" applyBorder="1" applyAlignment="1">
      <alignment horizontal="right" vertical="center"/>
    </xf>
    <xf numFmtId="0" fontId="23" fillId="0" borderId="0" xfId="3" applyFont="1" applyAlignment="1">
      <alignment vertical="center"/>
    </xf>
    <xf numFmtId="0" fontId="26" fillId="0" borderId="0" xfId="3" applyFont="1" applyAlignment="1">
      <alignment vertical="center"/>
    </xf>
    <xf numFmtId="0" fontId="43" fillId="0" borderId="0" xfId="3" applyFont="1" applyAlignment="1">
      <alignment vertical="center"/>
    </xf>
    <xf numFmtId="0" fontId="28" fillId="0" borderId="0" xfId="3" applyFont="1" applyAlignment="1">
      <alignment vertical="center"/>
    </xf>
    <xf numFmtId="0" fontId="13" fillId="0" borderId="0" xfId="3" applyFont="1" applyAlignment="1">
      <alignment vertical="center"/>
    </xf>
    <xf numFmtId="0" fontId="4" fillId="2" borderId="10" xfId="3" applyFont="1" applyFill="1" applyBorder="1" applyAlignment="1">
      <alignment horizontal="left" vertical="center" wrapText="1"/>
    </xf>
    <xf numFmtId="0" fontId="29" fillId="4" borderId="11" xfId="0" applyFont="1" applyFill="1" applyBorder="1" applyAlignment="1">
      <alignment horizontal="left" vertical="center" wrapText="1"/>
    </xf>
    <xf numFmtId="0" fontId="4" fillId="0" borderId="10" xfId="3" applyFont="1" applyBorder="1" applyAlignment="1">
      <alignment horizontal="left" vertical="center" wrapText="1"/>
    </xf>
    <xf numFmtId="0" fontId="29" fillId="0" borderId="11" xfId="0" applyFont="1" applyBorder="1" applyAlignment="1">
      <alignment horizontal="left" vertical="center" wrapText="1"/>
    </xf>
    <xf numFmtId="0" fontId="4" fillId="0" borderId="11" xfId="0" applyFont="1" applyBorder="1" applyAlignment="1">
      <alignment horizontal="left" vertical="center" wrapText="1"/>
    </xf>
    <xf numFmtId="0" fontId="5" fillId="0" borderId="11" xfId="0" applyFont="1" applyBorder="1" applyAlignment="1">
      <alignment horizontal="left" vertical="center" wrapText="1"/>
    </xf>
    <xf numFmtId="0" fontId="4" fillId="2" borderId="0" xfId="3" applyFont="1" applyFill="1" applyAlignment="1">
      <alignment horizontal="left" vertical="center" wrapText="1"/>
    </xf>
    <xf numFmtId="0" fontId="47" fillId="0" borderId="0" xfId="3" applyFont="1" applyAlignment="1">
      <alignment vertical="center"/>
    </xf>
    <xf numFmtId="0" fontId="23" fillId="0" borderId="0" xfId="3" applyFont="1" applyAlignment="1">
      <alignment horizontal="center" vertical="center"/>
    </xf>
    <xf numFmtId="0" fontId="25" fillId="0" borderId="0" xfId="3" applyFont="1" applyAlignment="1">
      <alignment vertical="center"/>
    </xf>
    <xf numFmtId="0" fontId="2" fillId="0" borderId="0" xfId="3" applyAlignment="1">
      <alignment vertical="center"/>
    </xf>
    <xf numFmtId="0" fontId="9" fillId="0" borderId="0" xfId="3" applyFont="1" applyAlignment="1">
      <alignment vertical="center"/>
    </xf>
    <xf numFmtId="0" fontId="4" fillId="0" borderId="1" xfId="3" applyFont="1" applyBorder="1" applyAlignment="1">
      <alignment horizontal="left" vertical="center" wrapText="1"/>
    </xf>
    <xf numFmtId="0" fontId="6" fillId="0" borderId="0" xfId="3" applyFont="1" applyAlignment="1">
      <alignment horizontal="left" vertical="center" wrapText="1"/>
    </xf>
    <xf numFmtId="0" fontId="38" fillId="0" borderId="0" xfId="0" applyFont="1"/>
    <xf numFmtId="0" fontId="52" fillId="0" borderId="0" xfId="2" applyFont="1" applyAlignment="1">
      <alignment horizontal="center" vertical="center" wrapText="1"/>
    </xf>
    <xf numFmtId="4" fontId="17" fillId="0" borderId="0" xfId="3" applyNumberFormat="1" applyFont="1" applyAlignment="1">
      <alignment vertical="center"/>
    </xf>
    <xf numFmtId="3" fontId="17" fillId="0" borderId="0" xfId="3" applyNumberFormat="1" applyFont="1" applyAlignment="1">
      <alignment vertical="center"/>
    </xf>
    <xf numFmtId="0" fontId="30" fillId="0" borderId="0" xfId="0" applyFont="1"/>
    <xf numFmtId="0" fontId="44" fillId="0" borderId="0" xfId="0" applyFont="1"/>
    <xf numFmtId="3" fontId="19" fillId="5" borderId="1" xfId="3" applyNumberFormat="1" applyFont="1" applyFill="1" applyBorder="1" applyAlignment="1">
      <alignment horizontal="center" vertical="center"/>
    </xf>
    <xf numFmtId="0" fontId="39" fillId="6" borderId="1" xfId="3" applyFont="1" applyFill="1" applyBorder="1" applyAlignment="1">
      <alignment horizontal="left" vertical="center" wrapText="1"/>
    </xf>
    <xf numFmtId="0" fontId="39" fillId="6" borderId="1" xfId="3" applyFont="1" applyFill="1" applyBorder="1" applyAlignment="1">
      <alignment horizontal="left" vertical="top" wrapText="1"/>
    </xf>
    <xf numFmtId="0" fontId="39" fillId="6" borderId="1" xfId="3" applyFont="1" applyFill="1" applyBorder="1" applyAlignment="1">
      <alignment horizontal="center" vertical="center"/>
    </xf>
    <xf numFmtId="0" fontId="4" fillId="0" borderId="0" xfId="3" applyFont="1" applyAlignment="1">
      <alignment horizontal="left" vertical="center" wrapText="1"/>
    </xf>
    <xf numFmtId="0" fontId="29" fillId="0" borderId="0" xfId="0" applyFont="1" applyAlignment="1">
      <alignment horizontal="left" vertical="center" wrapText="1"/>
    </xf>
    <xf numFmtId="0" fontId="25" fillId="5" borderId="1" xfId="3" applyFont="1" applyFill="1" applyBorder="1" applyAlignment="1">
      <alignment horizontal="left" vertical="center" wrapText="1"/>
    </xf>
    <xf numFmtId="4" fontId="55" fillId="5" borderId="3" xfId="3" applyNumberFormat="1" applyFont="1" applyFill="1" applyBorder="1" applyAlignment="1">
      <alignment horizontal="right" vertical="center"/>
    </xf>
    <xf numFmtId="4" fontId="17" fillId="0" borderId="0" xfId="0" applyNumberFormat="1" applyFont="1" applyAlignment="1">
      <alignment wrapText="1"/>
    </xf>
    <xf numFmtId="0" fontId="57" fillId="0" borderId="1" xfId="3" applyFont="1" applyBorder="1" applyAlignment="1">
      <alignment horizontal="left" vertical="center" wrapText="1"/>
    </xf>
    <xf numFmtId="3" fontId="23" fillId="0" borderId="0" xfId="3" applyNumberFormat="1" applyFont="1" applyAlignment="1">
      <alignment vertical="center"/>
    </xf>
    <xf numFmtId="4" fontId="19" fillId="0" borderId="1" xfId="3" applyNumberFormat="1" applyFont="1" applyBorder="1" applyAlignment="1">
      <alignment horizontal="right" vertical="center"/>
    </xf>
    <xf numFmtId="49" fontId="18" fillId="3" borderId="1" xfId="0" applyNumberFormat="1" applyFont="1" applyFill="1" applyBorder="1" applyAlignment="1">
      <alignment horizontal="center" vertical="center" wrapText="1"/>
    </xf>
    <xf numFmtId="0" fontId="21" fillId="0" borderId="0" xfId="3" applyFont="1" applyAlignment="1">
      <alignment vertical="center" wrapText="1"/>
    </xf>
    <xf numFmtId="0" fontId="62" fillId="0" borderId="0" xfId="3" applyFont="1" applyAlignment="1">
      <alignment vertical="center"/>
    </xf>
    <xf numFmtId="49" fontId="44" fillId="0" borderId="0" xfId="3" applyNumberFormat="1" applyFont="1" applyAlignment="1">
      <alignment vertical="center" wrapText="1"/>
    </xf>
    <xf numFmtId="49" fontId="38" fillId="0" borderId="0" xfId="0" applyNumberFormat="1" applyFont="1" applyAlignment="1">
      <alignment vertical="center" wrapText="1"/>
    </xf>
    <xf numFmtId="49" fontId="0" fillId="0" borderId="0" xfId="0" applyNumberFormat="1" applyAlignment="1">
      <alignment vertical="center" wrapText="1"/>
    </xf>
    <xf numFmtId="0" fontId="44" fillId="0" borderId="0" xfId="3" applyFont="1" applyAlignment="1">
      <alignment vertical="center"/>
    </xf>
    <xf numFmtId="3" fontId="19" fillId="0" borderId="12" xfId="3" applyNumberFormat="1" applyFont="1" applyBorder="1" applyAlignment="1">
      <alignment horizontal="center" vertical="center"/>
    </xf>
    <xf numFmtId="3" fontId="31" fillId="0" borderId="0" xfId="3" applyNumberFormat="1" applyFont="1" applyAlignment="1">
      <alignment horizontal="center" vertical="center"/>
    </xf>
    <xf numFmtId="3" fontId="31" fillId="0" borderId="0" xfId="3" applyNumberFormat="1" applyFont="1" applyAlignment="1">
      <alignment vertical="center"/>
    </xf>
    <xf numFmtId="0" fontId="46" fillId="0" borderId="0" xfId="3" applyFont="1" applyAlignment="1">
      <alignment horizontal="center" vertical="center" wrapText="1"/>
    </xf>
    <xf numFmtId="0" fontId="22" fillId="0" borderId="9" xfId="3" applyFont="1" applyBorder="1" applyAlignment="1">
      <alignment horizontal="left" vertical="center" wrapText="1"/>
    </xf>
    <xf numFmtId="3" fontId="31" fillId="0" borderId="0" xfId="3" applyNumberFormat="1" applyFont="1" applyAlignment="1">
      <alignment horizontal="right" vertical="center"/>
    </xf>
    <xf numFmtId="0" fontId="18" fillId="0" borderId="0" xfId="0" applyFont="1"/>
    <xf numFmtId="49" fontId="5" fillId="0" borderId="1" xfId="2" applyNumberFormat="1" applyFont="1" applyBorder="1" applyAlignment="1">
      <alignment horizontal="center" vertical="center" wrapText="1"/>
    </xf>
    <xf numFmtId="0" fontId="18" fillId="0" borderId="1" xfId="2" applyFont="1" applyBorder="1" applyAlignment="1">
      <alignment horizontal="right" vertical="center"/>
    </xf>
    <xf numFmtId="0" fontId="12" fillId="0" borderId="1" xfId="3" applyFont="1" applyBorder="1" applyAlignment="1">
      <alignment horizontal="center" vertical="center"/>
    </xf>
    <xf numFmtId="4" fontId="5" fillId="0" borderId="1" xfId="0" applyNumberFormat="1" applyFont="1" applyBorder="1" applyAlignment="1">
      <alignment vertical="center" wrapText="1"/>
    </xf>
    <xf numFmtId="4" fontId="22" fillId="0" borderId="1" xfId="3" applyNumberFormat="1" applyFont="1" applyBorder="1" applyAlignment="1">
      <alignment horizontal="right" vertical="center"/>
    </xf>
    <xf numFmtId="49" fontId="22" fillId="0" borderId="1" xfId="2" applyNumberFormat="1" applyFont="1" applyBorder="1" applyAlignment="1">
      <alignment horizontal="center" vertical="center" wrapText="1"/>
    </xf>
    <xf numFmtId="0" fontId="48" fillId="0" borderId="1" xfId="2" applyFont="1" applyBorder="1" applyAlignment="1">
      <alignment horizontal="right" vertical="center"/>
    </xf>
    <xf numFmtId="0" fontId="12" fillId="0" borderId="1" xfId="0" quotePrefix="1" applyFont="1" applyBorder="1" applyAlignment="1">
      <alignment horizontal="center" wrapText="1"/>
    </xf>
    <xf numFmtId="4" fontId="5" fillId="0" borderId="1" xfId="0" applyNumberFormat="1" applyFont="1" applyBorder="1" applyAlignment="1">
      <alignment vertical="center"/>
    </xf>
    <xf numFmtId="49" fontId="5" fillId="0" borderId="2" xfId="2" applyNumberFormat="1" applyFont="1" applyBorder="1" applyAlignment="1">
      <alignment horizontal="center" vertical="center" wrapText="1"/>
    </xf>
    <xf numFmtId="0" fontId="8" fillId="0" borderId="1" xfId="2" applyFont="1" applyBorder="1" applyAlignment="1">
      <alignment horizontal="right" vertical="center"/>
    </xf>
    <xf numFmtId="0" fontId="11" fillId="0" borderId="1" xfId="3" applyFont="1" applyBorder="1" applyAlignment="1">
      <alignment horizontal="center" vertical="center"/>
    </xf>
    <xf numFmtId="4" fontId="4" fillId="0" borderId="1" xfId="3" applyNumberFormat="1" applyFont="1" applyBorder="1" applyAlignment="1">
      <alignment horizontal="right" vertical="center"/>
    </xf>
    <xf numFmtId="3" fontId="4" fillId="0" borderId="1" xfId="3" applyNumberFormat="1" applyFont="1" applyBorder="1" applyAlignment="1">
      <alignment horizontal="right" vertical="center"/>
    </xf>
    <xf numFmtId="4" fontId="57" fillId="0" borderId="1" xfId="3" applyNumberFormat="1" applyFont="1" applyBorder="1" applyAlignment="1">
      <alignment horizontal="right" vertical="center"/>
    </xf>
    <xf numFmtId="3" fontId="57" fillId="0" borderId="1" xfId="3" applyNumberFormat="1" applyFont="1" applyBorder="1" applyAlignment="1">
      <alignment horizontal="right" vertical="center"/>
    </xf>
    <xf numFmtId="4" fontId="15" fillId="0" borderId="1" xfId="3" applyNumberFormat="1" applyFont="1" applyBorder="1" applyAlignment="1">
      <alignment horizontal="right" vertical="center"/>
    </xf>
    <xf numFmtId="4" fontId="15" fillId="0" borderId="1" xfId="3" applyNumberFormat="1" applyFont="1" applyBorder="1" applyAlignment="1">
      <alignment horizontal="center" vertical="center"/>
    </xf>
    <xf numFmtId="0" fontId="7" fillId="0" borderId="1" xfId="2" applyFont="1" applyBorder="1" applyAlignment="1">
      <alignment horizontal="right" vertical="center"/>
    </xf>
    <xf numFmtId="1" fontId="5" fillId="0" borderId="1" xfId="3" applyNumberFormat="1" applyFont="1" applyBorder="1" applyAlignment="1">
      <alignment horizontal="right" vertical="center"/>
    </xf>
    <xf numFmtId="4" fontId="5" fillId="0" borderId="1" xfId="3" applyNumberFormat="1" applyFont="1" applyBorder="1" applyAlignment="1">
      <alignment horizontal="right" vertical="center"/>
    </xf>
    <xf numFmtId="1" fontId="22" fillId="0" borderId="1" xfId="3" applyNumberFormat="1" applyFont="1" applyBorder="1" applyAlignment="1">
      <alignment horizontal="center" vertical="center"/>
    </xf>
    <xf numFmtId="0" fontId="21" fillId="0" borderId="0" xfId="3" applyFont="1" applyAlignment="1">
      <alignment horizontal="right" vertical="center" wrapText="1"/>
    </xf>
    <xf numFmtId="49" fontId="31"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3" fontId="34" fillId="0" borderId="1" xfId="0" applyNumberFormat="1" applyFont="1" applyBorder="1" applyAlignment="1">
      <alignment horizontal="right" vertical="center"/>
    </xf>
    <xf numFmtId="3" fontId="33" fillId="0" borderId="1" xfId="0" applyNumberFormat="1" applyFont="1" applyBorder="1" applyAlignment="1">
      <alignment horizontal="right" vertical="center"/>
    </xf>
    <xf numFmtId="3" fontId="30" fillId="0" borderId="1" xfId="0" applyNumberFormat="1" applyFont="1" applyBorder="1" applyAlignment="1">
      <alignment horizontal="right" vertical="center"/>
    </xf>
    <xf numFmtId="0" fontId="63" fillId="7" borderId="1" xfId="3" applyFont="1" applyFill="1" applyBorder="1" applyAlignment="1">
      <alignment vertical="center" wrapText="1"/>
    </xf>
    <xf numFmtId="4" fontId="66" fillId="7" borderId="1" xfId="3" applyNumberFormat="1" applyFont="1" applyFill="1" applyBorder="1" applyAlignment="1">
      <alignment vertical="center"/>
    </xf>
    <xf numFmtId="0" fontId="8" fillId="0" borderId="1" xfId="2" applyFont="1" applyBorder="1" applyAlignment="1">
      <alignment horizontal="center" vertical="center"/>
    </xf>
    <xf numFmtId="3" fontId="19" fillId="0" borderId="1" xfId="3" applyNumberFormat="1" applyFont="1" applyBorder="1" applyAlignment="1">
      <alignment horizontal="center" vertical="center"/>
    </xf>
    <xf numFmtId="0" fontId="22" fillId="0" borderId="1" xfId="2" applyFont="1" applyBorder="1" applyAlignment="1">
      <alignment horizontal="center" vertical="center" wrapText="1"/>
    </xf>
    <xf numFmtId="0" fontId="40" fillId="0" borderId="1" xfId="2" applyFont="1" applyBorder="1" applyAlignment="1">
      <alignment horizontal="right" vertical="center"/>
    </xf>
    <xf numFmtId="49" fontId="41" fillId="0" borderId="1" xfId="2" applyNumberFormat="1" applyFont="1" applyBorder="1" applyAlignment="1">
      <alignment horizontal="center" vertical="center" wrapText="1"/>
    </xf>
    <xf numFmtId="49" fontId="45" fillId="0" borderId="1" xfId="2" applyNumberFormat="1" applyFont="1" applyBorder="1" applyAlignment="1">
      <alignment horizontal="center" vertical="center" wrapText="1"/>
    </xf>
    <xf numFmtId="0" fontId="5" fillId="0" borderId="1" xfId="2" applyFont="1" applyBorder="1" applyAlignment="1">
      <alignment horizontal="right" vertical="center" wrapText="1"/>
    </xf>
    <xf numFmtId="0" fontId="8" fillId="2" borderId="1" xfId="2" applyFont="1" applyFill="1" applyBorder="1" applyAlignment="1">
      <alignment horizontal="justify" vertical="center"/>
    </xf>
    <xf numFmtId="49" fontId="27" fillId="2" borderId="1" xfId="2" applyNumberFormat="1" applyFont="1" applyFill="1" applyBorder="1" applyAlignment="1">
      <alignment horizontal="center" vertical="center" wrapText="1"/>
    </xf>
    <xf numFmtId="0" fontId="12" fillId="2" borderId="1" xfId="3" applyFont="1" applyFill="1" applyBorder="1" applyAlignment="1">
      <alignment horizontal="center" vertical="center"/>
    </xf>
    <xf numFmtId="0" fontId="44" fillId="2" borderId="1" xfId="3" applyFont="1" applyFill="1" applyBorder="1" applyAlignment="1">
      <alignment horizontal="left" vertical="center" wrapText="1"/>
    </xf>
    <xf numFmtId="0" fontId="22" fillId="0" borderId="1" xfId="3" applyFont="1" applyBorder="1" applyAlignment="1">
      <alignment horizontal="right" vertical="center" wrapText="1"/>
    </xf>
    <xf numFmtId="3" fontId="31" fillId="0" borderId="1" xfId="3" applyNumberFormat="1" applyFont="1" applyBorder="1" applyAlignment="1">
      <alignment horizontal="center" vertical="center"/>
    </xf>
    <xf numFmtId="0" fontId="19" fillId="0" borderId="1" xfId="3" applyFont="1" applyBorder="1" applyAlignment="1">
      <alignment horizontal="left" vertical="center" wrapText="1"/>
    </xf>
    <xf numFmtId="0" fontId="19" fillId="8" borderId="1" xfId="3" applyFont="1" applyFill="1" applyBorder="1" applyAlignment="1">
      <alignment horizontal="left" vertical="center" wrapText="1"/>
    </xf>
    <xf numFmtId="3" fontId="19" fillId="9" borderId="1" xfId="3" applyNumberFormat="1" applyFont="1" applyFill="1" applyBorder="1" applyAlignment="1">
      <alignment horizontal="center" vertical="center"/>
    </xf>
    <xf numFmtId="3" fontId="19" fillId="9" borderId="1" xfId="3" applyNumberFormat="1" applyFont="1" applyFill="1" applyBorder="1" applyAlignment="1">
      <alignment horizontal="right" vertical="center"/>
    </xf>
    <xf numFmtId="0" fontId="39" fillId="8" borderId="1" xfId="3" applyFont="1" applyFill="1" applyBorder="1" applyAlignment="1">
      <alignment horizontal="left" vertical="center" wrapText="1"/>
    </xf>
    <xf numFmtId="4" fontId="33" fillId="6" borderId="8" xfId="3" applyNumberFormat="1" applyFont="1" applyFill="1" applyBorder="1" applyAlignment="1">
      <alignment horizontal="right" vertical="center" wrapText="1"/>
    </xf>
    <xf numFmtId="4" fontId="19" fillId="0" borderId="1" xfId="3" applyNumberFormat="1" applyFont="1" applyBorder="1" applyAlignment="1">
      <alignment vertical="center"/>
    </xf>
    <xf numFmtId="4" fontId="44" fillId="5" borderId="1" xfId="3" applyNumberFormat="1" applyFont="1" applyFill="1" applyBorder="1" applyAlignment="1">
      <alignment vertical="center"/>
    </xf>
    <xf numFmtId="4" fontId="44" fillId="5" borderId="3" xfId="3" applyNumberFormat="1" applyFont="1" applyFill="1" applyBorder="1" applyAlignment="1">
      <alignment vertical="center"/>
    </xf>
    <xf numFmtId="0" fontId="4" fillId="2" borderId="15" xfId="3" applyFont="1" applyFill="1" applyBorder="1" applyAlignment="1">
      <alignment horizontal="left" vertical="center" wrapText="1"/>
    </xf>
    <xf numFmtId="4" fontId="33" fillId="6" borderId="13" xfId="3" applyNumberFormat="1" applyFont="1" applyFill="1" applyBorder="1" applyAlignment="1">
      <alignment horizontal="right" vertical="center" wrapText="1"/>
    </xf>
    <xf numFmtId="3" fontId="19" fillId="0" borderId="14" xfId="3" applyNumberFormat="1" applyFont="1" applyBorder="1" applyAlignment="1">
      <alignment horizontal="center" vertical="center"/>
    </xf>
    <xf numFmtId="4" fontId="19" fillId="0" borderId="6" xfId="3" applyNumberFormat="1" applyFont="1" applyBorder="1" applyAlignment="1">
      <alignment horizontal="right" vertical="center"/>
    </xf>
    <xf numFmtId="3" fontId="19" fillId="5" borderId="6" xfId="3" applyNumberFormat="1" applyFont="1" applyFill="1" applyBorder="1" applyAlignment="1">
      <alignment horizontal="center" vertical="center"/>
    </xf>
    <xf numFmtId="4" fontId="44" fillId="5" borderId="6" xfId="3" applyNumberFormat="1" applyFont="1" applyFill="1" applyBorder="1" applyAlignment="1">
      <alignment vertical="center"/>
    </xf>
    <xf numFmtId="4" fontId="55" fillId="5" borderId="7" xfId="3" applyNumberFormat="1" applyFont="1" applyFill="1" applyBorder="1" applyAlignment="1">
      <alignment horizontal="right" vertical="center"/>
    </xf>
    <xf numFmtId="0" fontId="39" fillId="6" borderId="6" xfId="3" applyFont="1" applyFill="1" applyBorder="1" applyAlignment="1">
      <alignment horizontal="left" vertical="center" wrapText="1"/>
    </xf>
    <xf numFmtId="4" fontId="33" fillId="0" borderId="1" xfId="3" applyNumberFormat="1" applyFont="1" applyBorder="1" applyAlignment="1">
      <alignment horizontal="right" vertical="center" wrapText="1"/>
    </xf>
    <xf numFmtId="4" fontId="31" fillId="0" borderId="1" xfId="3" applyNumberFormat="1" applyFont="1" applyBorder="1" applyAlignment="1">
      <alignment horizontal="right" vertical="center"/>
    </xf>
    <xf numFmtId="4" fontId="31" fillId="0" borderId="1" xfId="3" applyNumberFormat="1" applyFont="1" applyBorder="1" applyAlignment="1">
      <alignment vertical="center"/>
    </xf>
    <xf numFmtId="4" fontId="19" fillId="9" borderId="1" xfId="3" applyNumberFormat="1" applyFont="1" applyFill="1" applyBorder="1" applyAlignment="1">
      <alignment horizontal="right" vertical="center"/>
    </xf>
    <xf numFmtId="3" fontId="39" fillId="9" borderId="1" xfId="3" applyNumberFormat="1" applyFont="1" applyFill="1" applyBorder="1" applyAlignment="1">
      <alignment horizontal="center" vertical="center"/>
    </xf>
    <xf numFmtId="4" fontId="39" fillId="9" borderId="1" xfId="3" applyNumberFormat="1" applyFont="1" applyFill="1" applyBorder="1" applyAlignment="1">
      <alignment horizontal="right" vertical="center"/>
    </xf>
    <xf numFmtId="4" fontId="39" fillId="9" borderId="1" xfId="3" applyNumberFormat="1" applyFont="1" applyFill="1" applyBorder="1" applyAlignment="1">
      <alignment vertical="center"/>
    </xf>
    <xf numFmtId="4" fontId="34" fillId="0" borderId="1" xfId="0" applyNumberFormat="1" applyFont="1" applyBorder="1" applyAlignment="1">
      <alignment horizontal="right" vertical="center"/>
    </xf>
    <xf numFmtId="4" fontId="30" fillId="0" borderId="1" xfId="0" applyNumberFormat="1" applyFont="1" applyBorder="1" applyAlignment="1">
      <alignment horizontal="right" vertical="center"/>
    </xf>
    <xf numFmtId="4" fontId="33" fillId="0" borderId="1" xfId="0" applyNumberFormat="1" applyFont="1" applyBorder="1" applyAlignment="1">
      <alignment horizontal="right" vertical="center"/>
    </xf>
    <xf numFmtId="49" fontId="70" fillId="10" borderId="1" xfId="0" applyNumberFormat="1" applyFont="1" applyFill="1" applyBorder="1" applyAlignment="1">
      <alignment horizontal="center" vertical="center" wrapText="1"/>
    </xf>
    <xf numFmtId="49" fontId="60" fillId="10" borderId="1" xfId="0" applyNumberFormat="1" applyFont="1" applyFill="1" applyBorder="1" applyAlignment="1">
      <alignment horizontal="center" vertical="center" wrapText="1"/>
    </xf>
    <xf numFmtId="49" fontId="7" fillId="0" borderId="1" xfId="0" applyNumberFormat="1" applyFont="1" applyBorder="1" applyAlignment="1">
      <alignment horizontal="left" vertical="center" wrapText="1"/>
    </xf>
    <xf numFmtId="49" fontId="34" fillId="3" borderId="1" xfId="0" applyNumberFormat="1" applyFont="1" applyFill="1" applyBorder="1" applyAlignment="1">
      <alignment horizontal="justify" vertical="center" wrapText="1"/>
    </xf>
    <xf numFmtId="3" fontId="69" fillId="10" borderId="1" xfId="0" applyNumberFormat="1" applyFont="1" applyFill="1" applyBorder="1" applyAlignment="1">
      <alignment vertical="center"/>
    </xf>
    <xf numFmtId="3" fontId="70" fillId="10" borderId="1" xfId="0" applyNumberFormat="1" applyFont="1" applyFill="1" applyBorder="1" applyAlignment="1">
      <alignment vertical="center"/>
    </xf>
    <xf numFmtId="4" fontId="72" fillId="9" borderId="1" xfId="3" applyNumberFormat="1" applyFont="1" applyFill="1" applyBorder="1" applyAlignment="1">
      <alignment horizontal="right" vertical="center"/>
    </xf>
    <xf numFmtId="4" fontId="73" fillId="9" borderId="1" xfId="3" applyNumberFormat="1" applyFont="1" applyFill="1" applyBorder="1" applyAlignment="1">
      <alignment horizontal="right" vertical="center"/>
    </xf>
    <xf numFmtId="0" fontId="20" fillId="0" borderId="0" xfId="0" applyFont="1" applyAlignment="1">
      <alignment horizontal="left" wrapText="1"/>
    </xf>
    <xf numFmtId="0" fontId="21" fillId="0" borderId="1" xfId="2" applyFont="1" applyBorder="1" applyAlignment="1">
      <alignment horizontal="center" vertical="center" wrapText="1"/>
    </xf>
    <xf numFmtId="0" fontId="4" fillId="0" borderId="1" xfId="2" applyFont="1" applyBorder="1" applyAlignment="1">
      <alignment horizontal="center" vertical="center" wrapText="1"/>
    </xf>
    <xf numFmtId="49" fontId="5" fillId="0" borderId="4" xfId="0" quotePrefix="1" applyNumberFormat="1" applyFont="1" applyBorder="1" applyAlignment="1">
      <alignment horizontal="left" vertical="top" wrapText="1"/>
    </xf>
    <xf numFmtId="49" fontId="49" fillId="0" borderId="5" xfId="0" applyNumberFormat="1" applyFont="1" applyBorder="1" applyAlignment="1">
      <alignment horizontal="left" vertical="top" wrapText="1"/>
    </xf>
    <xf numFmtId="49" fontId="49" fillId="0" borderId="6" xfId="0" applyNumberFormat="1" applyFont="1" applyBorder="1" applyAlignment="1">
      <alignment horizontal="left" vertical="top" wrapText="1"/>
    </xf>
    <xf numFmtId="0" fontId="46" fillId="0" borderId="1" xfId="3" applyFont="1" applyBorder="1" applyAlignment="1">
      <alignment horizontal="center" vertical="center" wrapText="1"/>
    </xf>
    <xf numFmtId="0" fontId="18" fillId="0" borderId="0" xfId="3" applyFont="1" applyAlignment="1">
      <alignment horizontal="right" vertical="center" wrapText="1"/>
    </xf>
    <xf numFmtId="0" fontId="24" fillId="0" borderId="0" xfId="2" applyFont="1" applyAlignment="1">
      <alignment horizontal="left" vertical="center" wrapText="1"/>
    </xf>
    <xf numFmtId="49" fontId="22" fillId="0" borderId="1" xfId="2" applyNumberFormat="1" applyFont="1" applyBorder="1" applyAlignment="1">
      <alignment horizontal="center" vertical="center" wrapText="1"/>
    </xf>
    <xf numFmtId="49" fontId="5" fillId="0" borderId="1" xfId="2" applyNumberFormat="1" applyFont="1" applyBorder="1" applyAlignment="1">
      <alignment horizontal="center" vertical="center" wrapText="1"/>
    </xf>
    <xf numFmtId="0" fontId="28" fillId="0" borderId="9" xfId="3" applyFont="1" applyBorder="1" applyAlignment="1">
      <alignment horizontal="left" vertical="center" wrapText="1"/>
    </xf>
    <xf numFmtId="0" fontId="39" fillId="0" borderId="1" xfId="3" applyFont="1" applyBorder="1" applyAlignment="1">
      <alignment horizontal="center" vertical="center" wrapText="1"/>
    </xf>
    <xf numFmtId="0" fontId="7" fillId="0" borderId="1" xfId="3" applyFont="1" applyBorder="1" applyAlignment="1">
      <alignment horizontal="center" vertical="center"/>
    </xf>
    <xf numFmtId="3" fontId="39" fillId="0" borderId="1" xfId="3" applyNumberFormat="1" applyFont="1" applyBorder="1" applyAlignment="1">
      <alignment horizontal="left" vertical="center" wrapText="1"/>
    </xf>
    <xf numFmtId="0" fontId="51" fillId="0" borderId="0" xfId="3" applyFont="1" applyAlignment="1">
      <alignment horizontal="right" vertical="center" wrapText="1"/>
    </xf>
    <xf numFmtId="0" fontId="52" fillId="0" borderId="0" xfId="2" applyFont="1" applyAlignment="1">
      <alignment horizontal="left" vertical="center" wrapText="1"/>
    </xf>
    <xf numFmtId="49" fontId="5" fillId="0" borderId="2" xfId="2" applyNumberFormat="1" applyFont="1" applyBorder="1" applyAlignment="1">
      <alignment horizontal="center" vertical="center" wrapText="1"/>
    </xf>
    <xf numFmtId="49" fontId="5" fillId="0" borderId="3" xfId="2" applyNumberFormat="1" applyFont="1" applyBorder="1" applyAlignment="1">
      <alignment horizontal="center" vertical="center" wrapText="1"/>
    </xf>
    <xf numFmtId="0" fontId="6" fillId="0" borderId="1" xfId="3" applyFont="1" applyBorder="1" applyAlignment="1">
      <alignment horizontal="center" vertical="center" wrapText="1"/>
    </xf>
    <xf numFmtId="0" fontId="14" fillId="0" borderId="4" xfId="3" applyFont="1" applyBorder="1" applyAlignment="1">
      <alignment horizontal="center" vertical="top" wrapText="1"/>
    </xf>
    <xf numFmtId="0" fontId="14" fillId="0" borderId="5" xfId="3" applyFont="1" applyBorder="1" applyAlignment="1">
      <alignment horizontal="center" vertical="top" wrapText="1"/>
    </xf>
    <xf numFmtId="0" fontId="0" fillId="0" borderId="5" xfId="0" applyBorder="1" applyAlignment="1">
      <alignment vertical="top" wrapText="1"/>
    </xf>
    <xf numFmtId="0" fontId="0" fillId="0" borderId="6" xfId="0" applyBorder="1" applyAlignment="1">
      <alignment vertical="top" wrapText="1"/>
    </xf>
    <xf numFmtId="0" fontId="21" fillId="0" borderId="4" xfId="3" applyFont="1" applyBorder="1" applyAlignment="1">
      <alignment horizontal="center" vertical="top" wrapText="1"/>
    </xf>
    <xf numFmtId="0" fontId="21" fillId="0" borderId="5" xfId="3" applyFont="1" applyBorder="1" applyAlignment="1">
      <alignment horizontal="center" vertical="top" wrapText="1"/>
    </xf>
    <xf numFmtId="49" fontId="4" fillId="0" borderId="1" xfId="2" applyNumberFormat="1" applyFont="1" applyBorder="1" applyAlignment="1">
      <alignment horizontal="center" vertical="center" wrapText="1"/>
    </xf>
    <xf numFmtId="0" fontId="21" fillId="0" borderId="1" xfId="3" applyFont="1" applyBorder="1" applyAlignment="1">
      <alignment horizontal="center" vertical="center" wrapText="1"/>
    </xf>
    <xf numFmtId="0" fontId="61" fillId="0" borderId="0" xfId="2" applyFont="1" applyAlignment="1">
      <alignment horizontal="left" vertical="center" wrapText="1"/>
    </xf>
  </cellXfs>
  <cellStyles count="4">
    <cellStyle name="Excel Built-in Normal" xfId="1" xr:uid="{EE99FFF7-27E9-4046-B9B8-927E8429B518}"/>
    <cellStyle name="Excel Built-in Normal 1" xfId="2" xr:uid="{7B4E7D8F-FE4A-41A6-B349-2DB08C4BBCB4}"/>
    <cellStyle name="Excel Built-in Normal 2" xfId="3" xr:uid="{95156611-AC14-47F3-B24A-D40C0CBED85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0D5F7-D415-4D4B-851B-0B4D7E212C5E}">
  <dimension ref="A1:J16"/>
  <sheetViews>
    <sheetView tabSelected="1" zoomScale="80" zoomScaleNormal="80" workbookViewId="0">
      <selection activeCell="G4" sqref="G4"/>
    </sheetView>
  </sheetViews>
  <sheetFormatPr defaultColWidth="9.1796875" defaultRowHeight="14.5" x14ac:dyDescent="0.35"/>
  <cols>
    <col min="1" max="1" width="28.36328125" style="20" customWidth="1"/>
    <col min="2" max="2" width="16.6328125" style="20" customWidth="1"/>
    <col min="3" max="3" width="16.1796875" style="20" customWidth="1"/>
    <col min="4" max="4" width="16.6328125" style="20" customWidth="1"/>
    <col min="5" max="5" width="16.90625" style="20" customWidth="1"/>
    <col min="6" max="6" width="17.1796875" style="20" customWidth="1"/>
    <col min="7" max="7" width="60.81640625" style="20" customWidth="1"/>
    <col min="8" max="8" width="11.1796875" style="20" bestFit="1" customWidth="1"/>
    <col min="9" max="9" width="12.1796875" style="20" bestFit="1" customWidth="1"/>
    <col min="10" max="10" width="11.1796875" style="20" bestFit="1" customWidth="1"/>
    <col min="11" max="16384" width="9.1796875" style="20"/>
  </cols>
  <sheetData>
    <row r="1" spans="1:10" x14ac:dyDescent="0.35">
      <c r="A1" s="75" t="s">
        <v>217</v>
      </c>
    </row>
    <row r="2" spans="1:10" ht="25" x14ac:dyDescent="0.5">
      <c r="A2" s="23" t="s">
        <v>231</v>
      </c>
    </row>
    <row r="4" spans="1:10" ht="181.5" x14ac:dyDescent="0.35">
      <c r="A4" s="19" t="s">
        <v>31</v>
      </c>
      <c r="B4" s="99" t="s">
        <v>219</v>
      </c>
      <c r="C4" s="99" t="s">
        <v>240</v>
      </c>
      <c r="D4" s="99" t="s">
        <v>224</v>
      </c>
      <c r="E4" s="146" t="s">
        <v>232</v>
      </c>
      <c r="F4" s="146" t="s">
        <v>241</v>
      </c>
      <c r="G4" s="99" t="s">
        <v>234</v>
      </c>
    </row>
    <row r="5" spans="1:10" x14ac:dyDescent="0.35">
      <c r="A5" s="62" t="s">
        <v>195</v>
      </c>
      <c r="B5" s="100" t="s">
        <v>196</v>
      </c>
      <c r="C5" s="100" t="s">
        <v>197</v>
      </c>
      <c r="D5" s="100" t="s">
        <v>198</v>
      </c>
      <c r="E5" s="147" t="s">
        <v>199</v>
      </c>
      <c r="F5" s="147" t="s">
        <v>200</v>
      </c>
      <c r="G5" s="100" t="s">
        <v>233</v>
      </c>
    </row>
    <row r="6" spans="1:10" ht="96" x14ac:dyDescent="0.35">
      <c r="A6" s="149" t="s">
        <v>161</v>
      </c>
      <c r="B6" s="101">
        <v>6050888</v>
      </c>
      <c r="C6" s="143">
        <f>'LM_2.pielikums'!B169</f>
        <v>5427116.8699999992</v>
      </c>
      <c r="D6" s="145">
        <f>B6-C6</f>
        <v>623771.13000000082</v>
      </c>
      <c r="E6" s="150">
        <v>10372951</v>
      </c>
      <c r="F6" s="150">
        <f>E6-B6</f>
        <v>4322063</v>
      </c>
      <c r="G6" s="145"/>
    </row>
    <row r="7" spans="1:10" ht="94.5" x14ac:dyDescent="0.35">
      <c r="A7" s="149" t="s">
        <v>162</v>
      </c>
      <c r="B7" s="103">
        <v>1218670</v>
      </c>
      <c r="C7" s="144">
        <f>IzM_3.pielikums!B14</f>
        <v>513476.2</v>
      </c>
      <c r="D7" s="145">
        <f t="shared" ref="D7:D10" si="0">B7-C7</f>
        <v>705193.8</v>
      </c>
      <c r="E7" s="150">
        <f>4520887+112050+316624-3344738</f>
        <v>1604823</v>
      </c>
      <c r="F7" s="150">
        <f>E7-B7</f>
        <v>386153</v>
      </c>
      <c r="G7" s="148" t="s">
        <v>235</v>
      </c>
      <c r="H7" s="21"/>
      <c r="I7" s="21"/>
      <c r="J7" s="21"/>
    </row>
    <row r="8" spans="1:10" ht="65" x14ac:dyDescent="0.35">
      <c r="A8" s="149" t="s">
        <v>163</v>
      </c>
      <c r="B8" s="101">
        <v>102450</v>
      </c>
      <c r="C8" s="143">
        <f>'EM_1.pielikums'!B10</f>
        <v>88978.93</v>
      </c>
      <c r="D8" s="145">
        <f t="shared" si="0"/>
        <v>13471.070000000007</v>
      </c>
      <c r="E8" s="150">
        <v>2341526</v>
      </c>
      <c r="F8" s="150">
        <f>E8-B8-B9</f>
        <v>1170876</v>
      </c>
      <c r="G8" s="145"/>
      <c r="H8" s="21"/>
      <c r="I8" s="21"/>
      <c r="J8" s="21"/>
    </row>
    <row r="9" spans="1:10" ht="65" x14ac:dyDescent="0.35">
      <c r="A9" s="149" t="s">
        <v>164</v>
      </c>
      <c r="B9" s="101">
        <v>1068200</v>
      </c>
      <c r="C9" s="143">
        <f>'EM_1.pielikums'!B9</f>
        <v>1499978.6300000001</v>
      </c>
      <c r="D9" s="145">
        <f t="shared" si="0"/>
        <v>-431778.63000000012</v>
      </c>
      <c r="E9" s="150"/>
      <c r="F9" s="150"/>
      <c r="G9" s="145"/>
      <c r="H9" s="21"/>
      <c r="I9" s="21"/>
    </row>
    <row r="10" spans="1:10" ht="127" x14ac:dyDescent="0.35">
      <c r="A10" s="149" t="s">
        <v>213</v>
      </c>
      <c r="B10" s="101">
        <f>VARAM_4.pielikums!C17</f>
        <v>94</v>
      </c>
      <c r="C10" s="143">
        <f>VARAM_4.pielikums!C17</f>
        <v>94</v>
      </c>
      <c r="D10" s="145">
        <f t="shared" si="0"/>
        <v>0</v>
      </c>
      <c r="E10" s="150">
        <v>0</v>
      </c>
      <c r="F10" s="150">
        <f>E10-B10</f>
        <v>-94</v>
      </c>
      <c r="G10" s="145"/>
      <c r="H10" s="21"/>
      <c r="I10" s="21"/>
    </row>
    <row r="11" spans="1:10" ht="27.75" customHeight="1" x14ac:dyDescent="0.35">
      <c r="A11" s="24" t="s">
        <v>9</v>
      </c>
      <c r="B11" s="102">
        <f>SUM(B6:B10)</f>
        <v>8440302</v>
      </c>
      <c r="C11" s="145">
        <f t="shared" ref="C11:D11" si="1">SUM(C6:C10)</f>
        <v>7529644.629999999</v>
      </c>
      <c r="D11" s="145">
        <f t="shared" si="1"/>
        <v>910657.37000000081</v>
      </c>
      <c r="E11" s="151">
        <f>SUM(E6:E10)</f>
        <v>14319300</v>
      </c>
      <c r="F11" s="151">
        <f t="shared" ref="F11" si="2">SUM(F6:F10)</f>
        <v>5878998</v>
      </c>
      <c r="G11" s="145"/>
      <c r="H11" s="21"/>
      <c r="I11" s="21"/>
    </row>
    <row r="12" spans="1:10" x14ac:dyDescent="0.35">
      <c r="A12" s="44"/>
      <c r="B12" s="44"/>
      <c r="C12" s="44"/>
      <c r="I12" s="21"/>
    </row>
    <row r="13" spans="1:10" ht="16.5" x14ac:dyDescent="0.35">
      <c r="A13" s="49" t="s">
        <v>169</v>
      </c>
      <c r="B13" s="44"/>
      <c r="C13" s="44"/>
      <c r="I13" s="21"/>
    </row>
    <row r="14" spans="1:10" x14ac:dyDescent="0.35">
      <c r="A14" s="44"/>
      <c r="B14" s="44"/>
      <c r="C14" s="44"/>
      <c r="I14" s="21"/>
    </row>
    <row r="15" spans="1:10" ht="16.5" x14ac:dyDescent="0.35">
      <c r="A15" s="49" t="s">
        <v>214</v>
      </c>
      <c r="I15" s="21"/>
    </row>
    <row r="16" spans="1:10" x14ac:dyDescent="0.35">
      <c r="A16" s="22"/>
    </row>
  </sheetData>
  <pageMargins left="0.70866141732283472" right="0.70866141732283472" top="0.74803149606299213" bottom="0.74803149606299213" header="0.31496062992125984" footer="0.31496062992125984"/>
  <pageSetup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0EDA9-6032-43DE-96B8-00F67E255076}">
  <dimension ref="A1:I14"/>
  <sheetViews>
    <sheetView workbookViewId="0">
      <selection activeCell="G11" sqref="G11"/>
    </sheetView>
  </sheetViews>
  <sheetFormatPr defaultColWidth="8.7265625" defaultRowHeight="14" x14ac:dyDescent="0.3"/>
  <cols>
    <col min="1" max="1" width="30.26953125" style="10" bestFit="1" customWidth="1"/>
    <col min="2" max="7" width="14.7265625" style="10" customWidth="1"/>
    <col min="8" max="8" width="58.81640625" style="10" customWidth="1"/>
    <col min="9" max="9" width="15" style="10" customWidth="1"/>
    <col min="10" max="10" width="12.26953125" style="10" customWidth="1"/>
    <col min="11" max="16384" width="8.7265625" style="10"/>
  </cols>
  <sheetData>
    <row r="1" spans="1:9" x14ac:dyDescent="0.3">
      <c r="A1" s="8"/>
      <c r="B1" s="8"/>
      <c r="C1" s="8"/>
      <c r="D1" s="8"/>
      <c r="E1" s="8"/>
      <c r="F1" s="8"/>
      <c r="G1" s="8"/>
      <c r="H1" s="9" t="s">
        <v>11</v>
      </c>
    </row>
    <row r="2" spans="1:9" ht="17.5" x14ac:dyDescent="0.35">
      <c r="A2" s="154" t="s">
        <v>226</v>
      </c>
      <c r="B2" s="154"/>
      <c r="C2" s="154"/>
      <c r="D2" s="154"/>
      <c r="E2" s="154"/>
      <c r="F2" s="154"/>
      <c r="G2" s="154"/>
      <c r="H2" s="154"/>
    </row>
    <row r="3" spans="1:9" x14ac:dyDescent="0.3">
      <c r="A3" s="8"/>
      <c r="B3" s="8"/>
      <c r="C3" s="8"/>
      <c r="D3" s="8"/>
      <c r="E3" s="8"/>
      <c r="F3" s="8"/>
      <c r="G3" s="8"/>
      <c r="H3" s="8"/>
    </row>
    <row r="4" spans="1:9" x14ac:dyDescent="0.3">
      <c r="A4" s="1" t="s">
        <v>0</v>
      </c>
      <c r="B4" s="81" t="s">
        <v>170</v>
      </c>
      <c r="C4" s="76" t="s">
        <v>32</v>
      </c>
      <c r="D4" s="76" t="s">
        <v>171</v>
      </c>
      <c r="E4" s="76" t="s">
        <v>171</v>
      </c>
      <c r="F4" s="76" t="s">
        <v>171</v>
      </c>
      <c r="G4" s="76" t="s">
        <v>171</v>
      </c>
      <c r="H4" s="155" t="s">
        <v>1</v>
      </c>
    </row>
    <row r="5" spans="1:9" ht="26" x14ac:dyDescent="0.3">
      <c r="A5" s="1" t="s">
        <v>2</v>
      </c>
      <c r="B5" s="81" t="s">
        <v>239</v>
      </c>
      <c r="C5" s="76" t="s">
        <v>157</v>
      </c>
      <c r="D5" s="76" t="s">
        <v>158</v>
      </c>
      <c r="E5" s="76" t="s">
        <v>159</v>
      </c>
      <c r="F5" s="76" t="s">
        <v>160</v>
      </c>
      <c r="G5" s="76" t="s">
        <v>236</v>
      </c>
      <c r="H5" s="156"/>
    </row>
    <row r="6" spans="1:9" x14ac:dyDescent="0.3">
      <c r="A6" s="11"/>
      <c r="B6" s="82" t="s">
        <v>7</v>
      </c>
      <c r="C6" s="77" t="s">
        <v>7</v>
      </c>
      <c r="D6" s="77" t="s">
        <v>7</v>
      </c>
      <c r="E6" s="77" t="s">
        <v>7</v>
      </c>
      <c r="F6" s="77" t="s">
        <v>7</v>
      </c>
      <c r="G6" s="77" t="s">
        <v>7</v>
      </c>
      <c r="H6" s="156"/>
    </row>
    <row r="7" spans="1:9" ht="52" x14ac:dyDescent="0.3">
      <c r="A7" s="12" t="s">
        <v>8</v>
      </c>
      <c r="B7" s="81" t="s">
        <v>220</v>
      </c>
      <c r="C7" s="76" t="s">
        <v>218</v>
      </c>
      <c r="D7" s="76" t="s">
        <v>218</v>
      </c>
      <c r="E7" s="76" t="s">
        <v>218</v>
      </c>
      <c r="F7" s="76" t="s">
        <v>218</v>
      </c>
      <c r="G7" s="76" t="s">
        <v>218</v>
      </c>
      <c r="H7" s="156"/>
    </row>
    <row r="8" spans="1:9" x14ac:dyDescent="0.3">
      <c r="A8" s="13">
        <v>1</v>
      </c>
      <c r="B8" s="78">
        <v>2</v>
      </c>
      <c r="C8" s="78">
        <v>3</v>
      </c>
      <c r="D8" s="78">
        <v>4</v>
      </c>
      <c r="E8" s="78">
        <v>5</v>
      </c>
      <c r="F8" s="78">
        <v>6</v>
      </c>
      <c r="G8" s="78">
        <v>6</v>
      </c>
      <c r="H8" s="83">
        <v>7</v>
      </c>
    </row>
    <row r="9" spans="1:9" ht="28.5" customHeight="1" x14ac:dyDescent="0.3">
      <c r="A9" s="14" t="s">
        <v>12</v>
      </c>
      <c r="B9" s="80">
        <f>SUM(C9:G9)</f>
        <v>1499978.6300000001</v>
      </c>
      <c r="C9" s="84">
        <v>388576.29</v>
      </c>
      <c r="D9" s="84">
        <v>266851.40999999997</v>
      </c>
      <c r="E9" s="84">
        <v>216143.86</v>
      </c>
      <c r="F9" s="84">
        <v>364179.52</v>
      </c>
      <c r="G9" s="84">
        <v>264227.55</v>
      </c>
      <c r="H9" s="157"/>
    </row>
    <row r="10" spans="1:9" ht="28.5" customHeight="1" x14ac:dyDescent="0.3">
      <c r="A10" s="15" t="s">
        <v>13</v>
      </c>
      <c r="B10" s="80">
        <f t="shared" ref="B10:B11" si="0">SUM(C10:G10)</f>
        <v>88978.93</v>
      </c>
      <c r="C10" s="79">
        <v>34809.9</v>
      </c>
      <c r="D10" s="79">
        <v>18666</v>
      </c>
      <c r="E10" s="79">
        <v>7885.32</v>
      </c>
      <c r="F10" s="79">
        <v>17416.39</v>
      </c>
      <c r="G10" s="79">
        <v>10201.32</v>
      </c>
      <c r="H10" s="158"/>
      <c r="I10" s="16"/>
    </row>
    <row r="11" spans="1:9" ht="39.65" customHeight="1" x14ac:dyDescent="0.3">
      <c r="A11" s="15" t="s">
        <v>14</v>
      </c>
      <c r="B11" s="80">
        <f t="shared" si="0"/>
        <v>1588957.56</v>
      </c>
      <c r="C11" s="80">
        <f t="shared" ref="C11:F11" si="1">SUM(C9:C10)</f>
        <v>423386.19</v>
      </c>
      <c r="D11" s="80">
        <f t="shared" si="1"/>
        <v>285517.40999999997</v>
      </c>
      <c r="E11" s="80">
        <f t="shared" si="1"/>
        <v>224029.18</v>
      </c>
      <c r="F11" s="80">
        <f t="shared" si="1"/>
        <v>381595.91000000003</v>
      </c>
      <c r="G11" s="80">
        <f t="shared" ref="G11" si="2">SUM(G9:G10)</f>
        <v>274428.87</v>
      </c>
      <c r="H11" s="159"/>
    </row>
    <row r="13" spans="1:9" x14ac:dyDescent="0.3">
      <c r="B13" s="17"/>
      <c r="C13" s="58"/>
      <c r="E13" s="17"/>
      <c r="H13" s="17"/>
    </row>
    <row r="14" spans="1:9" x14ac:dyDescent="0.3">
      <c r="C14" s="58"/>
      <c r="E14" s="17"/>
    </row>
  </sheetData>
  <mergeCells count="3">
    <mergeCell ref="A2:H2"/>
    <mergeCell ref="H4:H7"/>
    <mergeCell ref="H9:H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3E650-4927-4511-934B-6480C8D7518F}">
  <dimension ref="A1:P170"/>
  <sheetViews>
    <sheetView zoomScale="90" zoomScaleNormal="90" workbookViewId="0">
      <selection activeCell="D10" sqref="D10"/>
    </sheetView>
  </sheetViews>
  <sheetFormatPr defaultColWidth="9.453125" defaultRowHeight="14.5" x14ac:dyDescent="0.35"/>
  <cols>
    <col min="1" max="1" width="48.453125" style="18" customWidth="1"/>
    <col min="2" max="2" width="16.453125" style="18" customWidth="1"/>
    <col min="3" max="3" width="9" style="38" customWidth="1"/>
    <col min="4" max="4" width="13.81640625" style="25" customWidth="1"/>
    <col min="5" max="5" width="9" style="38" customWidth="1"/>
    <col min="6" max="6" width="12.1796875" style="25" customWidth="1"/>
    <col min="7" max="7" width="9" style="38" customWidth="1"/>
    <col min="8" max="8" width="12.1796875" style="25" customWidth="1"/>
    <col min="9" max="9" width="9" style="38" customWidth="1"/>
    <col min="10" max="10" width="12.1796875" style="25" customWidth="1"/>
    <col min="11" max="11" width="9" style="38" customWidth="1"/>
    <col min="12" max="12" width="14.36328125" style="25" customWidth="1"/>
    <col min="13" max="13" width="7.453125" style="39" customWidth="1"/>
    <col min="14" max="14" width="38.54296875" style="39" customWidth="1"/>
    <col min="15" max="15" width="12.453125" style="25" customWidth="1"/>
    <col min="16" max="230" width="9.453125" style="25"/>
    <col min="231" max="231" width="21.54296875" style="25" customWidth="1"/>
    <col min="232" max="232" width="10.453125" style="25" customWidth="1"/>
    <col min="233" max="233" width="14.453125" style="25" customWidth="1"/>
    <col min="234" max="234" width="10.453125" style="25" customWidth="1"/>
    <col min="235" max="235" width="14.453125" style="25" customWidth="1"/>
    <col min="236" max="236" width="10.453125" style="25" customWidth="1"/>
    <col min="237" max="238" width="14.453125" style="25" customWidth="1"/>
    <col min="239" max="239" width="48.54296875" style="25" customWidth="1"/>
    <col min="240" max="240" width="45.54296875" style="25" customWidth="1"/>
    <col min="241" max="486" width="9.453125" style="25"/>
    <col min="487" max="487" width="21.54296875" style="25" customWidth="1"/>
    <col min="488" max="488" width="10.453125" style="25" customWidth="1"/>
    <col min="489" max="489" width="14.453125" style="25" customWidth="1"/>
    <col min="490" max="490" width="10.453125" style="25" customWidth="1"/>
    <col min="491" max="491" width="14.453125" style="25" customWidth="1"/>
    <col min="492" max="492" width="10.453125" style="25" customWidth="1"/>
    <col min="493" max="494" width="14.453125" style="25" customWidth="1"/>
    <col min="495" max="495" width="48.54296875" style="25" customWidth="1"/>
    <col min="496" max="496" width="45.54296875" style="25" customWidth="1"/>
    <col min="497" max="742" width="9.453125" style="25"/>
    <col min="743" max="743" width="21.54296875" style="25" customWidth="1"/>
    <col min="744" max="744" width="10.453125" style="25" customWidth="1"/>
    <col min="745" max="745" width="14.453125" style="25" customWidth="1"/>
    <col min="746" max="746" width="10.453125" style="25" customWidth="1"/>
    <col min="747" max="747" width="14.453125" style="25" customWidth="1"/>
    <col min="748" max="748" width="10.453125" style="25" customWidth="1"/>
    <col min="749" max="750" width="14.453125" style="25" customWidth="1"/>
    <col min="751" max="751" width="48.54296875" style="25" customWidth="1"/>
    <col min="752" max="752" width="45.54296875" style="25" customWidth="1"/>
    <col min="753" max="998" width="9.453125" style="25"/>
    <col min="999" max="999" width="21.54296875" style="25" customWidth="1"/>
    <col min="1000" max="1000" width="10.453125" style="25" customWidth="1"/>
    <col min="1001" max="1001" width="14.453125" style="25" customWidth="1"/>
    <col min="1002" max="1002" width="10.453125" style="25" customWidth="1"/>
    <col min="1003" max="1003" width="14.453125" style="25" customWidth="1"/>
    <col min="1004" max="1004" width="10.453125" style="25" customWidth="1"/>
    <col min="1005" max="1006" width="14.453125" style="25" customWidth="1"/>
    <col min="1007" max="1007" width="48.54296875" style="25" customWidth="1"/>
    <col min="1008" max="1008" width="45.54296875" style="25" customWidth="1"/>
    <col min="1009" max="1254" width="9.453125" style="25"/>
    <col min="1255" max="1255" width="21.54296875" style="25" customWidth="1"/>
    <col min="1256" max="1256" width="10.453125" style="25" customWidth="1"/>
    <col min="1257" max="1257" width="14.453125" style="25" customWidth="1"/>
    <col min="1258" max="1258" width="10.453125" style="25" customWidth="1"/>
    <col min="1259" max="1259" width="14.453125" style="25" customWidth="1"/>
    <col min="1260" max="1260" width="10.453125" style="25" customWidth="1"/>
    <col min="1261" max="1262" width="14.453125" style="25" customWidth="1"/>
    <col min="1263" max="1263" width="48.54296875" style="25" customWidth="1"/>
    <col min="1264" max="1264" width="45.54296875" style="25" customWidth="1"/>
    <col min="1265" max="1510" width="9.453125" style="25"/>
    <col min="1511" max="1511" width="21.54296875" style="25" customWidth="1"/>
    <col min="1512" max="1512" width="10.453125" style="25" customWidth="1"/>
    <col min="1513" max="1513" width="14.453125" style="25" customWidth="1"/>
    <col min="1514" max="1514" width="10.453125" style="25" customWidth="1"/>
    <col min="1515" max="1515" width="14.453125" style="25" customWidth="1"/>
    <col min="1516" max="1516" width="10.453125" style="25" customWidth="1"/>
    <col min="1517" max="1518" width="14.453125" style="25" customWidth="1"/>
    <col min="1519" max="1519" width="48.54296875" style="25" customWidth="1"/>
    <col min="1520" max="1520" width="45.54296875" style="25" customWidth="1"/>
    <col min="1521" max="1766" width="9.453125" style="25"/>
    <col min="1767" max="1767" width="21.54296875" style="25" customWidth="1"/>
    <col min="1768" max="1768" width="10.453125" style="25" customWidth="1"/>
    <col min="1769" max="1769" width="14.453125" style="25" customWidth="1"/>
    <col min="1770" max="1770" width="10.453125" style="25" customWidth="1"/>
    <col min="1771" max="1771" width="14.453125" style="25" customWidth="1"/>
    <col min="1772" max="1772" width="10.453125" style="25" customWidth="1"/>
    <col min="1773" max="1774" width="14.453125" style="25" customWidth="1"/>
    <col min="1775" max="1775" width="48.54296875" style="25" customWidth="1"/>
    <col min="1776" max="1776" width="45.54296875" style="25" customWidth="1"/>
    <col min="1777" max="2022" width="9.453125" style="25"/>
    <col min="2023" max="2023" width="21.54296875" style="25" customWidth="1"/>
    <col min="2024" max="2024" width="10.453125" style="25" customWidth="1"/>
    <col min="2025" max="2025" width="14.453125" style="25" customWidth="1"/>
    <col min="2026" max="2026" width="10.453125" style="25" customWidth="1"/>
    <col min="2027" max="2027" width="14.453125" style="25" customWidth="1"/>
    <col min="2028" max="2028" width="10.453125" style="25" customWidth="1"/>
    <col min="2029" max="2030" width="14.453125" style="25" customWidth="1"/>
    <col min="2031" max="2031" width="48.54296875" style="25" customWidth="1"/>
    <col min="2032" max="2032" width="45.54296875" style="25" customWidth="1"/>
    <col min="2033" max="2278" width="9.453125" style="25"/>
    <col min="2279" max="2279" width="21.54296875" style="25" customWidth="1"/>
    <col min="2280" max="2280" width="10.453125" style="25" customWidth="1"/>
    <col min="2281" max="2281" width="14.453125" style="25" customWidth="1"/>
    <col min="2282" max="2282" width="10.453125" style="25" customWidth="1"/>
    <col min="2283" max="2283" width="14.453125" style="25" customWidth="1"/>
    <col min="2284" max="2284" width="10.453125" style="25" customWidth="1"/>
    <col min="2285" max="2286" width="14.453125" style="25" customWidth="1"/>
    <col min="2287" max="2287" width="48.54296875" style="25" customWidth="1"/>
    <col min="2288" max="2288" width="45.54296875" style="25" customWidth="1"/>
    <col min="2289" max="2534" width="9.453125" style="25"/>
    <col min="2535" max="2535" width="21.54296875" style="25" customWidth="1"/>
    <col min="2536" max="2536" width="10.453125" style="25" customWidth="1"/>
    <col min="2537" max="2537" width="14.453125" style="25" customWidth="1"/>
    <col min="2538" max="2538" width="10.453125" style="25" customWidth="1"/>
    <col min="2539" max="2539" width="14.453125" style="25" customWidth="1"/>
    <col min="2540" max="2540" width="10.453125" style="25" customWidth="1"/>
    <col min="2541" max="2542" width="14.453125" style="25" customWidth="1"/>
    <col min="2543" max="2543" width="48.54296875" style="25" customWidth="1"/>
    <col min="2544" max="2544" width="45.54296875" style="25" customWidth="1"/>
    <col min="2545" max="2790" width="9.453125" style="25"/>
    <col min="2791" max="2791" width="21.54296875" style="25" customWidth="1"/>
    <col min="2792" max="2792" width="10.453125" style="25" customWidth="1"/>
    <col min="2793" max="2793" width="14.453125" style="25" customWidth="1"/>
    <col min="2794" max="2794" width="10.453125" style="25" customWidth="1"/>
    <col min="2795" max="2795" width="14.453125" style="25" customWidth="1"/>
    <col min="2796" max="2796" width="10.453125" style="25" customWidth="1"/>
    <col min="2797" max="2798" width="14.453125" style="25" customWidth="1"/>
    <col min="2799" max="2799" width="48.54296875" style="25" customWidth="1"/>
    <col min="2800" max="2800" width="45.54296875" style="25" customWidth="1"/>
    <col min="2801" max="3046" width="9.453125" style="25"/>
    <col min="3047" max="3047" width="21.54296875" style="25" customWidth="1"/>
    <col min="3048" max="3048" width="10.453125" style="25" customWidth="1"/>
    <col min="3049" max="3049" width="14.453125" style="25" customWidth="1"/>
    <col min="3050" max="3050" width="10.453125" style="25" customWidth="1"/>
    <col min="3051" max="3051" width="14.453125" style="25" customWidth="1"/>
    <col min="3052" max="3052" width="10.453125" style="25" customWidth="1"/>
    <col min="3053" max="3054" width="14.453125" style="25" customWidth="1"/>
    <col min="3055" max="3055" width="48.54296875" style="25" customWidth="1"/>
    <col min="3056" max="3056" width="45.54296875" style="25" customWidth="1"/>
    <col min="3057" max="3302" width="9.453125" style="25"/>
    <col min="3303" max="3303" width="21.54296875" style="25" customWidth="1"/>
    <col min="3304" max="3304" width="10.453125" style="25" customWidth="1"/>
    <col min="3305" max="3305" width="14.453125" style="25" customWidth="1"/>
    <col min="3306" max="3306" width="10.453125" style="25" customWidth="1"/>
    <col min="3307" max="3307" width="14.453125" style="25" customWidth="1"/>
    <col min="3308" max="3308" width="10.453125" style="25" customWidth="1"/>
    <col min="3309" max="3310" width="14.453125" style="25" customWidth="1"/>
    <col min="3311" max="3311" width="48.54296875" style="25" customWidth="1"/>
    <col min="3312" max="3312" width="45.54296875" style="25" customWidth="1"/>
    <col min="3313" max="3558" width="9.453125" style="25"/>
    <col min="3559" max="3559" width="21.54296875" style="25" customWidth="1"/>
    <col min="3560" max="3560" width="10.453125" style="25" customWidth="1"/>
    <col min="3561" max="3561" width="14.453125" style="25" customWidth="1"/>
    <col min="3562" max="3562" width="10.453125" style="25" customWidth="1"/>
    <col min="3563" max="3563" width="14.453125" style="25" customWidth="1"/>
    <col min="3564" max="3564" width="10.453125" style="25" customWidth="1"/>
    <col min="3565" max="3566" width="14.453125" style="25" customWidth="1"/>
    <col min="3567" max="3567" width="48.54296875" style="25" customWidth="1"/>
    <col min="3568" max="3568" width="45.54296875" style="25" customWidth="1"/>
    <col min="3569" max="3814" width="9.453125" style="25"/>
    <col min="3815" max="3815" width="21.54296875" style="25" customWidth="1"/>
    <col min="3816" max="3816" width="10.453125" style="25" customWidth="1"/>
    <col min="3817" max="3817" width="14.453125" style="25" customWidth="1"/>
    <col min="3818" max="3818" width="10.453125" style="25" customWidth="1"/>
    <col min="3819" max="3819" width="14.453125" style="25" customWidth="1"/>
    <col min="3820" max="3820" width="10.453125" style="25" customWidth="1"/>
    <col min="3821" max="3822" width="14.453125" style="25" customWidth="1"/>
    <col min="3823" max="3823" width="48.54296875" style="25" customWidth="1"/>
    <col min="3824" max="3824" width="45.54296875" style="25" customWidth="1"/>
    <col min="3825" max="4070" width="9.453125" style="25"/>
    <col min="4071" max="4071" width="21.54296875" style="25" customWidth="1"/>
    <col min="4072" max="4072" width="10.453125" style="25" customWidth="1"/>
    <col min="4073" max="4073" width="14.453125" style="25" customWidth="1"/>
    <col min="4074" max="4074" width="10.453125" style="25" customWidth="1"/>
    <col min="4075" max="4075" width="14.453125" style="25" customWidth="1"/>
    <col min="4076" max="4076" width="10.453125" style="25" customWidth="1"/>
    <col min="4077" max="4078" width="14.453125" style="25" customWidth="1"/>
    <col min="4079" max="4079" width="48.54296875" style="25" customWidth="1"/>
    <col min="4080" max="4080" width="45.54296875" style="25" customWidth="1"/>
    <col min="4081" max="4326" width="9.453125" style="25"/>
    <col min="4327" max="4327" width="21.54296875" style="25" customWidth="1"/>
    <col min="4328" max="4328" width="10.453125" style="25" customWidth="1"/>
    <col min="4329" max="4329" width="14.453125" style="25" customWidth="1"/>
    <col min="4330" max="4330" width="10.453125" style="25" customWidth="1"/>
    <col min="4331" max="4331" width="14.453125" style="25" customWidth="1"/>
    <col min="4332" max="4332" width="10.453125" style="25" customWidth="1"/>
    <col min="4333" max="4334" width="14.453125" style="25" customWidth="1"/>
    <col min="4335" max="4335" width="48.54296875" style="25" customWidth="1"/>
    <col min="4336" max="4336" width="45.54296875" style="25" customWidth="1"/>
    <col min="4337" max="4582" width="9.453125" style="25"/>
    <col min="4583" max="4583" width="21.54296875" style="25" customWidth="1"/>
    <col min="4584" max="4584" width="10.453125" style="25" customWidth="1"/>
    <col min="4585" max="4585" width="14.453125" style="25" customWidth="1"/>
    <col min="4586" max="4586" width="10.453125" style="25" customWidth="1"/>
    <col min="4587" max="4587" width="14.453125" style="25" customWidth="1"/>
    <col min="4588" max="4588" width="10.453125" style="25" customWidth="1"/>
    <col min="4589" max="4590" width="14.453125" style="25" customWidth="1"/>
    <col min="4591" max="4591" width="48.54296875" style="25" customWidth="1"/>
    <col min="4592" max="4592" width="45.54296875" style="25" customWidth="1"/>
    <col min="4593" max="4838" width="9.453125" style="25"/>
    <col min="4839" max="4839" width="21.54296875" style="25" customWidth="1"/>
    <col min="4840" max="4840" width="10.453125" style="25" customWidth="1"/>
    <col min="4841" max="4841" width="14.453125" style="25" customWidth="1"/>
    <col min="4842" max="4842" width="10.453125" style="25" customWidth="1"/>
    <col min="4843" max="4843" width="14.453125" style="25" customWidth="1"/>
    <col min="4844" max="4844" width="10.453125" style="25" customWidth="1"/>
    <col min="4845" max="4846" width="14.453125" style="25" customWidth="1"/>
    <col min="4847" max="4847" width="48.54296875" style="25" customWidth="1"/>
    <col min="4848" max="4848" width="45.54296875" style="25" customWidth="1"/>
    <col min="4849" max="5094" width="9.453125" style="25"/>
    <col min="5095" max="5095" width="21.54296875" style="25" customWidth="1"/>
    <col min="5096" max="5096" width="10.453125" style="25" customWidth="1"/>
    <col min="5097" max="5097" width="14.453125" style="25" customWidth="1"/>
    <col min="5098" max="5098" width="10.453125" style="25" customWidth="1"/>
    <col min="5099" max="5099" width="14.453125" style="25" customWidth="1"/>
    <col min="5100" max="5100" width="10.453125" style="25" customWidth="1"/>
    <col min="5101" max="5102" width="14.453125" style="25" customWidth="1"/>
    <col min="5103" max="5103" width="48.54296875" style="25" customWidth="1"/>
    <col min="5104" max="5104" width="45.54296875" style="25" customWidth="1"/>
    <col min="5105" max="5350" width="9.453125" style="25"/>
    <col min="5351" max="5351" width="21.54296875" style="25" customWidth="1"/>
    <col min="5352" max="5352" width="10.453125" style="25" customWidth="1"/>
    <col min="5353" max="5353" width="14.453125" style="25" customWidth="1"/>
    <col min="5354" max="5354" width="10.453125" style="25" customWidth="1"/>
    <col min="5355" max="5355" width="14.453125" style="25" customWidth="1"/>
    <col min="5356" max="5356" width="10.453125" style="25" customWidth="1"/>
    <col min="5357" max="5358" width="14.453125" style="25" customWidth="1"/>
    <col min="5359" max="5359" width="48.54296875" style="25" customWidth="1"/>
    <col min="5360" max="5360" width="45.54296875" style="25" customWidth="1"/>
    <col min="5361" max="5606" width="9.453125" style="25"/>
    <col min="5607" max="5607" width="21.54296875" style="25" customWidth="1"/>
    <col min="5608" max="5608" width="10.453125" style="25" customWidth="1"/>
    <col min="5609" max="5609" width="14.453125" style="25" customWidth="1"/>
    <col min="5610" max="5610" width="10.453125" style="25" customWidth="1"/>
    <col min="5611" max="5611" width="14.453125" style="25" customWidth="1"/>
    <col min="5612" max="5612" width="10.453125" style="25" customWidth="1"/>
    <col min="5613" max="5614" width="14.453125" style="25" customWidth="1"/>
    <col min="5615" max="5615" width="48.54296875" style="25" customWidth="1"/>
    <col min="5616" max="5616" width="45.54296875" style="25" customWidth="1"/>
    <col min="5617" max="5862" width="9.453125" style="25"/>
    <col min="5863" max="5863" width="21.54296875" style="25" customWidth="1"/>
    <col min="5864" max="5864" width="10.453125" style="25" customWidth="1"/>
    <col min="5865" max="5865" width="14.453125" style="25" customWidth="1"/>
    <col min="5866" max="5866" width="10.453125" style="25" customWidth="1"/>
    <col min="5867" max="5867" width="14.453125" style="25" customWidth="1"/>
    <col min="5868" max="5868" width="10.453125" style="25" customWidth="1"/>
    <col min="5869" max="5870" width="14.453125" style="25" customWidth="1"/>
    <col min="5871" max="5871" width="48.54296875" style="25" customWidth="1"/>
    <col min="5872" max="5872" width="45.54296875" style="25" customWidth="1"/>
    <col min="5873" max="6118" width="9.453125" style="25"/>
    <col min="6119" max="6119" width="21.54296875" style="25" customWidth="1"/>
    <col min="6120" max="6120" width="10.453125" style="25" customWidth="1"/>
    <col min="6121" max="6121" width="14.453125" style="25" customWidth="1"/>
    <col min="6122" max="6122" width="10.453125" style="25" customWidth="1"/>
    <col min="6123" max="6123" width="14.453125" style="25" customWidth="1"/>
    <col min="6124" max="6124" width="10.453125" style="25" customWidth="1"/>
    <col min="6125" max="6126" width="14.453125" style="25" customWidth="1"/>
    <col min="6127" max="6127" width="48.54296875" style="25" customWidth="1"/>
    <col min="6128" max="6128" width="45.54296875" style="25" customWidth="1"/>
    <col min="6129" max="6374" width="9.453125" style="25"/>
    <col min="6375" max="6375" width="21.54296875" style="25" customWidth="1"/>
    <col min="6376" max="6376" width="10.453125" style="25" customWidth="1"/>
    <col min="6377" max="6377" width="14.453125" style="25" customWidth="1"/>
    <col min="6378" max="6378" width="10.453125" style="25" customWidth="1"/>
    <col min="6379" max="6379" width="14.453125" style="25" customWidth="1"/>
    <col min="6380" max="6380" width="10.453125" style="25" customWidth="1"/>
    <col min="6381" max="6382" width="14.453125" style="25" customWidth="1"/>
    <col min="6383" max="6383" width="48.54296875" style="25" customWidth="1"/>
    <col min="6384" max="6384" width="45.54296875" style="25" customWidth="1"/>
    <col min="6385" max="6630" width="9.453125" style="25"/>
    <col min="6631" max="6631" width="21.54296875" style="25" customWidth="1"/>
    <col min="6632" max="6632" width="10.453125" style="25" customWidth="1"/>
    <col min="6633" max="6633" width="14.453125" style="25" customWidth="1"/>
    <col min="6634" max="6634" width="10.453125" style="25" customWidth="1"/>
    <col min="6635" max="6635" width="14.453125" style="25" customWidth="1"/>
    <col min="6636" max="6636" width="10.453125" style="25" customWidth="1"/>
    <col min="6637" max="6638" width="14.453125" style="25" customWidth="1"/>
    <col min="6639" max="6639" width="48.54296875" style="25" customWidth="1"/>
    <col min="6640" max="6640" width="45.54296875" style="25" customWidth="1"/>
    <col min="6641" max="6886" width="9.453125" style="25"/>
    <col min="6887" max="6887" width="21.54296875" style="25" customWidth="1"/>
    <col min="6888" max="6888" width="10.453125" style="25" customWidth="1"/>
    <col min="6889" max="6889" width="14.453125" style="25" customWidth="1"/>
    <col min="6890" max="6890" width="10.453125" style="25" customWidth="1"/>
    <col min="6891" max="6891" width="14.453125" style="25" customWidth="1"/>
    <col min="6892" max="6892" width="10.453125" style="25" customWidth="1"/>
    <col min="6893" max="6894" width="14.453125" style="25" customWidth="1"/>
    <col min="6895" max="6895" width="48.54296875" style="25" customWidth="1"/>
    <col min="6896" max="6896" width="45.54296875" style="25" customWidth="1"/>
    <col min="6897" max="7142" width="9.453125" style="25"/>
    <col min="7143" max="7143" width="21.54296875" style="25" customWidth="1"/>
    <col min="7144" max="7144" width="10.453125" style="25" customWidth="1"/>
    <col min="7145" max="7145" width="14.453125" style="25" customWidth="1"/>
    <col min="7146" max="7146" width="10.453125" style="25" customWidth="1"/>
    <col min="7147" max="7147" width="14.453125" style="25" customWidth="1"/>
    <col min="7148" max="7148" width="10.453125" style="25" customWidth="1"/>
    <col min="7149" max="7150" width="14.453125" style="25" customWidth="1"/>
    <col min="7151" max="7151" width="48.54296875" style="25" customWidth="1"/>
    <col min="7152" max="7152" width="45.54296875" style="25" customWidth="1"/>
    <col min="7153" max="7398" width="9.453125" style="25"/>
    <col min="7399" max="7399" width="21.54296875" style="25" customWidth="1"/>
    <col min="7400" max="7400" width="10.453125" style="25" customWidth="1"/>
    <col min="7401" max="7401" width="14.453125" style="25" customWidth="1"/>
    <col min="7402" max="7402" width="10.453125" style="25" customWidth="1"/>
    <col min="7403" max="7403" width="14.453125" style="25" customWidth="1"/>
    <col min="7404" max="7404" width="10.453125" style="25" customWidth="1"/>
    <col min="7405" max="7406" width="14.453125" style="25" customWidth="1"/>
    <col min="7407" max="7407" width="48.54296875" style="25" customWidth="1"/>
    <col min="7408" max="7408" width="45.54296875" style="25" customWidth="1"/>
    <col min="7409" max="7654" width="9.453125" style="25"/>
    <col min="7655" max="7655" width="21.54296875" style="25" customWidth="1"/>
    <col min="7656" max="7656" width="10.453125" style="25" customWidth="1"/>
    <col min="7657" max="7657" width="14.453125" style="25" customWidth="1"/>
    <col min="7658" max="7658" width="10.453125" style="25" customWidth="1"/>
    <col min="7659" max="7659" width="14.453125" style="25" customWidth="1"/>
    <col min="7660" max="7660" width="10.453125" style="25" customWidth="1"/>
    <col min="7661" max="7662" width="14.453125" style="25" customWidth="1"/>
    <col min="7663" max="7663" width="48.54296875" style="25" customWidth="1"/>
    <col min="7664" max="7664" width="45.54296875" style="25" customWidth="1"/>
    <col min="7665" max="7910" width="9.453125" style="25"/>
    <col min="7911" max="7911" width="21.54296875" style="25" customWidth="1"/>
    <col min="7912" max="7912" width="10.453125" style="25" customWidth="1"/>
    <col min="7913" max="7913" width="14.453125" style="25" customWidth="1"/>
    <col min="7914" max="7914" width="10.453125" style="25" customWidth="1"/>
    <col min="7915" max="7915" width="14.453125" style="25" customWidth="1"/>
    <col min="7916" max="7916" width="10.453125" style="25" customWidth="1"/>
    <col min="7917" max="7918" width="14.453125" style="25" customWidth="1"/>
    <col min="7919" max="7919" width="48.54296875" style="25" customWidth="1"/>
    <col min="7920" max="7920" width="45.54296875" style="25" customWidth="1"/>
    <col min="7921" max="8166" width="9.453125" style="25"/>
    <col min="8167" max="8167" width="21.54296875" style="25" customWidth="1"/>
    <col min="8168" max="8168" width="10.453125" style="25" customWidth="1"/>
    <col min="8169" max="8169" width="14.453125" style="25" customWidth="1"/>
    <col min="8170" max="8170" width="10.453125" style="25" customWidth="1"/>
    <col min="8171" max="8171" width="14.453125" style="25" customWidth="1"/>
    <col min="8172" max="8172" width="10.453125" style="25" customWidth="1"/>
    <col min="8173" max="8174" width="14.453125" style="25" customWidth="1"/>
    <col min="8175" max="8175" width="48.54296875" style="25" customWidth="1"/>
    <col min="8176" max="8176" width="45.54296875" style="25" customWidth="1"/>
    <col min="8177" max="8422" width="9.453125" style="25"/>
    <col min="8423" max="8423" width="21.54296875" style="25" customWidth="1"/>
    <col min="8424" max="8424" width="10.453125" style="25" customWidth="1"/>
    <col min="8425" max="8425" width="14.453125" style="25" customWidth="1"/>
    <col min="8426" max="8426" width="10.453125" style="25" customWidth="1"/>
    <col min="8427" max="8427" width="14.453125" style="25" customWidth="1"/>
    <col min="8428" max="8428" width="10.453125" style="25" customWidth="1"/>
    <col min="8429" max="8430" width="14.453125" style="25" customWidth="1"/>
    <col min="8431" max="8431" width="48.54296875" style="25" customWidth="1"/>
    <col min="8432" max="8432" width="45.54296875" style="25" customWidth="1"/>
    <col min="8433" max="8678" width="9.453125" style="25"/>
    <col min="8679" max="8679" width="21.54296875" style="25" customWidth="1"/>
    <col min="8680" max="8680" width="10.453125" style="25" customWidth="1"/>
    <col min="8681" max="8681" width="14.453125" style="25" customWidth="1"/>
    <col min="8682" max="8682" width="10.453125" style="25" customWidth="1"/>
    <col min="8683" max="8683" width="14.453125" style="25" customWidth="1"/>
    <col min="8684" max="8684" width="10.453125" style="25" customWidth="1"/>
    <col min="8685" max="8686" width="14.453125" style="25" customWidth="1"/>
    <col min="8687" max="8687" width="48.54296875" style="25" customWidth="1"/>
    <col min="8688" max="8688" width="45.54296875" style="25" customWidth="1"/>
    <col min="8689" max="8934" width="9.453125" style="25"/>
    <col min="8935" max="8935" width="21.54296875" style="25" customWidth="1"/>
    <col min="8936" max="8936" width="10.453125" style="25" customWidth="1"/>
    <col min="8937" max="8937" width="14.453125" style="25" customWidth="1"/>
    <col min="8938" max="8938" width="10.453125" style="25" customWidth="1"/>
    <col min="8939" max="8939" width="14.453125" style="25" customWidth="1"/>
    <col min="8940" max="8940" width="10.453125" style="25" customWidth="1"/>
    <col min="8941" max="8942" width="14.453125" style="25" customWidth="1"/>
    <col min="8943" max="8943" width="48.54296875" style="25" customWidth="1"/>
    <col min="8944" max="8944" width="45.54296875" style="25" customWidth="1"/>
    <col min="8945" max="9190" width="9.453125" style="25"/>
    <col min="9191" max="9191" width="21.54296875" style="25" customWidth="1"/>
    <col min="9192" max="9192" width="10.453125" style="25" customWidth="1"/>
    <col min="9193" max="9193" width="14.453125" style="25" customWidth="1"/>
    <col min="9194" max="9194" width="10.453125" style="25" customWidth="1"/>
    <col min="9195" max="9195" width="14.453125" style="25" customWidth="1"/>
    <col min="9196" max="9196" width="10.453125" style="25" customWidth="1"/>
    <col min="9197" max="9198" width="14.453125" style="25" customWidth="1"/>
    <col min="9199" max="9199" width="48.54296875" style="25" customWidth="1"/>
    <col min="9200" max="9200" width="45.54296875" style="25" customWidth="1"/>
    <col min="9201" max="9446" width="9.453125" style="25"/>
    <col min="9447" max="9447" width="21.54296875" style="25" customWidth="1"/>
    <col min="9448" max="9448" width="10.453125" style="25" customWidth="1"/>
    <col min="9449" max="9449" width="14.453125" style="25" customWidth="1"/>
    <col min="9450" max="9450" width="10.453125" style="25" customWidth="1"/>
    <col min="9451" max="9451" width="14.453125" style="25" customWidth="1"/>
    <col min="9452" max="9452" width="10.453125" style="25" customWidth="1"/>
    <col min="9453" max="9454" width="14.453125" style="25" customWidth="1"/>
    <col min="9455" max="9455" width="48.54296875" style="25" customWidth="1"/>
    <col min="9456" max="9456" width="45.54296875" style="25" customWidth="1"/>
    <col min="9457" max="9702" width="9.453125" style="25"/>
    <col min="9703" max="9703" width="21.54296875" style="25" customWidth="1"/>
    <col min="9704" max="9704" width="10.453125" style="25" customWidth="1"/>
    <col min="9705" max="9705" width="14.453125" style="25" customWidth="1"/>
    <col min="9706" max="9706" width="10.453125" style="25" customWidth="1"/>
    <col min="9707" max="9707" width="14.453125" style="25" customWidth="1"/>
    <col min="9708" max="9708" width="10.453125" style="25" customWidth="1"/>
    <col min="9709" max="9710" width="14.453125" style="25" customWidth="1"/>
    <col min="9711" max="9711" width="48.54296875" style="25" customWidth="1"/>
    <col min="9712" max="9712" width="45.54296875" style="25" customWidth="1"/>
    <col min="9713" max="9958" width="9.453125" style="25"/>
    <col min="9959" max="9959" width="21.54296875" style="25" customWidth="1"/>
    <col min="9960" max="9960" width="10.453125" style="25" customWidth="1"/>
    <col min="9961" max="9961" width="14.453125" style="25" customWidth="1"/>
    <col min="9962" max="9962" width="10.453125" style="25" customWidth="1"/>
    <col min="9963" max="9963" width="14.453125" style="25" customWidth="1"/>
    <col min="9964" max="9964" width="10.453125" style="25" customWidth="1"/>
    <col min="9965" max="9966" width="14.453125" style="25" customWidth="1"/>
    <col min="9967" max="9967" width="48.54296875" style="25" customWidth="1"/>
    <col min="9968" max="9968" width="45.54296875" style="25" customWidth="1"/>
    <col min="9969" max="10214" width="9.453125" style="25"/>
    <col min="10215" max="10215" width="21.54296875" style="25" customWidth="1"/>
    <col min="10216" max="10216" width="10.453125" style="25" customWidth="1"/>
    <col min="10217" max="10217" width="14.453125" style="25" customWidth="1"/>
    <col min="10218" max="10218" width="10.453125" style="25" customWidth="1"/>
    <col min="10219" max="10219" width="14.453125" style="25" customWidth="1"/>
    <col min="10220" max="10220" width="10.453125" style="25" customWidth="1"/>
    <col min="10221" max="10222" width="14.453125" style="25" customWidth="1"/>
    <col min="10223" max="10223" width="48.54296875" style="25" customWidth="1"/>
    <col min="10224" max="10224" width="45.54296875" style="25" customWidth="1"/>
    <col min="10225" max="10470" width="9.453125" style="25"/>
    <col min="10471" max="10471" width="21.54296875" style="25" customWidth="1"/>
    <col min="10472" max="10472" width="10.453125" style="25" customWidth="1"/>
    <col min="10473" max="10473" width="14.453125" style="25" customWidth="1"/>
    <col min="10474" max="10474" width="10.453125" style="25" customWidth="1"/>
    <col min="10475" max="10475" width="14.453125" style="25" customWidth="1"/>
    <col min="10476" max="10476" width="10.453125" style="25" customWidth="1"/>
    <col min="10477" max="10478" width="14.453125" style="25" customWidth="1"/>
    <col min="10479" max="10479" width="48.54296875" style="25" customWidth="1"/>
    <col min="10480" max="10480" width="45.54296875" style="25" customWidth="1"/>
    <col min="10481" max="10726" width="9.453125" style="25"/>
    <col min="10727" max="10727" width="21.54296875" style="25" customWidth="1"/>
    <col min="10728" max="10728" width="10.453125" style="25" customWidth="1"/>
    <col min="10729" max="10729" width="14.453125" style="25" customWidth="1"/>
    <col min="10730" max="10730" width="10.453125" style="25" customWidth="1"/>
    <col min="10731" max="10731" width="14.453125" style="25" customWidth="1"/>
    <col min="10732" max="10732" width="10.453125" style="25" customWidth="1"/>
    <col min="10733" max="10734" width="14.453125" style="25" customWidth="1"/>
    <col min="10735" max="10735" width="48.54296875" style="25" customWidth="1"/>
    <col min="10736" max="10736" width="45.54296875" style="25" customWidth="1"/>
    <col min="10737" max="10982" width="9.453125" style="25"/>
    <col min="10983" max="10983" width="21.54296875" style="25" customWidth="1"/>
    <col min="10984" max="10984" width="10.453125" style="25" customWidth="1"/>
    <col min="10985" max="10985" width="14.453125" style="25" customWidth="1"/>
    <col min="10986" max="10986" width="10.453125" style="25" customWidth="1"/>
    <col min="10987" max="10987" width="14.453125" style="25" customWidth="1"/>
    <col min="10988" max="10988" width="10.453125" style="25" customWidth="1"/>
    <col min="10989" max="10990" width="14.453125" style="25" customWidth="1"/>
    <col min="10991" max="10991" width="48.54296875" style="25" customWidth="1"/>
    <col min="10992" max="10992" width="45.54296875" style="25" customWidth="1"/>
    <col min="10993" max="11238" width="9.453125" style="25"/>
    <col min="11239" max="11239" width="21.54296875" style="25" customWidth="1"/>
    <col min="11240" max="11240" width="10.453125" style="25" customWidth="1"/>
    <col min="11241" max="11241" width="14.453125" style="25" customWidth="1"/>
    <col min="11242" max="11242" width="10.453125" style="25" customWidth="1"/>
    <col min="11243" max="11243" width="14.453125" style="25" customWidth="1"/>
    <col min="11244" max="11244" width="10.453125" style="25" customWidth="1"/>
    <col min="11245" max="11246" width="14.453125" style="25" customWidth="1"/>
    <col min="11247" max="11247" width="48.54296875" style="25" customWidth="1"/>
    <col min="11248" max="11248" width="45.54296875" style="25" customWidth="1"/>
    <col min="11249" max="11494" width="9.453125" style="25"/>
    <col min="11495" max="11495" width="21.54296875" style="25" customWidth="1"/>
    <col min="11496" max="11496" width="10.453125" style="25" customWidth="1"/>
    <col min="11497" max="11497" width="14.453125" style="25" customWidth="1"/>
    <col min="11498" max="11498" width="10.453125" style="25" customWidth="1"/>
    <col min="11499" max="11499" width="14.453125" style="25" customWidth="1"/>
    <col min="11500" max="11500" width="10.453125" style="25" customWidth="1"/>
    <col min="11501" max="11502" width="14.453125" style="25" customWidth="1"/>
    <col min="11503" max="11503" width="48.54296875" style="25" customWidth="1"/>
    <col min="11504" max="11504" width="45.54296875" style="25" customWidth="1"/>
    <col min="11505" max="11750" width="9.453125" style="25"/>
    <col min="11751" max="11751" width="21.54296875" style="25" customWidth="1"/>
    <col min="11752" max="11752" width="10.453125" style="25" customWidth="1"/>
    <col min="11753" max="11753" width="14.453125" style="25" customWidth="1"/>
    <col min="11754" max="11754" width="10.453125" style="25" customWidth="1"/>
    <col min="11755" max="11755" width="14.453125" style="25" customWidth="1"/>
    <col min="11756" max="11756" width="10.453125" style="25" customWidth="1"/>
    <col min="11757" max="11758" width="14.453125" style="25" customWidth="1"/>
    <col min="11759" max="11759" width="48.54296875" style="25" customWidth="1"/>
    <col min="11760" max="11760" width="45.54296875" style="25" customWidth="1"/>
    <col min="11761" max="12006" width="9.453125" style="25"/>
    <col min="12007" max="12007" width="21.54296875" style="25" customWidth="1"/>
    <col min="12008" max="12008" width="10.453125" style="25" customWidth="1"/>
    <col min="12009" max="12009" width="14.453125" style="25" customWidth="1"/>
    <col min="12010" max="12010" width="10.453125" style="25" customWidth="1"/>
    <col min="12011" max="12011" width="14.453125" style="25" customWidth="1"/>
    <col min="12012" max="12012" width="10.453125" style="25" customWidth="1"/>
    <col min="12013" max="12014" width="14.453125" style="25" customWidth="1"/>
    <col min="12015" max="12015" width="48.54296875" style="25" customWidth="1"/>
    <col min="12016" max="12016" width="45.54296875" style="25" customWidth="1"/>
    <col min="12017" max="12262" width="9.453125" style="25"/>
    <col min="12263" max="12263" width="21.54296875" style="25" customWidth="1"/>
    <col min="12264" max="12264" width="10.453125" style="25" customWidth="1"/>
    <col min="12265" max="12265" width="14.453125" style="25" customWidth="1"/>
    <col min="12266" max="12266" width="10.453125" style="25" customWidth="1"/>
    <col min="12267" max="12267" width="14.453125" style="25" customWidth="1"/>
    <col min="12268" max="12268" width="10.453125" style="25" customWidth="1"/>
    <col min="12269" max="12270" width="14.453125" style="25" customWidth="1"/>
    <col min="12271" max="12271" width="48.54296875" style="25" customWidth="1"/>
    <col min="12272" max="12272" width="45.54296875" style="25" customWidth="1"/>
    <col min="12273" max="12518" width="9.453125" style="25"/>
    <col min="12519" max="12519" width="21.54296875" style="25" customWidth="1"/>
    <col min="12520" max="12520" width="10.453125" style="25" customWidth="1"/>
    <col min="12521" max="12521" width="14.453125" style="25" customWidth="1"/>
    <col min="12522" max="12522" width="10.453125" style="25" customWidth="1"/>
    <col min="12523" max="12523" width="14.453125" style="25" customWidth="1"/>
    <col min="12524" max="12524" width="10.453125" style="25" customWidth="1"/>
    <col min="12525" max="12526" width="14.453125" style="25" customWidth="1"/>
    <col min="12527" max="12527" width="48.54296875" style="25" customWidth="1"/>
    <col min="12528" max="12528" width="45.54296875" style="25" customWidth="1"/>
    <col min="12529" max="12774" width="9.453125" style="25"/>
    <col min="12775" max="12775" width="21.54296875" style="25" customWidth="1"/>
    <col min="12776" max="12776" width="10.453125" style="25" customWidth="1"/>
    <col min="12777" max="12777" width="14.453125" style="25" customWidth="1"/>
    <col min="12778" max="12778" width="10.453125" style="25" customWidth="1"/>
    <col min="12779" max="12779" width="14.453125" style="25" customWidth="1"/>
    <col min="12780" max="12780" width="10.453125" style="25" customWidth="1"/>
    <col min="12781" max="12782" width="14.453125" style="25" customWidth="1"/>
    <col min="12783" max="12783" width="48.54296875" style="25" customWidth="1"/>
    <col min="12784" max="12784" width="45.54296875" style="25" customWidth="1"/>
    <col min="12785" max="13030" width="9.453125" style="25"/>
    <col min="13031" max="13031" width="21.54296875" style="25" customWidth="1"/>
    <col min="13032" max="13032" width="10.453125" style="25" customWidth="1"/>
    <col min="13033" max="13033" width="14.453125" style="25" customWidth="1"/>
    <col min="13034" max="13034" width="10.453125" style="25" customWidth="1"/>
    <col min="13035" max="13035" width="14.453125" style="25" customWidth="1"/>
    <col min="13036" max="13036" width="10.453125" style="25" customWidth="1"/>
    <col min="13037" max="13038" width="14.453125" style="25" customWidth="1"/>
    <col min="13039" max="13039" width="48.54296875" style="25" customWidth="1"/>
    <col min="13040" max="13040" width="45.54296875" style="25" customWidth="1"/>
    <col min="13041" max="13286" width="9.453125" style="25"/>
    <col min="13287" max="13287" width="21.54296875" style="25" customWidth="1"/>
    <col min="13288" max="13288" width="10.453125" style="25" customWidth="1"/>
    <col min="13289" max="13289" width="14.453125" style="25" customWidth="1"/>
    <col min="13290" max="13290" width="10.453125" style="25" customWidth="1"/>
    <col min="13291" max="13291" width="14.453125" style="25" customWidth="1"/>
    <col min="13292" max="13292" width="10.453125" style="25" customWidth="1"/>
    <col min="13293" max="13294" width="14.453125" style="25" customWidth="1"/>
    <col min="13295" max="13295" width="48.54296875" style="25" customWidth="1"/>
    <col min="13296" max="13296" width="45.54296875" style="25" customWidth="1"/>
    <col min="13297" max="13542" width="9.453125" style="25"/>
    <col min="13543" max="13543" width="21.54296875" style="25" customWidth="1"/>
    <col min="13544" max="13544" width="10.453125" style="25" customWidth="1"/>
    <col min="13545" max="13545" width="14.453125" style="25" customWidth="1"/>
    <col min="13546" max="13546" width="10.453125" style="25" customWidth="1"/>
    <col min="13547" max="13547" width="14.453125" style="25" customWidth="1"/>
    <col min="13548" max="13548" width="10.453125" style="25" customWidth="1"/>
    <col min="13549" max="13550" width="14.453125" style="25" customWidth="1"/>
    <col min="13551" max="13551" width="48.54296875" style="25" customWidth="1"/>
    <col min="13552" max="13552" width="45.54296875" style="25" customWidth="1"/>
    <col min="13553" max="13798" width="9.453125" style="25"/>
    <col min="13799" max="13799" width="21.54296875" style="25" customWidth="1"/>
    <col min="13800" max="13800" width="10.453125" style="25" customWidth="1"/>
    <col min="13801" max="13801" width="14.453125" style="25" customWidth="1"/>
    <col min="13802" max="13802" width="10.453125" style="25" customWidth="1"/>
    <col min="13803" max="13803" width="14.453125" style="25" customWidth="1"/>
    <col min="13804" max="13804" width="10.453125" style="25" customWidth="1"/>
    <col min="13805" max="13806" width="14.453125" style="25" customWidth="1"/>
    <col min="13807" max="13807" width="48.54296875" style="25" customWidth="1"/>
    <col min="13808" max="13808" width="45.54296875" style="25" customWidth="1"/>
    <col min="13809" max="14054" width="9.453125" style="25"/>
    <col min="14055" max="14055" width="21.54296875" style="25" customWidth="1"/>
    <col min="14056" max="14056" width="10.453125" style="25" customWidth="1"/>
    <col min="14057" max="14057" width="14.453125" style="25" customWidth="1"/>
    <col min="14058" max="14058" width="10.453125" style="25" customWidth="1"/>
    <col min="14059" max="14059" width="14.453125" style="25" customWidth="1"/>
    <col min="14060" max="14060" width="10.453125" style="25" customWidth="1"/>
    <col min="14061" max="14062" width="14.453125" style="25" customWidth="1"/>
    <col min="14063" max="14063" width="48.54296875" style="25" customWidth="1"/>
    <col min="14064" max="14064" width="45.54296875" style="25" customWidth="1"/>
    <col min="14065" max="14310" width="9.453125" style="25"/>
    <col min="14311" max="14311" width="21.54296875" style="25" customWidth="1"/>
    <col min="14312" max="14312" width="10.453125" style="25" customWidth="1"/>
    <col min="14313" max="14313" width="14.453125" style="25" customWidth="1"/>
    <col min="14314" max="14314" width="10.453125" style="25" customWidth="1"/>
    <col min="14315" max="14315" width="14.453125" style="25" customWidth="1"/>
    <col min="14316" max="14316" width="10.453125" style="25" customWidth="1"/>
    <col min="14317" max="14318" width="14.453125" style="25" customWidth="1"/>
    <col min="14319" max="14319" width="48.54296875" style="25" customWidth="1"/>
    <col min="14320" max="14320" width="45.54296875" style="25" customWidth="1"/>
    <col min="14321" max="14566" width="9.453125" style="25"/>
    <col min="14567" max="14567" width="21.54296875" style="25" customWidth="1"/>
    <col min="14568" max="14568" width="10.453125" style="25" customWidth="1"/>
    <col min="14569" max="14569" width="14.453125" style="25" customWidth="1"/>
    <col min="14570" max="14570" width="10.453125" style="25" customWidth="1"/>
    <col min="14571" max="14571" width="14.453125" style="25" customWidth="1"/>
    <col min="14572" max="14572" width="10.453125" style="25" customWidth="1"/>
    <col min="14573" max="14574" width="14.453125" style="25" customWidth="1"/>
    <col min="14575" max="14575" width="48.54296875" style="25" customWidth="1"/>
    <col min="14576" max="14576" width="45.54296875" style="25" customWidth="1"/>
    <col min="14577" max="14822" width="9.453125" style="25"/>
    <col min="14823" max="14823" width="21.54296875" style="25" customWidth="1"/>
    <col min="14824" max="14824" width="10.453125" style="25" customWidth="1"/>
    <col min="14825" max="14825" width="14.453125" style="25" customWidth="1"/>
    <col min="14826" max="14826" width="10.453125" style="25" customWidth="1"/>
    <col min="14827" max="14827" width="14.453125" style="25" customWidth="1"/>
    <col min="14828" max="14828" width="10.453125" style="25" customWidth="1"/>
    <col min="14829" max="14830" width="14.453125" style="25" customWidth="1"/>
    <col min="14831" max="14831" width="48.54296875" style="25" customWidth="1"/>
    <col min="14832" max="14832" width="45.54296875" style="25" customWidth="1"/>
    <col min="14833" max="15078" width="9.453125" style="25"/>
    <col min="15079" max="15079" width="21.54296875" style="25" customWidth="1"/>
    <col min="15080" max="15080" width="10.453125" style="25" customWidth="1"/>
    <col min="15081" max="15081" width="14.453125" style="25" customWidth="1"/>
    <col min="15082" max="15082" width="10.453125" style="25" customWidth="1"/>
    <col min="15083" max="15083" width="14.453125" style="25" customWidth="1"/>
    <col min="15084" max="15084" width="10.453125" style="25" customWidth="1"/>
    <col min="15085" max="15086" width="14.453125" style="25" customWidth="1"/>
    <col min="15087" max="15087" width="48.54296875" style="25" customWidth="1"/>
    <col min="15088" max="15088" width="45.54296875" style="25" customWidth="1"/>
    <col min="15089" max="15334" width="9.453125" style="25"/>
    <col min="15335" max="15335" width="21.54296875" style="25" customWidth="1"/>
    <col min="15336" max="15336" width="10.453125" style="25" customWidth="1"/>
    <col min="15337" max="15337" width="14.453125" style="25" customWidth="1"/>
    <col min="15338" max="15338" width="10.453125" style="25" customWidth="1"/>
    <col min="15339" max="15339" width="14.453125" style="25" customWidth="1"/>
    <col min="15340" max="15340" width="10.453125" style="25" customWidth="1"/>
    <col min="15341" max="15342" width="14.453125" style="25" customWidth="1"/>
    <col min="15343" max="15343" width="48.54296875" style="25" customWidth="1"/>
    <col min="15344" max="15344" width="45.54296875" style="25" customWidth="1"/>
    <col min="15345" max="15590" width="9.453125" style="25"/>
    <col min="15591" max="15591" width="21.54296875" style="25" customWidth="1"/>
    <col min="15592" max="15592" width="10.453125" style="25" customWidth="1"/>
    <col min="15593" max="15593" width="14.453125" style="25" customWidth="1"/>
    <col min="15594" max="15594" width="10.453125" style="25" customWidth="1"/>
    <col min="15595" max="15595" width="14.453125" style="25" customWidth="1"/>
    <col min="15596" max="15596" width="10.453125" style="25" customWidth="1"/>
    <col min="15597" max="15598" width="14.453125" style="25" customWidth="1"/>
    <col min="15599" max="15599" width="48.54296875" style="25" customWidth="1"/>
    <col min="15600" max="15600" width="45.54296875" style="25" customWidth="1"/>
    <col min="15601" max="15846" width="9.453125" style="25"/>
    <col min="15847" max="15847" width="21.54296875" style="25" customWidth="1"/>
    <col min="15848" max="15848" width="10.453125" style="25" customWidth="1"/>
    <col min="15849" max="15849" width="14.453125" style="25" customWidth="1"/>
    <col min="15850" max="15850" width="10.453125" style="25" customWidth="1"/>
    <col min="15851" max="15851" width="14.453125" style="25" customWidth="1"/>
    <col min="15852" max="15852" width="10.453125" style="25" customWidth="1"/>
    <col min="15853" max="15854" width="14.453125" style="25" customWidth="1"/>
    <col min="15855" max="15855" width="48.54296875" style="25" customWidth="1"/>
    <col min="15856" max="15856" width="45.54296875" style="25" customWidth="1"/>
    <col min="15857" max="16102" width="9.453125" style="25"/>
    <col min="16103" max="16103" width="21.54296875" style="25" customWidth="1"/>
    <col min="16104" max="16104" width="10.453125" style="25" customWidth="1"/>
    <col min="16105" max="16105" width="14.453125" style="25" customWidth="1"/>
    <col min="16106" max="16106" width="10.453125" style="25" customWidth="1"/>
    <col min="16107" max="16107" width="14.453125" style="25" customWidth="1"/>
    <col min="16108" max="16108" width="10.453125" style="25" customWidth="1"/>
    <col min="16109" max="16110" width="14.453125" style="25" customWidth="1"/>
    <col min="16111" max="16111" width="48.54296875" style="25" customWidth="1"/>
    <col min="16112" max="16112" width="45.54296875" style="25" customWidth="1"/>
    <col min="16113" max="16384" width="9.453125" style="25"/>
  </cols>
  <sheetData>
    <row r="1" spans="1:16" x14ac:dyDescent="0.35">
      <c r="A1" s="161" t="s">
        <v>15</v>
      </c>
      <c r="B1" s="161"/>
      <c r="C1" s="161"/>
      <c r="D1" s="161"/>
      <c r="E1" s="161"/>
      <c r="F1" s="161"/>
      <c r="G1" s="161"/>
      <c r="H1" s="161"/>
      <c r="I1" s="161"/>
      <c r="J1" s="161"/>
      <c r="K1" s="161"/>
      <c r="L1" s="161"/>
      <c r="M1" s="161"/>
      <c r="N1" s="161"/>
    </row>
    <row r="2" spans="1:16" ht="26.5" customHeight="1" x14ac:dyDescent="0.35">
      <c r="A2" s="162" t="s">
        <v>225</v>
      </c>
      <c r="B2" s="162"/>
      <c r="C2" s="162"/>
      <c r="D2" s="162"/>
      <c r="E2" s="162"/>
      <c r="F2" s="162"/>
      <c r="G2" s="162"/>
      <c r="H2" s="162"/>
      <c r="I2" s="162"/>
      <c r="J2" s="162"/>
      <c r="K2" s="162"/>
      <c r="L2" s="162"/>
      <c r="M2" s="162"/>
      <c r="N2" s="162"/>
    </row>
    <row r="3" spans="1:16" x14ac:dyDescent="0.35">
      <c r="A3" s="112" t="s">
        <v>0</v>
      </c>
      <c r="B3" s="108" t="s">
        <v>170</v>
      </c>
      <c r="C3" s="163" t="s">
        <v>32</v>
      </c>
      <c r="D3" s="163"/>
      <c r="E3" s="163" t="s">
        <v>171</v>
      </c>
      <c r="F3" s="163"/>
      <c r="G3" s="163" t="s">
        <v>171</v>
      </c>
      <c r="H3" s="163"/>
      <c r="I3" s="163" t="s">
        <v>171</v>
      </c>
      <c r="J3" s="163"/>
      <c r="K3" s="163" t="s">
        <v>171</v>
      </c>
      <c r="L3" s="163"/>
      <c r="M3" s="166" t="s">
        <v>1</v>
      </c>
      <c r="N3" s="166"/>
    </row>
    <row r="4" spans="1:16" ht="38.15" customHeight="1" x14ac:dyDescent="0.35">
      <c r="A4" s="112" t="s">
        <v>2</v>
      </c>
      <c r="B4" s="81" t="s">
        <v>239</v>
      </c>
      <c r="C4" s="164" t="s">
        <v>3</v>
      </c>
      <c r="D4" s="164"/>
      <c r="E4" s="164" t="s">
        <v>4</v>
      </c>
      <c r="F4" s="164"/>
      <c r="G4" s="164" t="s">
        <v>5</v>
      </c>
      <c r="H4" s="164"/>
      <c r="I4" s="164" t="s">
        <v>6</v>
      </c>
      <c r="J4" s="164"/>
      <c r="K4" s="164" t="s">
        <v>237</v>
      </c>
      <c r="L4" s="164"/>
      <c r="M4" s="166"/>
      <c r="N4" s="166"/>
    </row>
    <row r="5" spans="1:16" s="26" customFormat="1" ht="10.5" customHeight="1" x14ac:dyDescent="0.35">
      <c r="A5" s="113"/>
      <c r="B5" s="109" t="s">
        <v>172</v>
      </c>
      <c r="C5" s="106"/>
      <c r="D5" s="86" t="s">
        <v>172</v>
      </c>
      <c r="E5" s="106"/>
      <c r="F5" s="86" t="s">
        <v>172</v>
      </c>
      <c r="G5" s="106"/>
      <c r="H5" s="86" t="s">
        <v>172</v>
      </c>
      <c r="I5" s="106"/>
      <c r="J5" s="86" t="s">
        <v>172</v>
      </c>
      <c r="K5" s="106"/>
      <c r="L5" s="86" t="s">
        <v>172</v>
      </c>
      <c r="M5" s="166"/>
      <c r="N5" s="166"/>
    </row>
    <row r="6" spans="1:16" s="27" customFormat="1" ht="46.5" customHeight="1" x14ac:dyDescent="0.35">
      <c r="A6" s="114" t="s">
        <v>8</v>
      </c>
      <c r="B6" s="110" t="s">
        <v>230</v>
      </c>
      <c r="C6" s="111" t="s">
        <v>173</v>
      </c>
      <c r="D6" s="111" t="s">
        <v>174</v>
      </c>
      <c r="E6" s="111" t="s">
        <v>173</v>
      </c>
      <c r="F6" s="111" t="s">
        <v>174</v>
      </c>
      <c r="G6" s="111" t="s">
        <v>173</v>
      </c>
      <c r="H6" s="111" t="s">
        <v>174</v>
      </c>
      <c r="I6" s="111" t="s">
        <v>173</v>
      </c>
      <c r="J6" s="111" t="s">
        <v>174</v>
      </c>
      <c r="K6" s="111" t="s">
        <v>173</v>
      </c>
      <c r="L6" s="111" t="s">
        <v>174</v>
      </c>
      <c r="M6" s="166"/>
      <c r="N6" s="166"/>
    </row>
    <row r="7" spans="1:16" ht="20.149999999999999" customHeight="1" x14ac:dyDescent="0.35">
      <c r="A7" s="115">
        <v>1</v>
      </c>
      <c r="B7" s="78">
        <v>2</v>
      </c>
      <c r="C7" s="87">
        <v>3</v>
      </c>
      <c r="D7" s="87">
        <v>4</v>
      </c>
      <c r="E7" s="87">
        <v>5</v>
      </c>
      <c r="F7" s="87">
        <v>6</v>
      </c>
      <c r="G7" s="87">
        <v>7</v>
      </c>
      <c r="H7" s="87">
        <v>8</v>
      </c>
      <c r="I7" s="87">
        <v>9</v>
      </c>
      <c r="J7" s="87">
        <v>10</v>
      </c>
      <c r="K7" s="87">
        <v>9</v>
      </c>
      <c r="L7" s="87"/>
      <c r="M7" s="167">
        <v>11</v>
      </c>
      <c r="N7" s="167"/>
    </row>
    <row r="8" spans="1:16" ht="37" customHeight="1" x14ac:dyDescent="0.35">
      <c r="A8" s="116" t="s">
        <v>16</v>
      </c>
      <c r="B8" s="136">
        <f>D8+F8+H8+J8+L8</f>
        <v>118312.06</v>
      </c>
      <c r="C8" s="107">
        <v>172</v>
      </c>
      <c r="D8" s="61">
        <v>24596.05</v>
      </c>
      <c r="E8" s="107">
        <v>164</v>
      </c>
      <c r="F8" s="125">
        <v>24000.12</v>
      </c>
      <c r="G8" s="107">
        <v>168</v>
      </c>
      <c r="H8" s="125">
        <v>24575.34</v>
      </c>
      <c r="I8" s="107">
        <v>155</v>
      </c>
      <c r="J8" s="125">
        <v>22309</v>
      </c>
      <c r="K8" s="107">
        <v>155</v>
      </c>
      <c r="L8" s="125">
        <v>22831.55</v>
      </c>
      <c r="M8" s="168"/>
      <c r="N8" s="168"/>
      <c r="O8" s="60"/>
      <c r="P8" s="25" t="s">
        <v>194</v>
      </c>
    </row>
    <row r="9" spans="1:16" ht="33.65" customHeight="1" x14ac:dyDescent="0.35">
      <c r="A9" s="116" t="s">
        <v>17</v>
      </c>
      <c r="B9" s="136">
        <f t="shared" ref="B9:B27" si="0">D9+F9+H9+J9+L9</f>
        <v>293492.39</v>
      </c>
      <c r="C9" s="107">
        <v>228</v>
      </c>
      <c r="D9" s="61">
        <v>61893.55</v>
      </c>
      <c r="E9" s="107">
        <v>217</v>
      </c>
      <c r="F9" s="125">
        <v>59519.97</v>
      </c>
      <c r="G9" s="107">
        <v>220</v>
      </c>
      <c r="H9" s="125">
        <v>59808.160000000003</v>
      </c>
      <c r="I9" s="107">
        <v>208</v>
      </c>
      <c r="J9" s="125">
        <v>54935.55</v>
      </c>
      <c r="K9" s="107">
        <v>208</v>
      </c>
      <c r="L9" s="125">
        <v>57335.16</v>
      </c>
      <c r="M9" s="168"/>
      <c r="N9" s="168"/>
    </row>
    <row r="10" spans="1:16" ht="30.65" customHeight="1" x14ac:dyDescent="0.35">
      <c r="A10" s="116" t="s">
        <v>18</v>
      </c>
      <c r="B10" s="136">
        <f t="shared" si="0"/>
        <v>19641.29</v>
      </c>
      <c r="C10" s="107">
        <v>41</v>
      </c>
      <c r="D10" s="61">
        <v>4175.5</v>
      </c>
      <c r="E10" s="107">
        <v>37</v>
      </c>
      <c r="F10" s="125">
        <v>3297.63</v>
      </c>
      <c r="G10" s="107">
        <v>51</v>
      </c>
      <c r="H10" s="125">
        <v>5864.13</v>
      </c>
      <c r="I10" s="107">
        <v>34</v>
      </c>
      <c r="J10" s="125">
        <v>3080.61</v>
      </c>
      <c r="K10" s="107">
        <v>32</v>
      </c>
      <c r="L10" s="125">
        <v>3223.42</v>
      </c>
      <c r="M10" s="168"/>
      <c r="N10" s="168"/>
    </row>
    <row r="11" spans="1:16" s="28" customFormat="1" ht="37" customHeight="1" x14ac:dyDescent="0.35">
      <c r="A11" s="116" t="s">
        <v>19</v>
      </c>
      <c r="B11" s="136">
        <f t="shared" si="0"/>
        <v>1305926.18</v>
      </c>
      <c r="C11" s="107">
        <v>2316</v>
      </c>
      <c r="D11" s="61">
        <v>283735.78000000003</v>
      </c>
      <c r="E11" s="107">
        <v>2012</v>
      </c>
      <c r="F11" s="125">
        <v>271745.06</v>
      </c>
      <c r="G11" s="107">
        <v>1982</v>
      </c>
      <c r="H11" s="125">
        <v>275371.71000000002</v>
      </c>
      <c r="I11" s="107">
        <v>1806</v>
      </c>
      <c r="J11" s="125">
        <v>236447.19</v>
      </c>
      <c r="K11" s="107">
        <v>1778</v>
      </c>
      <c r="L11" s="125">
        <v>238626.44</v>
      </c>
      <c r="M11" s="168"/>
      <c r="N11" s="168"/>
    </row>
    <row r="12" spans="1:16" s="28" customFormat="1" ht="35.5" customHeight="1" x14ac:dyDescent="0.35">
      <c r="A12" s="116" t="s">
        <v>20</v>
      </c>
      <c r="B12" s="136">
        <f t="shared" si="0"/>
        <v>453507.19</v>
      </c>
      <c r="C12" s="107">
        <v>293</v>
      </c>
      <c r="D12" s="61">
        <v>103756</v>
      </c>
      <c r="E12" s="107">
        <v>229</v>
      </c>
      <c r="F12" s="125">
        <v>87850</v>
      </c>
      <c r="G12" s="107">
        <v>275</v>
      </c>
      <c r="H12" s="125">
        <v>104896.33</v>
      </c>
      <c r="I12" s="107">
        <v>171</v>
      </c>
      <c r="J12" s="125">
        <v>70548.86</v>
      </c>
      <c r="K12" s="107">
        <v>210</v>
      </c>
      <c r="L12" s="125">
        <v>86456</v>
      </c>
      <c r="M12" s="168"/>
      <c r="N12" s="168"/>
    </row>
    <row r="13" spans="1:16" s="28" customFormat="1" ht="44.5" customHeight="1" x14ac:dyDescent="0.35">
      <c r="A13" s="116" t="s">
        <v>21</v>
      </c>
      <c r="B13" s="136">
        <f t="shared" si="0"/>
        <v>1718457.69</v>
      </c>
      <c r="C13" s="107">
        <v>1913</v>
      </c>
      <c r="D13" s="61">
        <v>284729.52</v>
      </c>
      <c r="E13" s="107">
        <v>1764</v>
      </c>
      <c r="F13" s="125">
        <v>292464.40999999997</v>
      </c>
      <c r="G13" s="107">
        <v>1867</v>
      </c>
      <c r="H13" s="125">
        <v>362639.69</v>
      </c>
      <c r="I13" s="107">
        <v>1803</v>
      </c>
      <c r="J13" s="125">
        <v>353597.8</v>
      </c>
      <c r="K13" s="107">
        <v>1987</v>
      </c>
      <c r="L13" s="125">
        <v>425026.27</v>
      </c>
      <c r="M13" s="168"/>
      <c r="N13" s="168"/>
    </row>
    <row r="14" spans="1:16" s="29" customFormat="1" ht="33.65" customHeight="1" x14ac:dyDescent="0.35">
      <c r="A14" s="116" t="s">
        <v>22</v>
      </c>
      <c r="B14" s="136">
        <f t="shared" si="0"/>
        <v>136629.06</v>
      </c>
      <c r="C14" s="107">
        <v>480</v>
      </c>
      <c r="D14" s="61">
        <v>76729.570000000007</v>
      </c>
      <c r="E14" s="107">
        <v>229</v>
      </c>
      <c r="F14" s="125">
        <v>13658.78</v>
      </c>
      <c r="G14" s="107">
        <v>287</v>
      </c>
      <c r="H14" s="125">
        <v>15863.08</v>
      </c>
      <c r="I14" s="107">
        <v>321</v>
      </c>
      <c r="J14" s="125">
        <v>16666.78</v>
      </c>
      <c r="K14" s="107">
        <v>293</v>
      </c>
      <c r="L14" s="125">
        <v>13710.85</v>
      </c>
      <c r="M14" s="168"/>
      <c r="N14" s="168"/>
    </row>
    <row r="15" spans="1:16" s="29" customFormat="1" ht="33.65" customHeight="1" x14ac:dyDescent="0.35">
      <c r="A15" s="116" t="s">
        <v>33</v>
      </c>
      <c r="B15" s="136">
        <f t="shared" si="0"/>
        <v>253581.68</v>
      </c>
      <c r="C15" s="107">
        <v>122</v>
      </c>
      <c r="D15" s="61">
        <v>50851.97</v>
      </c>
      <c r="E15" s="107">
        <v>122</v>
      </c>
      <c r="F15" s="125">
        <v>49791.519999999997</v>
      </c>
      <c r="G15" s="107">
        <v>76</v>
      </c>
      <c r="H15" s="125">
        <v>31277.439999999999</v>
      </c>
      <c r="I15" s="107">
        <v>122</v>
      </c>
      <c r="J15" s="125">
        <v>69120.5</v>
      </c>
      <c r="K15" s="107">
        <v>127</v>
      </c>
      <c r="L15" s="125">
        <v>52540.25</v>
      </c>
      <c r="M15" s="168"/>
      <c r="N15" s="168"/>
    </row>
    <row r="16" spans="1:16" ht="33.65" customHeight="1" x14ac:dyDescent="0.35">
      <c r="A16" s="116" t="s">
        <v>23</v>
      </c>
      <c r="B16" s="136">
        <f t="shared" si="0"/>
        <v>35</v>
      </c>
      <c r="C16" s="107">
        <v>0</v>
      </c>
      <c r="D16" s="61">
        <v>0</v>
      </c>
      <c r="E16" s="107"/>
      <c r="F16" s="125"/>
      <c r="G16" s="107">
        <v>1</v>
      </c>
      <c r="H16" s="125">
        <v>35</v>
      </c>
      <c r="I16" s="107"/>
      <c r="J16" s="125"/>
      <c r="K16" s="107"/>
      <c r="L16" s="125"/>
      <c r="M16" s="168"/>
      <c r="N16" s="168"/>
    </row>
    <row r="17" spans="1:15" ht="60" customHeight="1" x14ac:dyDescent="0.35">
      <c r="A17" s="116" t="s">
        <v>24</v>
      </c>
      <c r="B17" s="136">
        <f t="shared" si="0"/>
        <v>167.12</v>
      </c>
      <c r="C17" s="107">
        <v>0</v>
      </c>
      <c r="D17" s="61">
        <v>0</v>
      </c>
      <c r="E17" s="107">
        <v>2</v>
      </c>
      <c r="F17" s="125">
        <v>167.12</v>
      </c>
      <c r="G17" s="107"/>
      <c r="H17" s="125"/>
      <c r="I17" s="107"/>
      <c r="J17" s="125"/>
      <c r="K17" s="107"/>
      <c r="L17" s="125"/>
      <c r="M17" s="168"/>
      <c r="N17" s="168"/>
    </row>
    <row r="18" spans="1:15" ht="48" customHeight="1" x14ac:dyDescent="0.35">
      <c r="A18" s="116" t="s">
        <v>25</v>
      </c>
      <c r="B18" s="136">
        <f t="shared" si="0"/>
        <v>1834.48</v>
      </c>
      <c r="C18" s="107">
        <v>1</v>
      </c>
      <c r="D18" s="61">
        <v>81.58</v>
      </c>
      <c r="E18" s="107"/>
      <c r="F18" s="125"/>
      <c r="G18" s="107">
        <v>4</v>
      </c>
      <c r="H18" s="125">
        <v>1346.32</v>
      </c>
      <c r="I18" s="107">
        <v>1</v>
      </c>
      <c r="J18" s="125">
        <v>133.91999999999999</v>
      </c>
      <c r="K18" s="107">
        <v>1</v>
      </c>
      <c r="L18" s="125">
        <v>272.66000000000003</v>
      </c>
      <c r="M18" s="168"/>
      <c r="N18" s="168"/>
    </row>
    <row r="19" spans="1:15" ht="61" customHeight="1" x14ac:dyDescent="0.35">
      <c r="A19" s="116" t="s">
        <v>26</v>
      </c>
      <c r="B19" s="136">
        <f t="shared" si="0"/>
        <v>0</v>
      </c>
      <c r="C19" s="107">
        <v>0</v>
      </c>
      <c r="D19" s="61">
        <v>0</v>
      </c>
      <c r="E19" s="107"/>
      <c r="F19" s="125"/>
      <c r="G19" s="107"/>
      <c r="H19" s="125"/>
      <c r="I19" s="107"/>
      <c r="J19" s="125"/>
      <c r="K19" s="107"/>
      <c r="L19" s="125"/>
      <c r="M19" s="168"/>
      <c r="N19" s="168"/>
    </row>
    <row r="20" spans="1:15" ht="49.9" customHeight="1" x14ac:dyDescent="0.35">
      <c r="A20" s="116" t="s">
        <v>27</v>
      </c>
      <c r="B20" s="136">
        <f t="shared" si="0"/>
        <v>183036.59</v>
      </c>
      <c r="C20" s="107">
        <v>27</v>
      </c>
      <c r="D20" s="61">
        <v>42902.62</v>
      </c>
      <c r="E20" s="107">
        <v>26</v>
      </c>
      <c r="F20" s="125">
        <v>42248.15</v>
      </c>
      <c r="G20" s="107">
        <v>26</v>
      </c>
      <c r="H20" s="125">
        <v>37859.589999999997</v>
      </c>
      <c r="I20" s="107">
        <v>23</v>
      </c>
      <c r="J20" s="125">
        <v>34267.769999999997</v>
      </c>
      <c r="K20" s="107">
        <v>15</v>
      </c>
      <c r="L20" s="125">
        <v>25758.46</v>
      </c>
      <c r="M20" s="168"/>
      <c r="N20" s="168"/>
    </row>
    <row r="21" spans="1:15" ht="65.5" customHeight="1" x14ac:dyDescent="0.35">
      <c r="A21" s="120" t="s">
        <v>28</v>
      </c>
      <c r="B21" s="152">
        <f t="shared" si="0"/>
        <v>8976.65</v>
      </c>
      <c r="C21" s="121">
        <f>C22+C23</f>
        <v>21</v>
      </c>
      <c r="D21" s="139">
        <f t="shared" ref="D21" si="1">D22+D23</f>
        <v>7730.13</v>
      </c>
      <c r="E21" s="121">
        <f>E22+E23</f>
        <v>6</v>
      </c>
      <c r="F21" s="139">
        <f t="shared" ref="F21:J21" si="2">F22+F23</f>
        <v>1246.52</v>
      </c>
      <c r="G21" s="122">
        <f t="shared" si="2"/>
        <v>0</v>
      </c>
      <c r="H21" s="122">
        <f t="shared" si="2"/>
        <v>0</v>
      </c>
      <c r="I21" s="122">
        <f t="shared" si="2"/>
        <v>0</v>
      </c>
      <c r="J21" s="122">
        <f t="shared" si="2"/>
        <v>0</v>
      </c>
      <c r="K21" s="122">
        <f t="shared" ref="K21:L21" si="3">K22+K23</f>
        <v>0</v>
      </c>
      <c r="L21" s="122">
        <f t="shared" si="3"/>
        <v>0</v>
      </c>
      <c r="M21" s="168"/>
      <c r="N21" s="168"/>
      <c r="O21" s="165"/>
    </row>
    <row r="22" spans="1:15" x14ac:dyDescent="0.35">
      <c r="A22" s="123" t="s">
        <v>34</v>
      </c>
      <c r="B22" s="153">
        <f t="shared" si="0"/>
        <v>8976.65</v>
      </c>
      <c r="C22" s="140">
        <v>21</v>
      </c>
      <c r="D22" s="141">
        <v>7730.13</v>
      </c>
      <c r="E22" s="140">
        <v>6</v>
      </c>
      <c r="F22" s="142">
        <v>1246.52</v>
      </c>
      <c r="G22" s="140">
        <v>0</v>
      </c>
      <c r="H22" s="142">
        <v>0</v>
      </c>
      <c r="I22" s="140">
        <v>0</v>
      </c>
      <c r="J22" s="142">
        <v>0</v>
      </c>
      <c r="K22" s="140">
        <v>0</v>
      </c>
      <c r="L22" s="142">
        <v>0</v>
      </c>
      <c r="M22" s="168"/>
      <c r="N22" s="168"/>
      <c r="O22" s="165"/>
    </row>
    <row r="23" spans="1:15" x14ac:dyDescent="0.35">
      <c r="A23" s="123" t="s">
        <v>35</v>
      </c>
      <c r="B23" s="153">
        <f t="shared" si="0"/>
        <v>0</v>
      </c>
      <c r="C23" s="140">
        <v>0</v>
      </c>
      <c r="D23" s="141">
        <v>0</v>
      </c>
      <c r="E23" s="140">
        <v>0</v>
      </c>
      <c r="F23" s="142">
        <v>0</v>
      </c>
      <c r="G23" s="140">
        <v>0</v>
      </c>
      <c r="H23" s="142">
        <v>0</v>
      </c>
      <c r="I23" s="140">
        <v>0</v>
      </c>
      <c r="J23" s="142">
        <v>0</v>
      </c>
      <c r="K23" s="140">
        <v>0</v>
      </c>
      <c r="L23" s="142">
        <v>0</v>
      </c>
      <c r="M23" s="168"/>
      <c r="N23" s="168"/>
      <c r="O23" s="165"/>
    </row>
    <row r="24" spans="1:15" ht="84.65" customHeight="1" x14ac:dyDescent="0.35">
      <c r="A24" s="120" t="s">
        <v>29</v>
      </c>
      <c r="B24" s="152">
        <f t="shared" si="0"/>
        <v>90922.45</v>
      </c>
      <c r="C24" s="121">
        <f t="shared" ref="C24:D24" si="4">C25+C26</f>
        <v>251</v>
      </c>
      <c r="D24" s="139">
        <f t="shared" si="4"/>
        <v>87821.759999999995</v>
      </c>
      <c r="E24" s="121">
        <f>E25+E26</f>
        <v>26</v>
      </c>
      <c r="F24" s="121">
        <f t="shared" ref="F24:J24" si="5">F25+F26</f>
        <v>3100.69</v>
      </c>
      <c r="G24" s="121">
        <f t="shared" si="5"/>
        <v>0</v>
      </c>
      <c r="H24" s="121">
        <f t="shared" si="5"/>
        <v>0</v>
      </c>
      <c r="I24" s="121">
        <f t="shared" si="5"/>
        <v>0</v>
      </c>
      <c r="J24" s="121">
        <f t="shared" si="5"/>
        <v>0</v>
      </c>
      <c r="K24" s="121">
        <f t="shared" ref="K24:L24" si="6">K25+K26</f>
        <v>0</v>
      </c>
      <c r="L24" s="121">
        <f t="shared" si="6"/>
        <v>0</v>
      </c>
      <c r="M24" s="168"/>
      <c r="N24" s="168"/>
      <c r="O24" s="165"/>
    </row>
    <row r="25" spans="1:15" x14ac:dyDescent="0.35">
      <c r="A25" s="123" t="s">
        <v>36</v>
      </c>
      <c r="B25" s="153">
        <f t="shared" si="0"/>
        <v>88207.14</v>
      </c>
      <c r="C25" s="140">
        <v>247</v>
      </c>
      <c r="D25" s="141">
        <v>85106.45</v>
      </c>
      <c r="E25" s="140">
        <v>26</v>
      </c>
      <c r="F25" s="142">
        <v>3100.69</v>
      </c>
      <c r="G25" s="140">
        <v>0</v>
      </c>
      <c r="H25" s="142">
        <v>0</v>
      </c>
      <c r="I25" s="140">
        <v>0</v>
      </c>
      <c r="J25" s="142">
        <v>0</v>
      </c>
      <c r="K25" s="140">
        <v>0</v>
      </c>
      <c r="L25" s="142">
        <v>0</v>
      </c>
      <c r="M25" s="168"/>
      <c r="N25" s="168"/>
      <c r="O25" s="165"/>
    </row>
    <row r="26" spans="1:15" x14ac:dyDescent="0.35">
      <c r="A26" s="123" t="s">
        <v>35</v>
      </c>
      <c r="B26" s="153">
        <f t="shared" si="0"/>
        <v>2715.31</v>
      </c>
      <c r="C26" s="140">
        <v>4</v>
      </c>
      <c r="D26" s="141">
        <v>2715.31</v>
      </c>
      <c r="E26" s="140">
        <v>0</v>
      </c>
      <c r="F26" s="142">
        <v>0</v>
      </c>
      <c r="G26" s="140">
        <v>0</v>
      </c>
      <c r="H26" s="142">
        <v>0</v>
      </c>
      <c r="I26" s="140">
        <v>0</v>
      </c>
      <c r="J26" s="142">
        <v>0</v>
      </c>
      <c r="K26" s="140">
        <v>0</v>
      </c>
      <c r="L26" s="142">
        <v>0</v>
      </c>
      <c r="M26" s="168"/>
      <c r="N26" s="168"/>
      <c r="O26" s="165"/>
    </row>
    <row r="27" spans="1:15" ht="55" customHeight="1" x14ac:dyDescent="0.35">
      <c r="A27" s="119" t="s">
        <v>30</v>
      </c>
      <c r="B27" s="136">
        <f t="shared" si="0"/>
        <v>842597.03999999992</v>
      </c>
      <c r="C27" s="107">
        <v>1359</v>
      </c>
      <c r="D27" s="61">
        <v>158659.25</v>
      </c>
      <c r="E27" s="107">
        <v>961</v>
      </c>
      <c r="F27" s="125">
        <v>154052.82999999999</v>
      </c>
      <c r="G27" s="107">
        <v>962</v>
      </c>
      <c r="H27" s="125">
        <v>155461.60999999999</v>
      </c>
      <c r="I27" s="107">
        <v>1242</v>
      </c>
      <c r="J27" s="125">
        <v>200895.47</v>
      </c>
      <c r="K27" s="107">
        <v>860</v>
      </c>
      <c r="L27" s="125">
        <v>173527.88</v>
      </c>
      <c r="M27" s="168"/>
      <c r="N27" s="168"/>
    </row>
    <row r="28" spans="1:15" ht="15" hidden="1" x14ac:dyDescent="0.35">
      <c r="A28" s="128" t="s">
        <v>37</v>
      </c>
      <c r="B28" s="129" t="e">
        <f>D28+F28+H28+J28+#REF!+#REF!+#REF!</f>
        <v>#REF!</v>
      </c>
      <c r="C28" s="130"/>
      <c r="D28" s="131" t="e">
        <f>(#REF!+#REF!+#REF!)/3</f>
        <v>#REF!</v>
      </c>
      <c r="E28" s="132">
        <f t="shared" ref="E28:E55" si="7">C28</f>
        <v>0</v>
      </c>
      <c r="F28" s="133"/>
      <c r="G28" s="132"/>
      <c r="H28" s="133"/>
      <c r="I28" s="132"/>
      <c r="J28" s="133"/>
      <c r="K28" s="132"/>
      <c r="L28" s="133"/>
      <c r="M28" s="134"/>
      <c r="N28" s="135"/>
    </row>
    <row r="29" spans="1:15" ht="15" hidden="1" x14ac:dyDescent="0.35">
      <c r="A29" s="36" t="s">
        <v>175</v>
      </c>
      <c r="B29" s="124" t="e">
        <f>D29+F29+H29+J29+#REF!+#REF!+#REF!</f>
        <v>#REF!</v>
      </c>
      <c r="C29" s="69"/>
      <c r="D29" s="61" t="e">
        <f>(#REF!+#REF!+#REF!)/3</f>
        <v>#REF!</v>
      </c>
      <c r="E29" s="50">
        <f t="shared" si="7"/>
        <v>0</v>
      </c>
      <c r="F29" s="126"/>
      <c r="G29" s="50"/>
      <c r="H29" s="126"/>
      <c r="I29" s="50"/>
      <c r="J29" s="126"/>
      <c r="K29" s="50"/>
      <c r="L29" s="126"/>
      <c r="M29" s="57"/>
      <c r="N29" s="51"/>
    </row>
    <row r="30" spans="1:15" ht="26" hidden="1" x14ac:dyDescent="0.35">
      <c r="A30" s="31" t="s">
        <v>38</v>
      </c>
      <c r="B30" s="124" t="e">
        <f>D30+F30+H30+J30+#REF!+#REF!+#REF!</f>
        <v>#REF!</v>
      </c>
      <c r="C30" s="69"/>
      <c r="D30" s="61" t="e">
        <f>(#REF!+#REF!+#REF!)/3</f>
        <v>#REF!</v>
      </c>
      <c r="E30" s="50">
        <f t="shared" si="7"/>
        <v>0</v>
      </c>
      <c r="F30" s="126"/>
      <c r="G30" s="50"/>
      <c r="H30" s="126"/>
      <c r="I30" s="50"/>
      <c r="J30" s="126"/>
      <c r="K30" s="50"/>
      <c r="L30" s="126"/>
      <c r="M30" s="57"/>
      <c r="N30" s="51"/>
    </row>
    <row r="31" spans="1:15" ht="15" hidden="1" x14ac:dyDescent="0.35">
      <c r="A31" s="32" t="s">
        <v>39</v>
      </c>
      <c r="B31" s="124" t="e">
        <f>D31+F31+H31+J31+#REF!+#REF!+#REF!</f>
        <v>#REF!</v>
      </c>
      <c r="C31" s="69"/>
      <c r="D31" s="61" t="e">
        <f>(#REF!+#REF!+#REF!)/3</f>
        <v>#REF!</v>
      </c>
      <c r="E31" s="50">
        <f t="shared" si="7"/>
        <v>0</v>
      </c>
      <c r="F31" s="126"/>
      <c r="G31" s="50"/>
      <c r="H31" s="126"/>
      <c r="I31" s="50"/>
      <c r="J31" s="126"/>
      <c r="K31" s="50"/>
      <c r="L31" s="126"/>
      <c r="M31" s="57"/>
      <c r="N31" s="51"/>
    </row>
    <row r="32" spans="1:15" ht="15" hidden="1" x14ac:dyDescent="0.35">
      <c r="A32" s="32" t="s">
        <v>40</v>
      </c>
      <c r="B32" s="124" t="e">
        <f>D32+F32+H32+J32+#REF!+#REF!+#REF!</f>
        <v>#REF!</v>
      </c>
      <c r="C32" s="69"/>
      <c r="D32" s="61" t="e">
        <f>(#REF!+#REF!+#REF!)/3</f>
        <v>#REF!</v>
      </c>
      <c r="E32" s="50">
        <f t="shared" si="7"/>
        <v>0</v>
      </c>
      <c r="F32" s="126"/>
      <c r="G32" s="50"/>
      <c r="H32" s="126"/>
      <c r="I32" s="50"/>
      <c r="J32" s="126"/>
      <c r="K32" s="50"/>
      <c r="L32" s="126"/>
      <c r="M32" s="57"/>
      <c r="N32" s="51"/>
    </row>
    <row r="33" spans="1:14" ht="15" hidden="1" x14ac:dyDescent="0.35">
      <c r="A33" s="32" t="s">
        <v>41</v>
      </c>
      <c r="B33" s="124" t="e">
        <f>D33+F33+H33+J33+#REF!+#REF!+#REF!</f>
        <v>#REF!</v>
      </c>
      <c r="C33" s="69"/>
      <c r="D33" s="61" t="e">
        <f>(#REF!+#REF!+#REF!)/3</f>
        <v>#REF!</v>
      </c>
      <c r="E33" s="50">
        <f t="shared" si="7"/>
        <v>0</v>
      </c>
      <c r="F33" s="126"/>
      <c r="G33" s="50"/>
      <c r="H33" s="126"/>
      <c r="I33" s="50"/>
      <c r="J33" s="126"/>
      <c r="K33" s="50"/>
      <c r="L33" s="126"/>
      <c r="M33" s="57"/>
      <c r="N33" s="51"/>
    </row>
    <row r="34" spans="1:14" ht="15" hidden="1" x14ac:dyDescent="0.35">
      <c r="A34" s="32" t="s">
        <v>42</v>
      </c>
      <c r="B34" s="124" t="e">
        <f>D34+F34+H34+J34+#REF!+#REF!+#REF!</f>
        <v>#REF!</v>
      </c>
      <c r="C34" s="69"/>
      <c r="D34" s="61" t="e">
        <f>(#REF!+#REF!+#REF!)/3</f>
        <v>#REF!</v>
      </c>
      <c r="E34" s="50">
        <f t="shared" si="7"/>
        <v>0</v>
      </c>
      <c r="F34" s="126"/>
      <c r="G34" s="50"/>
      <c r="H34" s="126"/>
      <c r="I34" s="50"/>
      <c r="J34" s="126"/>
      <c r="K34" s="50"/>
      <c r="L34" s="126"/>
      <c r="M34" s="57"/>
      <c r="N34" s="51"/>
    </row>
    <row r="35" spans="1:14" ht="15" hidden="1" x14ac:dyDescent="0.35">
      <c r="A35" s="32" t="s">
        <v>43</v>
      </c>
      <c r="B35" s="124" t="e">
        <f>D35+F35+H35+J35+#REF!+#REF!+#REF!</f>
        <v>#REF!</v>
      </c>
      <c r="C35" s="69"/>
      <c r="D35" s="61" t="e">
        <f>(#REF!+#REF!+#REF!)/3</f>
        <v>#REF!</v>
      </c>
      <c r="E35" s="50">
        <f t="shared" si="7"/>
        <v>0</v>
      </c>
      <c r="F35" s="126"/>
      <c r="G35" s="50"/>
      <c r="H35" s="126"/>
      <c r="I35" s="50"/>
      <c r="J35" s="126"/>
      <c r="K35" s="50"/>
      <c r="L35" s="126"/>
      <c r="M35" s="57"/>
      <c r="N35" s="51"/>
    </row>
    <row r="36" spans="1:14" ht="63.65" hidden="1" customHeight="1" thickBot="1" x14ac:dyDescent="0.4">
      <c r="A36" s="30" t="s">
        <v>44</v>
      </c>
      <c r="B36" s="124" t="e">
        <f>D36+F36+H36+J36+#REF!+#REF!+#REF!</f>
        <v>#REF!</v>
      </c>
      <c r="C36" s="69"/>
      <c r="D36" s="61" t="e">
        <f>(#REF!+#REF!+#REF!)/3</f>
        <v>#REF!</v>
      </c>
      <c r="E36" s="50">
        <f t="shared" si="7"/>
        <v>0</v>
      </c>
      <c r="F36" s="126"/>
      <c r="G36" s="50"/>
      <c r="H36" s="126"/>
      <c r="I36" s="50"/>
      <c r="J36" s="126"/>
      <c r="K36" s="50"/>
      <c r="L36" s="126"/>
      <c r="M36" s="57"/>
      <c r="N36" s="52"/>
    </row>
    <row r="37" spans="1:14" ht="15" hidden="1" x14ac:dyDescent="0.35">
      <c r="A37" s="30" t="s">
        <v>45</v>
      </c>
      <c r="B37" s="124" t="e">
        <f>D37+F37+H37+J37+#REF!+#REF!+#REF!</f>
        <v>#REF!</v>
      </c>
      <c r="C37" s="69"/>
      <c r="D37" s="61" t="e">
        <f>(#REF!+#REF!+#REF!)/3</f>
        <v>#REF!</v>
      </c>
      <c r="E37" s="50">
        <f t="shared" si="7"/>
        <v>0</v>
      </c>
      <c r="F37" s="126"/>
      <c r="G37" s="50"/>
      <c r="H37" s="126"/>
      <c r="I37" s="50"/>
      <c r="J37" s="126"/>
      <c r="K37" s="50"/>
      <c r="L37" s="126"/>
      <c r="M37" s="57"/>
      <c r="N37" s="51"/>
    </row>
    <row r="38" spans="1:14" ht="15" hidden="1" x14ac:dyDescent="0.35">
      <c r="A38" s="32" t="s">
        <v>46</v>
      </c>
      <c r="B38" s="124" t="e">
        <f>D38+F38+H38+J38+#REF!+#REF!+#REF!</f>
        <v>#REF!</v>
      </c>
      <c r="C38" s="69"/>
      <c r="D38" s="61" t="e">
        <f>(#REF!+#REF!+#REF!)/3</f>
        <v>#REF!</v>
      </c>
      <c r="E38" s="50">
        <f t="shared" si="7"/>
        <v>0</v>
      </c>
      <c r="F38" s="126"/>
      <c r="G38" s="50"/>
      <c r="H38" s="126"/>
      <c r="I38" s="50"/>
      <c r="J38" s="126"/>
      <c r="K38" s="50"/>
      <c r="L38" s="126"/>
      <c r="M38" s="57"/>
      <c r="N38" s="51"/>
    </row>
    <row r="39" spans="1:14" ht="15" hidden="1" x14ac:dyDescent="0.35">
      <c r="A39" s="33" t="s">
        <v>47</v>
      </c>
      <c r="B39" s="124" t="e">
        <f>D39+F39+H39+J39+#REF!+#REF!+#REF!</f>
        <v>#REF!</v>
      </c>
      <c r="C39" s="69"/>
      <c r="D39" s="61" t="e">
        <f>(#REF!+#REF!+#REF!)/3</f>
        <v>#REF!</v>
      </c>
      <c r="E39" s="50">
        <f t="shared" si="7"/>
        <v>0</v>
      </c>
      <c r="F39" s="126"/>
      <c r="G39" s="50"/>
      <c r="H39" s="126"/>
      <c r="I39" s="50"/>
      <c r="J39" s="126"/>
      <c r="K39" s="50"/>
      <c r="L39" s="126"/>
      <c r="M39" s="57"/>
      <c r="N39" s="51"/>
    </row>
    <row r="40" spans="1:14" ht="26" hidden="1" x14ac:dyDescent="0.35">
      <c r="A40" s="32" t="s">
        <v>48</v>
      </c>
      <c r="B40" s="124" t="e">
        <f>D40+F40+H40+J40+#REF!+#REF!+#REF!</f>
        <v>#REF!</v>
      </c>
      <c r="C40" s="69"/>
      <c r="D40" s="61" t="e">
        <f>(#REF!+#REF!+#REF!)/3</f>
        <v>#REF!</v>
      </c>
      <c r="E40" s="50">
        <f t="shared" si="7"/>
        <v>0</v>
      </c>
      <c r="F40" s="126"/>
      <c r="G40" s="50"/>
      <c r="H40" s="126"/>
      <c r="I40" s="50"/>
      <c r="J40" s="126"/>
      <c r="K40" s="50"/>
      <c r="L40" s="126"/>
      <c r="M40" s="57"/>
      <c r="N40" s="51"/>
    </row>
    <row r="41" spans="1:14" ht="26" hidden="1" x14ac:dyDescent="0.35">
      <c r="A41" s="32" t="s">
        <v>49</v>
      </c>
      <c r="B41" s="124" t="e">
        <f>D41+F41+H41+J41+#REF!+#REF!+#REF!</f>
        <v>#REF!</v>
      </c>
      <c r="C41" s="69"/>
      <c r="D41" s="61" t="e">
        <f>(#REF!+#REF!+#REF!)/3</f>
        <v>#REF!</v>
      </c>
      <c r="E41" s="50">
        <f t="shared" si="7"/>
        <v>0</v>
      </c>
      <c r="F41" s="126"/>
      <c r="G41" s="50"/>
      <c r="H41" s="126"/>
      <c r="I41" s="50"/>
      <c r="J41" s="126"/>
      <c r="K41" s="50"/>
      <c r="L41" s="126"/>
      <c r="M41" s="57"/>
      <c r="N41" s="51"/>
    </row>
    <row r="42" spans="1:14" ht="15" hidden="1" x14ac:dyDescent="0.35">
      <c r="A42" s="32" t="s">
        <v>50</v>
      </c>
      <c r="B42" s="124" t="e">
        <f>D42+F42+H42+J42+#REF!+#REF!+#REF!</f>
        <v>#REF!</v>
      </c>
      <c r="C42" s="69"/>
      <c r="D42" s="61" t="e">
        <f>(#REF!+#REF!+#REF!)/3</f>
        <v>#REF!</v>
      </c>
      <c r="E42" s="50">
        <f t="shared" si="7"/>
        <v>0</v>
      </c>
      <c r="F42" s="126"/>
      <c r="G42" s="50"/>
      <c r="H42" s="126"/>
      <c r="I42" s="50"/>
      <c r="J42" s="126"/>
      <c r="K42" s="50"/>
      <c r="L42" s="126"/>
      <c r="M42" s="57"/>
      <c r="N42" s="53"/>
    </row>
    <row r="43" spans="1:14" ht="15" hidden="1" x14ac:dyDescent="0.35">
      <c r="A43" s="32" t="s">
        <v>51</v>
      </c>
      <c r="B43" s="124" t="e">
        <f>D43+F43+H43+J43+#REF!+#REF!+#REF!</f>
        <v>#REF!</v>
      </c>
      <c r="C43" s="69"/>
      <c r="D43" s="61" t="e">
        <f>(#REF!+#REF!+#REF!)/3</f>
        <v>#REF!</v>
      </c>
      <c r="E43" s="50">
        <f t="shared" si="7"/>
        <v>0</v>
      </c>
      <c r="F43" s="126"/>
      <c r="G43" s="50"/>
      <c r="H43" s="126"/>
      <c r="I43" s="50"/>
      <c r="J43" s="126"/>
      <c r="K43" s="50"/>
      <c r="L43" s="126"/>
      <c r="M43" s="57"/>
      <c r="N43" s="53"/>
    </row>
    <row r="44" spans="1:14" ht="15" hidden="1" x14ac:dyDescent="0.35">
      <c r="A44" s="32" t="s">
        <v>52</v>
      </c>
      <c r="B44" s="124" t="e">
        <f>D44+F44+H44+J44+#REF!+#REF!+#REF!</f>
        <v>#REF!</v>
      </c>
      <c r="C44" s="69"/>
      <c r="D44" s="61" t="e">
        <f>(#REF!+#REF!+#REF!)/3</f>
        <v>#REF!</v>
      </c>
      <c r="E44" s="50">
        <f t="shared" si="7"/>
        <v>0</v>
      </c>
      <c r="F44" s="126"/>
      <c r="G44" s="50"/>
      <c r="H44" s="126"/>
      <c r="I44" s="50"/>
      <c r="J44" s="126"/>
      <c r="K44" s="50"/>
      <c r="L44" s="126"/>
      <c r="M44" s="57"/>
      <c r="N44" s="53"/>
    </row>
    <row r="45" spans="1:14" ht="26" hidden="1" x14ac:dyDescent="0.35">
      <c r="A45" s="32" t="s">
        <v>53</v>
      </c>
      <c r="B45" s="124" t="e">
        <f>D45+F45+H45+J45+#REF!+#REF!+#REF!</f>
        <v>#REF!</v>
      </c>
      <c r="C45" s="69"/>
      <c r="D45" s="61" t="e">
        <f>(#REF!+#REF!+#REF!)/3</f>
        <v>#REF!</v>
      </c>
      <c r="E45" s="50">
        <f t="shared" si="7"/>
        <v>0</v>
      </c>
      <c r="F45" s="126"/>
      <c r="G45" s="50"/>
      <c r="H45" s="126"/>
      <c r="I45" s="50"/>
      <c r="J45" s="126"/>
      <c r="K45" s="50"/>
      <c r="L45" s="126"/>
      <c r="M45" s="57"/>
      <c r="N45" s="53"/>
    </row>
    <row r="46" spans="1:14" ht="15" hidden="1" x14ac:dyDescent="0.35">
      <c r="A46" s="32" t="s">
        <v>54</v>
      </c>
      <c r="B46" s="124" t="e">
        <f>D46+F46+H46+J46+#REF!+#REF!+#REF!</f>
        <v>#REF!</v>
      </c>
      <c r="C46" s="69"/>
      <c r="D46" s="61" t="e">
        <f>(#REF!+#REF!+#REF!)/3</f>
        <v>#REF!</v>
      </c>
      <c r="E46" s="50">
        <f t="shared" si="7"/>
        <v>0</v>
      </c>
      <c r="F46" s="126"/>
      <c r="G46" s="50"/>
      <c r="H46" s="126"/>
      <c r="I46" s="50"/>
      <c r="J46" s="126"/>
      <c r="K46" s="50"/>
      <c r="L46" s="126"/>
      <c r="M46" s="57"/>
      <c r="N46" s="53"/>
    </row>
    <row r="47" spans="1:14" ht="15" hidden="1" x14ac:dyDescent="0.35">
      <c r="A47" s="32" t="s">
        <v>176</v>
      </c>
      <c r="B47" s="124" t="e">
        <f>D47+F47+H47+J47+#REF!+#REF!+#REF!</f>
        <v>#REF!</v>
      </c>
      <c r="C47" s="69"/>
      <c r="D47" s="61" t="e">
        <f>(#REF!+#REF!+#REF!)/3</f>
        <v>#REF!</v>
      </c>
      <c r="E47" s="50">
        <f t="shared" si="7"/>
        <v>0</v>
      </c>
      <c r="F47" s="126"/>
      <c r="G47" s="50"/>
      <c r="H47" s="126"/>
      <c r="I47" s="50"/>
      <c r="J47" s="126"/>
      <c r="K47" s="50"/>
      <c r="L47" s="126"/>
      <c r="M47" s="57"/>
      <c r="N47" s="53"/>
    </row>
    <row r="48" spans="1:14" ht="15" hidden="1" x14ac:dyDescent="0.35">
      <c r="A48" s="32" t="s">
        <v>177</v>
      </c>
      <c r="B48" s="124" t="e">
        <f>D48+F48+H48+J48+#REF!+#REF!+#REF!</f>
        <v>#REF!</v>
      </c>
      <c r="C48" s="69"/>
      <c r="D48" s="61" t="e">
        <f>(#REF!+#REF!+#REF!)/3</f>
        <v>#REF!</v>
      </c>
      <c r="E48" s="50">
        <f t="shared" si="7"/>
        <v>0</v>
      </c>
      <c r="F48" s="126"/>
      <c r="G48" s="50"/>
      <c r="H48" s="126"/>
      <c r="I48" s="50"/>
      <c r="J48" s="126"/>
      <c r="K48" s="50"/>
      <c r="L48" s="126"/>
      <c r="M48" s="57"/>
      <c r="N48" s="53"/>
    </row>
    <row r="49" spans="1:14" ht="15" hidden="1" x14ac:dyDescent="0.35">
      <c r="A49" s="32" t="s">
        <v>55</v>
      </c>
      <c r="B49" s="124" t="e">
        <f>D49+F49+H49+J49+#REF!+#REF!+#REF!</f>
        <v>#REF!</v>
      </c>
      <c r="C49" s="69"/>
      <c r="D49" s="61" t="e">
        <f>(#REF!+#REF!+#REF!)/3</f>
        <v>#REF!</v>
      </c>
      <c r="E49" s="50">
        <f t="shared" si="7"/>
        <v>0</v>
      </c>
      <c r="F49" s="126"/>
      <c r="G49" s="50"/>
      <c r="H49" s="126"/>
      <c r="I49" s="50"/>
      <c r="J49" s="126"/>
      <c r="K49" s="50"/>
      <c r="L49" s="126"/>
      <c r="M49" s="57"/>
      <c r="N49" s="53"/>
    </row>
    <row r="50" spans="1:14" ht="15" hidden="1" x14ac:dyDescent="0.35">
      <c r="A50" s="32" t="s">
        <v>56</v>
      </c>
      <c r="B50" s="124" t="e">
        <f>D50+F50+H50+J50+#REF!+#REF!+#REF!</f>
        <v>#REF!</v>
      </c>
      <c r="C50" s="69"/>
      <c r="D50" s="61" t="e">
        <f>(#REF!+#REF!+#REF!)/3</f>
        <v>#REF!</v>
      </c>
      <c r="E50" s="50">
        <f t="shared" si="7"/>
        <v>0</v>
      </c>
      <c r="F50" s="126"/>
      <c r="G50" s="50"/>
      <c r="H50" s="126"/>
      <c r="I50" s="50"/>
      <c r="J50" s="126"/>
      <c r="K50" s="50"/>
      <c r="L50" s="126"/>
      <c r="M50" s="57"/>
      <c r="N50" s="53"/>
    </row>
    <row r="51" spans="1:14" ht="39" hidden="1" x14ac:dyDescent="0.35">
      <c r="A51" s="32" t="s">
        <v>178</v>
      </c>
      <c r="B51" s="124" t="e">
        <f>D51+F51+H51+J51+#REF!+#REF!+#REF!</f>
        <v>#REF!</v>
      </c>
      <c r="C51" s="69"/>
      <c r="D51" s="61" t="e">
        <f>(#REF!+#REF!+#REF!)/3</f>
        <v>#REF!</v>
      </c>
      <c r="E51" s="50">
        <f t="shared" si="7"/>
        <v>0</v>
      </c>
      <c r="F51" s="126"/>
      <c r="G51" s="50"/>
      <c r="H51" s="126"/>
      <c r="I51" s="50"/>
      <c r="J51" s="126"/>
      <c r="K51" s="50"/>
      <c r="L51" s="126"/>
      <c r="M51" s="57"/>
      <c r="N51" s="53"/>
    </row>
    <row r="52" spans="1:14" ht="15" hidden="1" x14ac:dyDescent="0.35">
      <c r="A52" s="32" t="s">
        <v>57</v>
      </c>
      <c r="B52" s="124" t="e">
        <f>D52+F52+H52+J52+#REF!+#REF!+#REF!</f>
        <v>#REF!</v>
      </c>
      <c r="C52" s="69"/>
      <c r="D52" s="61" t="e">
        <f>(#REF!+#REF!+#REF!)/3</f>
        <v>#REF!</v>
      </c>
      <c r="E52" s="50">
        <f t="shared" si="7"/>
        <v>0</v>
      </c>
      <c r="F52" s="126"/>
      <c r="G52" s="50"/>
      <c r="H52" s="126"/>
      <c r="I52" s="50"/>
      <c r="J52" s="126"/>
      <c r="K52" s="50"/>
      <c r="L52" s="126"/>
      <c r="M52" s="57"/>
      <c r="N52" s="53"/>
    </row>
    <row r="53" spans="1:14" ht="26" hidden="1" x14ac:dyDescent="0.35">
      <c r="A53" s="32" t="s">
        <v>58</v>
      </c>
      <c r="B53" s="124" t="e">
        <f>D53+F53+H53+J53+#REF!+#REF!+#REF!</f>
        <v>#REF!</v>
      </c>
      <c r="C53" s="69"/>
      <c r="D53" s="61" t="e">
        <f>(#REF!+#REF!+#REF!)/3</f>
        <v>#REF!</v>
      </c>
      <c r="E53" s="50">
        <f t="shared" si="7"/>
        <v>0</v>
      </c>
      <c r="F53" s="126"/>
      <c r="G53" s="50"/>
      <c r="H53" s="126"/>
      <c r="I53" s="50"/>
      <c r="J53" s="126"/>
      <c r="K53" s="50"/>
      <c r="L53" s="126"/>
      <c r="M53" s="57"/>
      <c r="N53" s="53"/>
    </row>
    <row r="54" spans="1:14" ht="15" hidden="1" x14ac:dyDescent="0.35">
      <c r="A54" s="32" t="s">
        <v>59</v>
      </c>
      <c r="B54" s="124" t="e">
        <f>D54+F54+H54+J54+#REF!+#REF!+#REF!</f>
        <v>#REF!</v>
      </c>
      <c r="C54" s="69"/>
      <c r="D54" s="61" t="e">
        <f>(#REF!+#REF!+#REF!)/3</f>
        <v>#REF!</v>
      </c>
      <c r="E54" s="50">
        <f t="shared" si="7"/>
        <v>0</v>
      </c>
      <c r="F54" s="126"/>
      <c r="G54" s="50"/>
      <c r="H54" s="126"/>
      <c r="I54" s="50"/>
      <c r="J54" s="126"/>
      <c r="K54" s="50"/>
      <c r="L54" s="126"/>
      <c r="M54" s="57"/>
      <c r="N54" s="53"/>
    </row>
    <row r="55" spans="1:14" ht="15" hidden="1" x14ac:dyDescent="0.35">
      <c r="A55" s="32" t="s">
        <v>60</v>
      </c>
      <c r="B55" s="124" t="e">
        <f>D55+F55+H55+J55+#REF!+#REF!+#REF!</f>
        <v>#REF!</v>
      </c>
      <c r="C55" s="69"/>
      <c r="D55" s="61" t="e">
        <f>(#REF!+#REF!+#REF!)/3</f>
        <v>#REF!</v>
      </c>
      <c r="E55" s="50">
        <f t="shared" si="7"/>
        <v>0</v>
      </c>
      <c r="F55" s="126"/>
      <c r="G55" s="50"/>
      <c r="H55" s="126"/>
      <c r="I55" s="50"/>
      <c r="J55" s="126"/>
      <c r="K55" s="50"/>
      <c r="L55" s="126"/>
      <c r="M55" s="57"/>
      <c r="N55" s="53"/>
    </row>
    <row r="56" spans="1:14" ht="15" hidden="1" x14ac:dyDescent="0.35">
      <c r="A56" s="32" t="s">
        <v>61</v>
      </c>
      <c r="B56" s="124" t="e">
        <f>D56+F56+H56+J56+#REF!+#REF!+#REF!</f>
        <v>#REF!</v>
      </c>
      <c r="C56" s="69"/>
      <c r="D56" s="61" t="e">
        <f>(#REF!+#REF!+#REF!)/3</f>
        <v>#REF!</v>
      </c>
      <c r="E56" s="50">
        <f t="shared" ref="E56:E119" si="8">C56</f>
        <v>0</v>
      </c>
      <c r="F56" s="126"/>
      <c r="G56" s="50"/>
      <c r="H56" s="126"/>
      <c r="I56" s="50"/>
      <c r="J56" s="126"/>
      <c r="K56" s="50"/>
      <c r="L56" s="126"/>
      <c r="M56" s="57"/>
      <c r="N56" s="53"/>
    </row>
    <row r="57" spans="1:14" ht="26" hidden="1" x14ac:dyDescent="0.35">
      <c r="A57" s="32" t="s">
        <v>62</v>
      </c>
      <c r="B57" s="124" t="e">
        <f>D57+F57+H57+J57+#REF!+#REF!+#REF!</f>
        <v>#REF!</v>
      </c>
      <c r="C57" s="69"/>
      <c r="D57" s="61" t="e">
        <f>(#REF!+#REF!+#REF!)/3</f>
        <v>#REF!</v>
      </c>
      <c r="E57" s="50">
        <f t="shared" si="8"/>
        <v>0</v>
      </c>
      <c r="F57" s="126"/>
      <c r="G57" s="50"/>
      <c r="H57" s="126"/>
      <c r="I57" s="50"/>
      <c r="J57" s="126"/>
      <c r="K57" s="50"/>
      <c r="L57" s="126"/>
      <c r="M57" s="57"/>
      <c r="N57" s="53"/>
    </row>
    <row r="58" spans="1:14" ht="15" hidden="1" x14ac:dyDescent="0.35">
      <c r="A58" s="32" t="s">
        <v>179</v>
      </c>
      <c r="B58" s="124" t="e">
        <f>D58+F58+H58+J58+#REF!+#REF!+#REF!</f>
        <v>#REF!</v>
      </c>
      <c r="C58" s="69"/>
      <c r="D58" s="61" t="e">
        <f>(#REF!+#REF!+#REF!)/3</f>
        <v>#REF!</v>
      </c>
      <c r="E58" s="50">
        <f t="shared" si="8"/>
        <v>0</v>
      </c>
      <c r="F58" s="126"/>
      <c r="G58" s="50"/>
      <c r="H58" s="126"/>
      <c r="I58" s="50"/>
      <c r="J58" s="126"/>
      <c r="K58" s="50"/>
      <c r="L58" s="126"/>
      <c r="M58" s="57"/>
      <c r="N58" s="53"/>
    </row>
    <row r="59" spans="1:14" ht="26" hidden="1" x14ac:dyDescent="0.35">
      <c r="A59" s="32" t="s">
        <v>63</v>
      </c>
      <c r="B59" s="124" t="e">
        <f>D59+F59+H59+J59+#REF!+#REF!+#REF!</f>
        <v>#REF!</v>
      </c>
      <c r="C59" s="69"/>
      <c r="D59" s="61" t="e">
        <f>(#REF!+#REF!+#REF!)/3</f>
        <v>#REF!</v>
      </c>
      <c r="E59" s="50">
        <f t="shared" si="8"/>
        <v>0</v>
      </c>
      <c r="F59" s="126"/>
      <c r="G59" s="50"/>
      <c r="H59" s="126"/>
      <c r="I59" s="50"/>
      <c r="J59" s="126"/>
      <c r="K59" s="50"/>
      <c r="L59" s="126"/>
      <c r="M59" s="57"/>
      <c r="N59" s="53"/>
    </row>
    <row r="60" spans="1:14" ht="15" hidden="1" x14ac:dyDescent="0.35">
      <c r="A60" s="32" t="s">
        <v>64</v>
      </c>
      <c r="B60" s="124" t="e">
        <f>D60+F60+H60+J60+#REF!+#REF!+#REF!</f>
        <v>#REF!</v>
      </c>
      <c r="C60" s="69"/>
      <c r="D60" s="61" t="e">
        <f>(#REF!+#REF!+#REF!)/3</f>
        <v>#REF!</v>
      </c>
      <c r="E60" s="50">
        <f t="shared" si="8"/>
        <v>0</v>
      </c>
      <c r="F60" s="126"/>
      <c r="G60" s="50"/>
      <c r="H60" s="126"/>
      <c r="I60" s="50"/>
      <c r="J60" s="126"/>
      <c r="K60" s="50"/>
      <c r="L60" s="126"/>
      <c r="M60" s="57"/>
      <c r="N60" s="53"/>
    </row>
    <row r="61" spans="1:14" ht="26" hidden="1" x14ac:dyDescent="0.35">
      <c r="A61" s="32" t="s">
        <v>65</v>
      </c>
      <c r="B61" s="124" t="e">
        <f>D61+F61+H61+J61+#REF!+#REF!+#REF!</f>
        <v>#REF!</v>
      </c>
      <c r="C61" s="69"/>
      <c r="D61" s="61" t="e">
        <f>(#REF!+#REF!+#REF!)/3</f>
        <v>#REF!</v>
      </c>
      <c r="E61" s="50">
        <f t="shared" si="8"/>
        <v>0</v>
      </c>
      <c r="F61" s="126"/>
      <c r="G61" s="50"/>
      <c r="H61" s="126"/>
      <c r="I61" s="50"/>
      <c r="J61" s="126"/>
      <c r="K61" s="50"/>
      <c r="L61" s="126"/>
      <c r="M61" s="57"/>
      <c r="N61" s="53"/>
    </row>
    <row r="62" spans="1:14" ht="15" hidden="1" x14ac:dyDescent="0.35">
      <c r="A62" s="32" t="s">
        <v>66</v>
      </c>
      <c r="B62" s="124" t="e">
        <f>D62+F62+H62+J62+#REF!+#REF!+#REF!</f>
        <v>#REF!</v>
      </c>
      <c r="C62" s="69"/>
      <c r="D62" s="61" t="e">
        <f>(#REF!+#REF!+#REF!)/3</f>
        <v>#REF!</v>
      </c>
      <c r="E62" s="50">
        <f t="shared" si="8"/>
        <v>0</v>
      </c>
      <c r="F62" s="126"/>
      <c r="G62" s="50"/>
      <c r="H62" s="126"/>
      <c r="I62" s="50"/>
      <c r="J62" s="126"/>
      <c r="K62" s="50"/>
      <c r="L62" s="126"/>
      <c r="M62" s="57"/>
      <c r="N62" s="53"/>
    </row>
    <row r="63" spans="1:14" ht="26" hidden="1" x14ac:dyDescent="0.35">
      <c r="A63" s="32" t="s">
        <v>180</v>
      </c>
      <c r="B63" s="124" t="e">
        <f>D63+F63+H63+J63+#REF!+#REF!+#REF!</f>
        <v>#REF!</v>
      </c>
      <c r="C63" s="69"/>
      <c r="D63" s="61" t="e">
        <f>(#REF!+#REF!+#REF!)/3</f>
        <v>#REF!</v>
      </c>
      <c r="E63" s="50">
        <f t="shared" si="8"/>
        <v>0</v>
      </c>
      <c r="F63" s="126"/>
      <c r="G63" s="50"/>
      <c r="H63" s="126"/>
      <c r="I63" s="50"/>
      <c r="J63" s="126"/>
      <c r="K63" s="50"/>
      <c r="L63" s="126"/>
      <c r="M63" s="57"/>
      <c r="N63" s="53"/>
    </row>
    <row r="64" spans="1:14" ht="15" hidden="1" x14ac:dyDescent="0.35">
      <c r="A64" s="32" t="s">
        <v>67</v>
      </c>
      <c r="B64" s="124" t="e">
        <f>D64+F64+H64+J64+#REF!+#REF!+#REF!</f>
        <v>#REF!</v>
      </c>
      <c r="C64" s="69"/>
      <c r="D64" s="61" t="e">
        <f>(#REF!+#REF!+#REF!)/3</f>
        <v>#REF!</v>
      </c>
      <c r="E64" s="50">
        <f t="shared" si="8"/>
        <v>0</v>
      </c>
      <c r="F64" s="126"/>
      <c r="G64" s="50"/>
      <c r="H64" s="126"/>
      <c r="I64" s="50"/>
      <c r="J64" s="126"/>
      <c r="K64" s="50"/>
      <c r="L64" s="126"/>
      <c r="M64" s="57"/>
      <c r="N64" s="53"/>
    </row>
    <row r="65" spans="1:14" ht="58.5" hidden="1" customHeight="1" thickBot="1" x14ac:dyDescent="0.4">
      <c r="A65" s="32" t="s">
        <v>68</v>
      </c>
      <c r="B65" s="124" t="e">
        <f>D65+F65+H65+J65+#REF!+#REF!+#REF!</f>
        <v>#REF!</v>
      </c>
      <c r="C65" s="69"/>
      <c r="D65" s="61" t="e">
        <f>(#REF!+#REF!+#REF!)/3</f>
        <v>#REF!</v>
      </c>
      <c r="E65" s="50">
        <f t="shared" si="8"/>
        <v>0</v>
      </c>
      <c r="F65" s="126"/>
      <c r="G65" s="50"/>
      <c r="H65" s="126"/>
      <c r="I65" s="50"/>
      <c r="J65" s="126"/>
      <c r="K65" s="50"/>
      <c r="L65" s="126"/>
      <c r="M65" s="57"/>
      <c r="N65" s="53"/>
    </row>
    <row r="66" spans="1:14" ht="74.150000000000006" hidden="1" customHeight="1" thickBot="1" x14ac:dyDescent="0.4">
      <c r="A66" s="32" t="s">
        <v>69</v>
      </c>
      <c r="B66" s="124" t="e">
        <f>D66+F66+H66+J66+#REF!+#REF!+#REF!</f>
        <v>#REF!</v>
      </c>
      <c r="C66" s="69"/>
      <c r="D66" s="61" t="e">
        <f>(#REF!+#REF!+#REF!)/3</f>
        <v>#REF!</v>
      </c>
      <c r="E66" s="50">
        <f t="shared" si="8"/>
        <v>0</v>
      </c>
      <c r="F66" s="126"/>
      <c r="G66" s="50"/>
      <c r="H66" s="126"/>
      <c r="I66" s="50"/>
      <c r="J66" s="126"/>
      <c r="K66" s="50"/>
      <c r="L66" s="126"/>
      <c r="M66" s="57"/>
      <c r="N66" s="53"/>
    </row>
    <row r="67" spans="1:14" ht="15" hidden="1" x14ac:dyDescent="0.35">
      <c r="A67" s="32" t="s">
        <v>70</v>
      </c>
      <c r="B67" s="124" t="e">
        <f>D67+F67+H67+J67+#REF!+#REF!+#REF!</f>
        <v>#REF!</v>
      </c>
      <c r="C67" s="69"/>
      <c r="D67" s="61" t="e">
        <f>(#REF!+#REF!+#REF!)/3</f>
        <v>#REF!</v>
      </c>
      <c r="E67" s="50">
        <f t="shared" si="8"/>
        <v>0</v>
      </c>
      <c r="F67" s="126"/>
      <c r="G67" s="50"/>
      <c r="H67" s="126"/>
      <c r="I67" s="50"/>
      <c r="J67" s="126"/>
      <c r="K67" s="50"/>
      <c r="L67" s="126"/>
      <c r="M67" s="57"/>
      <c r="N67" s="53"/>
    </row>
    <row r="68" spans="1:14" ht="15" hidden="1" x14ac:dyDescent="0.35">
      <c r="A68" s="32" t="s">
        <v>71</v>
      </c>
      <c r="B68" s="124" t="e">
        <f>D68+F68+H68+J68+#REF!+#REF!+#REF!</f>
        <v>#REF!</v>
      </c>
      <c r="C68" s="69"/>
      <c r="D68" s="61" t="e">
        <f>(#REF!+#REF!+#REF!)/3</f>
        <v>#REF!</v>
      </c>
      <c r="E68" s="50">
        <f t="shared" si="8"/>
        <v>0</v>
      </c>
      <c r="F68" s="126"/>
      <c r="G68" s="50"/>
      <c r="H68" s="126"/>
      <c r="I68" s="50"/>
      <c r="J68" s="126"/>
      <c r="K68" s="50"/>
      <c r="L68" s="126"/>
      <c r="M68" s="57"/>
      <c r="N68" s="53"/>
    </row>
    <row r="69" spans="1:14" ht="26" hidden="1" x14ac:dyDescent="0.35">
      <c r="A69" s="32" t="s">
        <v>181</v>
      </c>
      <c r="B69" s="124" t="e">
        <f>D69+F69+H69+J69+#REF!+#REF!+#REF!</f>
        <v>#REF!</v>
      </c>
      <c r="C69" s="69"/>
      <c r="D69" s="61" t="e">
        <f>(#REF!+#REF!+#REF!)/3</f>
        <v>#REF!</v>
      </c>
      <c r="E69" s="50">
        <f t="shared" si="8"/>
        <v>0</v>
      </c>
      <c r="F69" s="126"/>
      <c r="G69" s="50"/>
      <c r="H69" s="126"/>
      <c r="I69" s="50"/>
      <c r="J69" s="126"/>
      <c r="K69" s="50"/>
      <c r="L69" s="126"/>
      <c r="M69" s="57"/>
      <c r="N69" s="53"/>
    </row>
    <row r="70" spans="1:14" ht="15" hidden="1" x14ac:dyDescent="0.35">
      <c r="A70" s="32" t="s">
        <v>72</v>
      </c>
      <c r="B70" s="124" t="e">
        <f>D70+F70+H70+J70+#REF!+#REF!+#REF!</f>
        <v>#REF!</v>
      </c>
      <c r="C70" s="69"/>
      <c r="D70" s="61" t="e">
        <f>(#REF!+#REF!+#REF!)/3</f>
        <v>#REF!</v>
      </c>
      <c r="E70" s="50">
        <f t="shared" si="8"/>
        <v>0</v>
      </c>
      <c r="F70" s="126"/>
      <c r="G70" s="50"/>
      <c r="H70" s="126"/>
      <c r="I70" s="50"/>
      <c r="J70" s="126"/>
      <c r="K70" s="50"/>
      <c r="L70" s="126"/>
      <c r="M70" s="57"/>
      <c r="N70" s="53"/>
    </row>
    <row r="71" spans="1:14" ht="15" hidden="1" x14ac:dyDescent="0.35">
      <c r="A71" s="54" t="s">
        <v>182</v>
      </c>
      <c r="B71" s="124" t="e">
        <f>D71+F71+H71+J71+#REF!+#REF!+#REF!</f>
        <v>#REF!</v>
      </c>
      <c r="C71" s="69"/>
      <c r="D71" s="61" t="e">
        <f>(#REF!+#REF!+#REF!)/3</f>
        <v>#REF!</v>
      </c>
      <c r="E71" s="50">
        <f t="shared" si="8"/>
        <v>0</v>
      </c>
      <c r="F71" s="126"/>
      <c r="G71" s="50"/>
      <c r="H71" s="126"/>
      <c r="I71" s="50"/>
      <c r="J71" s="126"/>
      <c r="K71" s="50"/>
      <c r="L71" s="126"/>
      <c r="M71" s="57"/>
      <c r="N71" s="53"/>
    </row>
    <row r="72" spans="1:14" ht="15" hidden="1" x14ac:dyDescent="0.35">
      <c r="A72" s="34" t="s">
        <v>73</v>
      </c>
      <c r="B72" s="124" t="e">
        <f>D72+F72+H72+J72+#REF!+#REF!+#REF!</f>
        <v>#REF!</v>
      </c>
      <c r="C72" s="69"/>
      <c r="D72" s="61" t="e">
        <f>(#REF!+#REF!+#REF!)/3</f>
        <v>#REF!</v>
      </c>
      <c r="E72" s="50">
        <f t="shared" si="8"/>
        <v>0</v>
      </c>
      <c r="F72" s="126"/>
      <c r="G72" s="50"/>
      <c r="H72" s="126"/>
      <c r="I72" s="50"/>
      <c r="J72" s="126"/>
      <c r="K72" s="50"/>
      <c r="L72" s="126"/>
      <c r="M72" s="57"/>
      <c r="N72" s="53"/>
    </row>
    <row r="73" spans="1:14" ht="15" hidden="1" x14ac:dyDescent="0.35">
      <c r="A73" s="32" t="s">
        <v>74</v>
      </c>
      <c r="B73" s="124" t="e">
        <f>D73+F73+H73+J73+#REF!+#REF!+#REF!</f>
        <v>#REF!</v>
      </c>
      <c r="C73" s="69"/>
      <c r="D73" s="61" t="e">
        <f>(#REF!+#REF!+#REF!)/3</f>
        <v>#REF!</v>
      </c>
      <c r="E73" s="50">
        <f t="shared" si="8"/>
        <v>0</v>
      </c>
      <c r="F73" s="126"/>
      <c r="G73" s="50"/>
      <c r="H73" s="126"/>
      <c r="I73" s="50"/>
      <c r="J73" s="126"/>
      <c r="K73" s="50"/>
      <c r="L73" s="126"/>
      <c r="M73" s="57"/>
      <c r="N73" s="53"/>
    </row>
    <row r="74" spans="1:14" ht="39" hidden="1" x14ac:dyDescent="0.35">
      <c r="A74" s="32" t="s">
        <v>75</v>
      </c>
      <c r="B74" s="124" t="e">
        <f>D74+F74+H74+J74+#REF!+#REF!+#REF!</f>
        <v>#REF!</v>
      </c>
      <c r="C74" s="69"/>
      <c r="D74" s="61" t="e">
        <f>(#REF!+#REF!+#REF!)/3</f>
        <v>#REF!</v>
      </c>
      <c r="E74" s="50">
        <f t="shared" si="8"/>
        <v>0</v>
      </c>
      <c r="F74" s="126"/>
      <c r="G74" s="50"/>
      <c r="H74" s="126"/>
      <c r="I74" s="50"/>
      <c r="J74" s="126"/>
      <c r="K74" s="50"/>
      <c r="L74" s="126"/>
      <c r="M74" s="57"/>
      <c r="N74" s="53"/>
    </row>
    <row r="75" spans="1:14" ht="15" hidden="1" x14ac:dyDescent="0.35">
      <c r="A75" s="32" t="s">
        <v>76</v>
      </c>
      <c r="B75" s="124" t="e">
        <f>D75+F75+H75+J75+#REF!+#REF!+#REF!</f>
        <v>#REF!</v>
      </c>
      <c r="C75" s="69"/>
      <c r="D75" s="61" t="e">
        <f>(#REF!+#REF!+#REF!)/3</f>
        <v>#REF!</v>
      </c>
      <c r="E75" s="50">
        <f t="shared" si="8"/>
        <v>0</v>
      </c>
      <c r="F75" s="126"/>
      <c r="G75" s="50"/>
      <c r="H75" s="126"/>
      <c r="I75" s="50"/>
      <c r="J75" s="126"/>
      <c r="K75" s="50"/>
      <c r="L75" s="126"/>
      <c r="M75" s="57"/>
      <c r="N75" s="53"/>
    </row>
    <row r="76" spans="1:14" ht="15" hidden="1" x14ac:dyDescent="0.35">
      <c r="A76" s="33" t="s">
        <v>77</v>
      </c>
      <c r="B76" s="124" t="e">
        <f>D76+F76+H76+J76+#REF!+#REF!+#REF!</f>
        <v>#REF!</v>
      </c>
      <c r="C76" s="69"/>
      <c r="D76" s="61" t="e">
        <f>(#REF!+#REF!+#REF!)/3</f>
        <v>#REF!</v>
      </c>
      <c r="E76" s="50">
        <f t="shared" si="8"/>
        <v>0</v>
      </c>
      <c r="F76" s="126"/>
      <c r="G76" s="50"/>
      <c r="H76" s="126"/>
      <c r="I76" s="50"/>
      <c r="J76" s="126"/>
      <c r="K76" s="50"/>
      <c r="L76" s="126"/>
      <c r="M76" s="57"/>
      <c r="N76" s="53"/>
    </row>
    <row r="77" spans="1:14" ht="15" hidden="1" x14ac:dyDescent="0.35">
      <c r="A77" s="32" t="s">
        <v>78</v>
      </c>
      <c r="B77" s="124" t="e">
        <f>D77+F77+H77+J77+#REF!+#REF!+#REF!</f>
        <v>#REF!</v>
      </c>
      <c r="C77" s="69"/>
      <c r="D77" s="61" t="e">
        <f>(#REF!+#REF!+#REF!)/3</f>
        <v>#REF!</v>
      </c>
      <c r="E77" s="50">
        <f t="shared" si="8"/>
        <v>0</v>
      </c>
      <c r="F77" s="126"/>
      <c r="G77" s="50"/>
      <c r="H77" s="126"/>
      <c r="I77" s="50"/>
      <c r="J77" s="126"/>
      <c r="K77" s="50"/>
      <c r="L77" s="126"/>
      <c r="M77" s="57"/>
      <c r="N77" s="53"/>
    </row>
    <row r="78" spans="1:14" ht="15" hidden="1" x14ac:dyDescent="0.35">
      <c r="A78" s="32" t="s">
        <v>79</v>
      </c>
      <c r="B78" s="124" t="e">
        <f>D78+F78+H78+J78+#REF!+#REF!+#REF!</f>
        <v>#REF!</v>
      </c>
      <c r="C78" s="69"/>
      <c r="D78" s="61" t="e">
        <f>(#REF!+#REF!+#REF!)/3</f>
        <v>#REF!</v>
      </c>
      <c r="E78" s="50">
        <f t="shared" si="8"/>
        <v>0</v>
      </c>
      <c r="F78" s="126"/>
      <c r="G78" s="50"/>
      <c r="H78" s="126"/>
      <c r="I78" s="50"/>
      <c r="J78" s="126"/>
      <c r="K78" s="50"/>
      <c r="L78" s="126"/>
      <c r="M78" s="57"/>
      <c r="N78" s="53"/>
    </row>
    <row r="79" spans="1:14" ht="15" hidden="1" x14ac:dyDescent="0.35">
      <c r="A79" s="32" t="s">
        <v>80</v>
      </c>
      <c r="B79" s="124" t="e">
        <f>D79+F79+H79+J79+#REF!+#REF!+#REF!</f>
        <v>#REF!</v>
      </c>
      <c r="C79" s="69"/>
      <c r="D79" s="61" t="e">
        <f>(#REF!+#REF!+#REF!)/3</f>
        <v>#REF!</v>
      </c>
      <c r="E79" s="50">
        <f t="shared" si="8"/>
        <v>0</v>
      </c>
      <c r="F79" s="126"/>
      <c r="G79" s="50"/>
      <c r="H79" s="126"/>
      <c r="I79" s="50"/>
      <c r="J79" s="126"/>
      <c r="K79" s="50"/>
      <c r="L79" s="126"/>
      <c r="M79" s="57"/>
      <c r="N79" s="53"/>
    </row>
    <row r="80" spans="1:14" ht="39" hidden="1" x14ac:dyDescent="0.35">
      <c r="A80" s="32" t="s">
        <v>81</v>
      </c>
      <c r="B80" s="124" t="e">
        <f>D80+F80+H80+J80+#REF!+#REF!+#REF!</f>
        <v>#REF!</v>
      </c>
      <c r="C80" s="69"/>
      <c r="D80" s="61" t="e">
        <f>(#REF!+#REF!+#REF!)/3</f>
        <v>#REF!</v>
      </c>
      <c r="E80" s="50">
        <f t="shared" si="8"/>
        <v>0</v>
      </c>
      <c r="F80" s="126"/>
      <c r="G80" s="50"/>
      <c r="H80" s="126"/>
      <c r="I80" s="50"/>
      <c r="J80" s="126"/>
      <c r="K80" s="50"/>
      <c r="L80" s="126"/>
      <c r="M80" s="57"/>
      <c r="N80" s="53"/>
    </row>
    <row r="81" spans="1:14" ht="15" hidden="1" x14ac:dyDescent="0.35">
      <c r="A81" s="32" t="s">
        <v>82</v>
      </c>
      <c r="B81" s="124" t="e">
        <f>D81+F81+H81+J81+#REF!+#REF!+#REF!</f>
        <v>#REF!</v>
      </c>
      <c r="C81" s="69"/>
      <c r="D81" s="61" t="e">
        <f>(#REF!+#REF!+#REF!)/3</f>
        <v>#REF!</v>
      </c>
      <c r="E81" s="50">
        <f t="shared" si="8"/>
        <v>0</v>
      </c>
      <c r="F81" s="126"/>
      <c r="G81" s="50"/>
      <c r="H81" s="126"/>
      <c r="I81" s="50"/>
      <c r="J81" s="126"/>
      <c r="K81" s="50"/>
      <c r="L81" s="126"/>
      <c r="M81" s="57"/>
      <c r="N81" s="53"/>
    </row>
    <row r="82" spans="1:14" ht="39" hidden="1" x14ac:dyDescent="0.35">
      <c r="A82" s="32" t="s">
        <v>83</v>
      </c>
      <c r="B82" s="124" t="e">
        <f>D82+F82+H82+J82+#REF!+#REF!+#REF!</f>
        <v>#REF!</v>
      </c>
      <c r="C82" s="69"/>
      <c r="D82" s="61" t="e">
        <f>(#REF!+#REF!+#REF!)/3</f>
        <v>#REF!</v>
      </c>
      <c r="E82" s="50">
        <f t="shared" si="8"/>
        <v>0</v>
      </c>
      <c r="F82" s="126"/>
      <c r="G82" s="50"/>
      <c r="H82" s="126"/>
      <c r="I82" s="50"/>
      <c r="J82" s="126"/>
      <c r="K82" s="50"/>
      <c r="L82" s="126"/>
      <c r="M82" s="57"/>
      <c r="N82" s="53"/>
    </row>
    <row r="83" spans="1:14" ht="15" hidden="1" x14ac:dyDescent="0.35">
      <c r="A83" s="32" t="s">
        <v>84</v>
      </c>
      <c r="B83" s="124" t="e">
        <f>D83+F83+H83+J83+#REF!+#REF!+#REF!</f>
        <v>#REF!</v>
      </c>
      <c r="C83" s="69"/>
      <c r="D83" s="61" t="e">
        <f>(#REF!+#REF!+#REF!)/3</f>
        <v>#REF!</v>
      </c>
      <c r="E83" s="50">
        <f t="shared" si="8"/>
        <v>0</v>
      </c>
      <c r="F83" s="126"/>
      <c r="G83" s="50"/>
      <c r="H83" s="126"/>
      <c r="I83" s="50"/>
      <c r="J83" s="126"/>
      <c r="K83" s="50"/>
      <c r="L83" s="126"/>
      <c r="M83" s="57"/>
      <c r="N83" s="53"/>
    </row>
    <row r="84" spans="1:14" ht="15" hidden="1" x14ac:dyDescent="0.35">
      <c r="A84" s="32" t="s">
        <v>183</v>
      </c>
      <c r="B84" s="124" t="e">
        <f>D84+F84+H84+J84+#REF!+#REF!+#REF!</f>
        <v>#REF!</v>
      </c>
      <c r="C84" s="69"/>
      <c r="D84" s="61" t="e">
        <f>(#REF!+#REF!+#REF!)/3</f>
        <v>#REF!</v>
      </c>
      <c r="E84" s="50">
        <f t="shared" si="8"/>
        <v>0</v>
      </c>
      <c r="F84" s="126"/>
      <c r="G84" s="50"/>
      <c r="H84" s="126"/>
      <c r="I84" s="50"/>
      <c r="J84" s="126"/>
      <c r="K84" s="50"/>
      <c r="L84" s="126"/>
      <c r="M84" s="57"/>
      <c r="N84" s="53"/>
    </row>
    <row r="85" spans="1:14" ht="15" hidden="1" x14ac:dyDescent="0.35">
      <c r="A85" s="32" t="s">
        <v>184</v>
      </c>
      <c r="B85" s="124" t="e">
        <f>D85+F85+H85+J85+#REF!+#REF!+#REF!</f>
        <v>#REF!</v>
      </c>
      <c r="C85" s="69"/>
      <c r="D85" s="61" t="e">
        <f>(#REF!+#REF!+#REF!)/3</f>
        <v>#REF!</v>
      </c>
      <c r="E85" s="50">
        <f t="shared" si="8"/>
        <v>0</v>
      </c>
      <c r="F85" s="126"/>
      <c r="G85" s="50"/>
      <c r="H85" s="126"/>
      <c r="I85" s="50"/>
      <c r="J85" s="126"/>
      <c r="K85" s="50"/>
      <c r="L85" s="126"/>
      <c r="M85" s="57"/>
      <c r="N85" s="53"/>
    </row>
    <row r="86" spans="1:14" ht="15" hidden="1" x14ac:dyDescent="0.35">
      <c r="A86" s="33" t="s">
        <v>85</v>
      </c>
      <c r="B86" s="124" t="e">
        <f>D86+F86+H86+J86+#REF!+#REF!+#REF!</f>
        <v>#REF!</v>
      </c>
      <c r="C86" s="69"/>
      <c r="D86" s="61" t="e">
        <f>(#REF!+#REF!+#REF!)/3</f>
        <v>#REF!</v>
      </c>
      <c r="E86" s="50">
        <f t="shared" si="8"/>
        <v>0</v>
      </c>
      <c r="F86" s="126"/>
      <c r="G86" s="50"/>
      <c r="H86" s="126"/>
      <c r="I86" s="50"/>
      <c r="J86" s="126"/>
      <c r="K86" s="50"/>
      <c r="L86" s="126"/>
      <c r="M86" s="57"/>
      <c r="N86" s="53"/>
    </row>
    <row r="87" spans="1:14" ht="15" hidden="1" x14ac:dyDescent="0.35">
      <c r="A87" s="32" t="s">
        <v>86</v>
      </c>
      <c r="B87" s="124" t="e">
        <f>D87+F87+H87+J87+#REF!+#REF!+#REF!</f>
        <v>#REF!</v>
      </c>
      <c r="C87" s="69"/>
      <c r="D87" s="61" t="e">
        <f>(#REF!+#REF!+#REF!)/3</f>
        <v>#REF!</v>
      </c>
      <c r="E87" s="50">
        <f t="shared" si="8"/>
        <v>0</v>
      </c>
      <c r="F87" s="126"/>
      <c r="G87" s="50"/>
      <c r="H87" s="126"/>
      <c r="I87" s="50"/>
      <c r="J87" s="126"/>
      <c r="K87" s="50"/>
      <c r="L87" s="126"/>
      <c r="M87" s="57"/>
      <c r="N87" s="53"/>
    </row>
    <row r="88" spans="1:14" ht="26" hidden="1" x14ac:dyDescent="0.35">
      <c r="A88" s="34" t="s">
        <v>87</v>
      </c>
      <c r="B88" s="124" t="e">
        <f>D88+F88+H88+J88+#REF!+#REF!+#REF!</f>
        <v>#REF!</v>
      </c>
      <c r="C88" s="69"/>
      <c r="D88" s="61" t="e">
        <f>(#REF!+#REF!+#REF!)/3</f>
        <v>#REF!</v>
      </c>
      <c r="E88" s="50">
        <f t="shared" si="8"/>
        <v>0</v>
      </c>
      <c r="F88" s="126"/>
      <c r="G88" s="50"/>
      <c r="H88" s="126"/>
      <c r="I88" s="50"/>
      <c r="J88" s="126"/>
      <c r="K88" s="50"/>
      <c r="L88" s="126"/>
      <c r="M88" s="57"/>
      <c r="N88" s="53"/>
    </row>
    <row r="89" spans="1:14" ht="26" hidden="1" x14ac:dyDescent="0.35">
      <c r="A89" s="33" t="s">
        <v>88</v>
      </c>
      <c r="B89" s="124" t="e">
        <f>D89+F89+H89+J89+#REF!+#REF!+#REF!</f>
        <v>#REF!</v>
      </c>
      <c r="C89" s="69"/>
      <c r="D89" s="61" t="e">
        <f>(#REF!+#REF!+#REF!)/3</f>
        <v>#REF!</v>
      </c>
      <c r="E89" s="50">
        <f t="shared" si="8"/>
        <v>0</v>
      </c>
      <c r="F89" s="126"/>
      <c r="G89" s="50"/>
      <c r="H89" s="126"/>
      <c r="I89" s="50"/>
      <c r="J89" s="126"/>
      <c r="K89" s="50"/>
      <c r="L89" s="126"/>
      <c r="M89" s="57"/>
      <c r="N89" s="53"/>
    </row>
    <row r="90" spans="1:14" ht="15" hidden="1" x14ac:dyDescent="0.35">
      <c r="A90" s="33" t="s">
        <v>89</v>
      </c>
      <c r="B90" s="124" t="e">
        <f>D90+F90+H90+J90+#REF!+#REF!+#REF!</f>
        <v>#REF!</v>
      </c>
      <c r="C90" s="69"/>
      <c r="D90" s="61" t="e">
        <f>(#REF!+#REF!+#REF!)/3</f>
        <v>#REF!</v>
      </c>
      <c r="E90" s="50">
        <f t="shared" si="8"/>
        <v>0</v>
      </c>
      <c r="F90" s="126"/>
      <c r="G90" s="50"/>
      <c r="H90" s="126"/>
      <c r="I90" s="50"/>
      <c r="J90" s="126"/>
      <c r="K90" s="50"/>
      <c r="L90" s="126"/>
      <c r="M90" s="57"/>
      <c r="N90" s="53"/>
    </row>
    <row r="91" spans="1:14" ht="15" hidden="1" x14ac:dyDescent="0.35">
      <c r="A91" s="32" t="s">
        <v>90</v>
      </c>
      <c r="B91" s="124" t="e">
        <f>D91+F91+H91+J91+#REF!+#REF!+#REF!</f>
        <v>#REF!</v>
      </c>
      <c r="C91" s="69"/>
      <c r="D91" s="61" t="e">
        <f>(#REF!+#REF!+#REF!)/3</f>
        <v>#REF!</v>
      </c>
      <c r="E91" s="50">
        <f t="shared" si="8"/>
        <v>0</v>
      </c>
      <c r="F91" s="126"/>
      <c r="G91" s="50"/>
      <c r="H91" s="126"/>
      <c r="I91" s="50"/>
      <c r="J91" s="126"/>
      <c r="K91" s="50"/>
      <c r="L91" s="126"/>
      <c r="M91" s="57"/>
      <c r="N91" s="53"/>
    </row>
    <row r="92" spans="1:14" ht="15" hidden="1" x14ac:dyDescent="0.35">
      <c r="A92" s="32" t="s">
        <v>91</v>
      </c>
      <c r="B92" s="124" t="e">
        <f>D92+F92+H92+J92+#REF!+#REF!+#REF!</f>
        <v>#REF!</v>
      </c>
      <c r="C92" s="69"/>
      <c r="D92" s="61" t="e">
        <f>(#REF!+#REF!+#REF!)/3</f>
        <v>#REF!</v>
      </c>
      <c r="E92" s="50">
        <f t="shared" si="8"/>
        <v>0</v>
      </c>
      <c r="F92" s="126"/>
      <c r="G92" s="50"/>
      <c r="H92" s="126"/>
      <c r="I92" s="50"/>
      <c r="J92" s="126"/>
      <c r="K92" s="50"/>
      <c r="L92" s="126"/>
      <c r="M92" s="57"/>
      <c r="N92" s="53"/>
    </row>
    <row r="93" spans="1:14" ht="15" hidden="1" x14ac:dyDescent="0.35">
      <c r="A93" s="32" t="s">
        <v>92</v>
      </c>
      <c r="B93" s="124" t="e">
        <f>D93+F93+H93+J93+#REF!+#REF!+#REF!</f>
        <v>#REF!</v>
      </c>
      <c r="C93" s="69"/>
      <c r="D93" s="61" t="e">
        <f>(#REF!+#REF!+#REF!)/3</f>
        <v>#REF!</v>
      </c>
      <c r="E93" s="50">
        <f t="shared" si="8"/>
        <v>0</v>
      </c>
      <c r="F93" s="126"/>
      <c r="G93" s="50"/>
      <c r="H93" s="126"/>
      <c r="I93" s="50"/>
      <c r="J93" s="126"/>
      <c r="K93" s="50"/>
      <c r="L93" s="126"/>
      <c r="M93" s="57"/>
      <c r="N93" s="53"/>
    </row>
    <row r="94" spans="1:14" ht="26" hidden="1" x14ac:dyDescent="0.35">
      <c r="A94" s="54" t="s">
        <v>185</v>
      </c>
      <c r="B94" s="124" t="e">
        <f>D94+F94+H94+J94+#REF!+#REF!+#REF!</f>
        <v>#REF!</v>
      </c>
      <c r="C94" s="69"/>
      <c r="D94" s="61" t="e">
        <f>(#REF!+#REF!+#REF!)/3</f>
        <v>#REF!</v>
      </c>
      <c r="E94" s="50">
        <f t="shared" si="8"/>
        <v>0</v>
      </c>
      <c r="F94" s="126"/>
      <c r="G94" s="50"/>
      <c r="H94" s="126"/>
      <c r="I94" s="50"/>
      <c r="J94" s="126"/>
      <c r="K94" s="50"/>
      <c r="L94" s="126"/>
      <c r="M94" s="57"/>
      <c r="N94" s="53"/>
    </row>
    <row r="95" spans="1:14" ht="15" hidden="1" x14ac:dyDescent="0.35">
      <c r="A95" s="33" t="s">
        <v>93</v>
      </c>
      <c r="B95" s="124" t="e">
        <f>D95+F95+H95+J95+#REF!+#REF!+#REF!</f>
        <v>#REF!</v>
      </c>
      <c r="C95" s="69"/>
      <c r="D95" s="61" t="e">
        <f>(#REF!+#REF!+#REF!)/3</f>
        <v>#REF!</v>
      </c>
      <c r="E95" s="50">
        <f t="shared" si="8"/>
        <v>0</v>
      </c>
      <c r="F95" s="126"/>
      <c r="G95" s="50"/>
      <c r="H95" s="126"/>
      <c r="I95" s="50"/>
      <c r="J95" s="126"/>
      <c r="K95" s="50"/>
      <c r="L95" s="126"/>
      <c r="M95" s="57"/>
      <c r="N95" s="53"/>
    </row>
    <row r="96" spans="1:14" ht="15" hidden="1" x14ac:dyDescent="0.35">
      <c r="A96" s="55" t="s">
        <v>186</v>
      </c>
      <c r="B96" s="124" t="e">
        <f>D96+F96+H96+J96+#REF!+#REF!+#REF!</f>
        <v>#REF!</v>
      </c>
      <c r="C96" s="69"/>
      <c r="D96" s="61" t="e">
        <f>(#REF!+#REF!+#REF!)/3</f>
        <v>#REF!</v>
      </c>
      <c r="E96" s="50">
        <f t="shared" si="8"/>
        <v>0</v>
      </c>
      <c r="F96" s="126"/>
      <c r="G96" s="50"/>
      <c r="H96" s="126"/>
      <c r="I96" s="50"/>
      <c r="J96" s="126"/>
      <c r="K96" s="50"/>
      <c r="L96" s="126"/>
      <c r="M96" s="57"/>
      <c r="N96" s="53"/>
    </row>
    <row r="97" spans="1:14" ht="15" hidden="1" x14ac:dyDescent="0.35">
      <c r="A97" s="32" t="s">
        <v>94</v>
      </c>
      <c r="B97" s="124" t="e">
        <f>D97+F97+H97+J97+#REF!+#REF!+#REF!</f>
        <v>#REF!</v>
      </c>
      <c r="C97" s="69"/>
      <c r="D97" s="61" t="e">
        <f>(#REF!+#REF!+#REF!)/3</f>
        <v>#REF!</v>
      </c>
      <c r="E97" s="50">
        <f t="shared" si="8"/>
        <v>0</v>
      </c>
      <c r="F97" s="126"/>
      <c r="G97" s="50"/>
      <c r="H97" s="126"/>
      <c r="I97" s="50"/>
      <c r="J97" s="126"/>
      <c r="K97" s="50"/>
      <c r="L97" s="126"/>
      <c r="M97" s="57"/>
      <c r="N97" s="53"/>
    </row>
    <row r="98" spans="1:14" ht="15" hidden="1" x14ac:dyDescent="0.35">
      <c r="A98" s="32" t="s">
        <v>95</v>
      </c>
      <c r="B98" s="124" t="e">
        <f>D98+F98+H98+J98+#REF!+#REF!+#REF!</f>
        <v>#REF!</v>
      </c>
      <c r="C98" s="69"/>
      <c r="D98" s="61" t="e">
        <f>(#REF!+#REF!+#REF!)/3</f>
        <v>#REF!</v>
      </c>
      <c r="E98" s="50">
        <f t="shared" si="8"/>
        <v>0</v>
      </c>
      <c r="F98" s="126"/>
      <c r="G98" s="50"/>
      <c r="H98" s="126"/>
      <c r="I98" s="50"/>
      <c r="J98" s="126"/>
      <c r="K98" s="50"/>
      <c r="L98" s="126"/>
      <c r="M98" s="57"/>
      <c r="N98" s="53"/>
    </row>
    <row r="99" spans="1:14" ht="26" hidden="1" x14ac:dyDescent="0.35">
      <c r="A99" s="32" t="s">
        <v>96</v>
      </c>
      <c r="B99" s="124" t="e">
        <f>D99+F99+H99+J99+#REF!+#REF!+#REF!</f>
        <v>#REF!</v>
      </c>
      <c r="C99" s="69"/>
      <c r="D99" s="61" t="e">
        <f>(#REF!+#REF!+#REF!)/3</f>
        <v>#REF!</v>
      </c>
      <c r="E99" s="50">
        <f t="shared" si="8"/>
        <v>0</v>
      </c>
      <c r="F99" s="126"/>
      <c r="G99" s="50"/>
      <c r="H99" s="126"/>
      <c r="I99" s="50"/>
      <c r="J99" s="126"/>
      <c r="K99" s="50"/>
      <c r="L99" s="126"/>
      <c r="M99" s="57"/>
      <c r="N99" s="53"/>
    </row>
    <row r="100" spans="1:14" ht="15" hidden="1" x14ac:dyDescent="0.35">
      <c r="A100" s="32" t="s">
        <v>97</v>
      </c>
      <c r="B100" s="124" t="e">
        <f>D100+F100+H100+J100+#REF!+#REF!+#REF!</f>
        <v>#REF!</v>
      </c>
      <c r="C100" s="69"/>
      <c r="D100" s="61" t="e">
        <f>(#REF!+#REF!+#REF!)/3</f>
        <v>#REF!</v>
      </c>
      <c r="E100" s="50">
        <f t="shared" si="8"/>
        <v>0</v>
      </c>
      <c r="F100" s="126"/>
      <c r="G100" s="50"/>
      <c r="H100" s="126"/>
      <c r="I100" s="50"/>
      <c r="J100" s="126"/>
      <c r="K100" s="50"/>
      <c r="L100" s="126"/>
      <c r="M100" s="57"/>
      <c r="N100" s="53"/>
    </row>
    <row r="101" spans="1:14" ht="15" hidden="1" x14ac:dyDescent="0.35">
      <c r="A101" s="32" t="s">
        <v>98</v>
      </c>
      <c r="B101" s="124" t="e">
        <f>D101+F101+H101+J101+#REF!+#REF!+#REF!</f>
        <v>#REF!</v>
      </c>
      <c r="C101" s="69"/>
      <c r="D101" s="61" t="e">
        <f>(#REF!+#REF!+#REF!)/3</f>
        <v>#REF!</v>
      </c>
      <c r="E101" s="50">
        <f t="shared" si="8"/>
        <v>0</v>
      </c>
      <c r="F101" s="126"/>
      <c r="G101" s="50"/>
      <c r="H101" s="126"/>
      <c r="I101" s="50"/>
      <c r="J101" s="126"/>
      <c r="K101" s="50"/>
      <c r="L101" s="126"/>
      <c r="M101" s="57"/>
      <c r="N101" s="53"/>
    </row>
    <row r="102" spans="1:14" ht="15" hidden="1" x14ac:dyDescent="0.35">
      <c r="A102" s="54" t="s">
        <v>187</v>
      </c>
      <c r="B102" s="124" t="e">
        <f>D102+F102+H102+J102+#REF!+#REF!+#REF!</f>
        <v>#REF!</v>
      </c>
      <c r="C102" s="69"/>
      <c r="D102" s="61" t="e">
        <f>(#REF!+#REF!+#REF!)/3</f>
        <v>#REF!</v>
      </c>
      <c r="E102" s="50">
        <f t="shared" si="8"/>
        <v>0</v>
      </c>
      <c r="F102" s="126"/>
      <c r="G102" s="50"/>
      <c r="H102" s="126"/>
      <c r="I102" s="50"/>
      <c r="J102" s="126"/>
      <c r="K102" s="50"/>
      <c r="L102" s="126"/>
      <c r="M102" s="57"/>
      <c r="N102" s="53"/>
    </row>
    <row r="103" spans="1:14" ht="15" hidden="1" x14ac:dyDescent="0.35">
      <c r="A103" s="35" t="s">
        <v>99</v>
      </c>
      <c r="B103" s="124" t="e">
        <f>D103+F103+H103+J103+#REF!+#REF!+#REF!</f>
        <v>#REF!</v>
      </c>
      <c r="C103" s="69"/>
      <c r="D103" s="61" t="e">
        <f>(#REF!+#REF!+#REF!)/3</f>
        <v>#REF!</v>
      </c>
      <c r="E103" s="50">
        <f t="shared" si="8"/>
        <v>0</v>
      </c>
      <c r="F103" s="126"/>
      <c r="G103" s="50"/>
      <c r="H103" s="126"/>
      <c r="I103" s="50"/>
      <c r="J103" s="126"/>
      <c r="K103" s="50"/>
      <c r="L103" s="126"/>
      <c r="M103" s="57"/>
      <c r="N103" s="53"/>
    </row>
    <row r="104" spans="1:14" ht="15" hidden="1" x14ac:dyDescent="0.35">
      <c r="A104" s="32" t="s">
        <v>100</v>
      </c>
      <c r="B104" s="124" t="e">
        <f>D104+F104+H104+J104+#REF!+#REF!+#REF!</f>
        <v>#REF!</v>
      </c>
      <c r="C104" s="69"/>
      <c r="D104" s="61" t="e">
        <f>(#REF!+#REF!+#REF!)/3</f>
        <v>#REF!</v>
      </c>
      <c r="E104" s="50">
        <f t="shared" si="8"/>
        <v>0</v>
      </c>
      <c r="F104" s="126"/>
      <c r="G104" s="50"/>
      <c r="H104" s="126"/>
      <c r="I104" s="50"/>
      <c r="J104" s="126"/>
      <c r="K104" s="50"/>
      <c r="L104" s="126"/>
      <c r="M104" s="57"/>
      <c r="N104" s="53"/>
    </row>
    <row r="105" spans="1:14" ht="15" hidden="1" x14ac:dyDescent="0.35">
      <c r="A105" s="33" t="s">
        <v>73</v>
      </c>
      <c r="B105" s="124" t="e">
        <f>D105+F105+H105+J105+#REF!+#REF!+#REF!</f>
        <v>#REF!</v>
      </c>
      <c r="C105" s="69"/>
      <c r="D105" s="61" t="e">
        <f>(#REF!+#REF!+#REF!)/3</f>
        <v>#REF!</v>
      </c>
      <c r="E105" s="50">
        <f t="shared" si="8"/>
        <v>0</v>
      </c>
      <c r="F105" s="126"/>
      <c r="G105" s="50"/>
      <c r="H105" s="126"/>
      <c r="I105" s="50"/>
      <c r="J105" s="126"/>
      <c r="K105" s="50"/>
      <c r="L105" s="126"/>
      <c r="M105" s="57"/>
      <c r="N105" s="53"/>
    </row>
    <row r="106" spans="1:14" ht="15" hidden="1" x14ac:dyDescent="0.35">
      <c r="A106" s="33" t="s">
        <v>101</v>
      </c>
      <c r="B106" s="124" t="e">
        <f>D106+F106+H106+J106+#REF!+#REF!+#REF!</f>
        <v>#REF!</v>
      </c>
      <c r="C106" s="69"/>
      <c r="D106" s="61" t="e">
        <f>(#REF!+#REF!+#REF!)/3</f>
        <v>#REF!</v>
      </c>
      <c r="E106" s="50">
        <f t="shared" si="8"/>
        <v>0</v>
      </c>
      <c r="F106" s="126"/>
      <c r="G106" s="50"/>
      <c r="H106" s="126"/>
      <c r="I106" s="50"/>
      <c r="J106" s="126"/>
      <c r="K106" s="50"/>
      <c r="L106" s="126"/>
      <c r="M106" s="57"/>
      <c r="N106" s="53"/>
    </row>
    <row r="107" spans="1:14" ht="15" hidden="1" x14ac:dyDescent="0.35">
      <c r="A107" s="32" t="s">
        <v>102</v>
      </c>
      <c r="B107" s="124" t="e">
        <f>D107+F107+H107+J107+#REF!+#REF!+#REF!</f>
        <v>#REF!</v>
      </c>
      <c r="C107" s="69"/>
      <c r="D107" s="61" t="e">
        <f>(#REF!+#REF!+#REF!)/3</f>
        <v>#REF!</v>
      </c>
      <c r="E107" s="50">
        <f t="shared" si="8"/>
        <v>0</v>
      </c>
      <c r="F107" s="126"/>
      <c r="G107" s="50"/>
      <c r="H107" s="126"/>
      <c r="I107" s="50"/>
      <c r="J107" s="126"/>
      <c r="K107" s="50"/>
      <c r="L107" s="126"/>
      <c r="M107" s="57"/>
      <c r="N107" s="53"/>
    </row>
    <row r="108" spans="1:14" ht="15" hidden="1" x14ac:dyDescent="0.35">
      <c r="A108" s="33" t="s">
        <v>103</v>
      </c>
      <c r="B108" s="124" t="e">
        <f>D108+F108+H108+J108+#REF!+#REF!+#REF!</f>
        <v>#REF!</v>
      </c>
      <c r="C108" s="69"/>
      <c r="D108" s="61" t="e">
        <f>(#REF!+#REF!+#REF!)/3</f>
        <v>#REF!</v>
      </c>
      <c r="E108" s="50">
        <f t="shared" si="8"/>
        <v>0</v>
      </c>
      <c r="F108" s="126"/>
      <c r="G108" s="50"/>
      <c r="H108" s="126"/>
      <c r="I108" s="50"/>
      <c r="J108" s="126"/>
      <c r="K108" s="50"/>
      <c r="L108" s="126"/>
      <c r="M108" s="57"/>
      <c r="N108" s="53"/>
    </row>
    <row r="109" spans="1:14" ht="15" hidden="1" x14ac:dyDescent="0.35">
      <c r="A109" s="33" t="s">
        <v>216</v>
      </c>
      <c r="B109" s="124" t="e">
        <f>D109+F109+H109+J109+#REF!+#REF!+#REF!</f>
        <v>#REF!</v>
      </c>
      <c r="C109" s="69"/>
      <c r="D109" s="61" t="e">
        <f>(#REF!+#REF!+#REF!)/3</f>
        <v>#REF!</v>
      </c>
      <c r="E109" s="50">
        <f t="shared" si="8"/>
        <v>0</v>
      </c>
      <c r="F109" s="126"/>
      <c r="G109" s="50"/>
      <c r="H109" s="126"/>
      <c r="I109" s="50"/>
      <c r="J109" s="126"/>
      <c r="K109" s="50"/>
      <c r="L109" s="126"/>
      <c r="M109" s="57"/>
      <c r="N109" s="53"/>
    </row>
    <row r="110" spans="1:14" ht="15" hidden="1" x14ac:dyDescent="0.35">
      <c r="A110" s="33" t="s">
        <v>104</v>
      </c>
      <c r="B110" s="124" t="e">
        <f>D110+F110+H110+J110+#REF!+#REF!+#REF!</f>
        <v>#REF!</v>
      </c>
      <c r="C110" s="69"/>
      <c r="D110" s="61" t="e">
        <f>(#REF!+#REF!+#REF!)/3</f>
        <v>#REF!</v>
      </c>
      <c r="E110" s="50">
        <f t="shared" si="8"/>
        <v>0</v>
      </c>
      <c r="F110" s="126"/>
      <c r="G110" s="50"/>
      <c r="H110" s="126"/>
      <c r="I110" s="50"/>
      <c r="J110" s="126"/>
      <c r="K110" s="50"/>
      <c r="L110" s="126"/>
      <c r="M110" s="57"/>
      <c r="N110" s="53"/>
    </row>
    <row r="111" spans="1:14" ht="26" hidden="1" x14ac:dyDescent="0.35">
      <c r="A111" s="32" t="s">
        <v>105</v>
      </c>
      <c r="B111" s="124" t="e">
        <f>D111+F111+H111+J111+#REF!+#REF!+#REF!</f>
        <v>#REF!</v>
      </c>
      <c r="C111" s="69"/>
      <c r="D111" s="61" t="e">
        <f>(#REF!+#REF!+#REF!)/3</f>
        <v>#REF!</v>
      </c>
      <c r="E111" s="50">
        <f t="shared" si="8"/>
        <v>0</v>
      </c>
      <c r="F111" s="126"/>
      <c r="G111" s="50"/>
      <c r="H111" s="126"/>
      <c r="I111" s="50"/>
      <c r="J111" s="126"/>
      <c r="K111" s="50"/>
      <c r="L111" s="126"/>
      <c r="M111" s="57"/>
      <c r="N111" s="53"/>
    </row>
    <row r="112" spans="1:14" ht="26" hidden="1" x14ac:dyDescent="0.35">
      <c r="A112" s="32" t="s">
        <v>106</v>
      </c>
      <c r="B112" s="124" t="e">
        <f>D112+F112+H112+J112+#REF!+#REF!+#REF!</f>
        <v>#REF!</v>
      </c>
      <c r="C112" s="69"/>
      <c r="D112" s="61" t="e">
        <f>(#REF!+#REF!+#REF!)/3</f>
        <v>#REF!</v>
      </c>
      <c r="E112" s="50">
        <f t="shared" si="8"/>
        <v>0</v>
      </c>
      <c r="F112" s="126"/>
      <c r="G112" s="50"/>
      <c r="H112" s="126"/>
      <c r="I112" s="50"/>
      <c r="J112" s="126"/>
      <c r="K112" s="50"/>
      <c r="L112" s="126"/>
      <c r="M112" s="57"/>
      <c r="N112" s="53"/>
    </row>
    <row r="113" spans="1:14" ht="15" hidden="1" x14ac:dyDescent="0.35">
      <c r="A113" s="32" t="s">
        <v>107</v>
      </c>
      <c r="B113" s="124" t="e">
        <f>D113+F113+H113+J113+#REF!+#REF!+#REF!</f>
        <v>#REF!</v>
      </c>
      <c r="C113" s="69"/>
      <c r="D113" s="61" t="e">
        <f>(#REF!+#REF!+#REF!)/3</f>
        <v>#REF!</v>
      </c>
      <c r="E113" s="50">
        <f t="shared" si="8"/>
        <v>0</v>
      </c>
      <c r="F113" s="126"/>
      <c r="G113" s="50"/>
      <c r="H113" s="126"/>
      <c r="I113" s="50"/>
      <c r="J113" s="126"/>
      <c r="K113" s="50"/>
      <c r="L113" s="126"/>
      <c r="M113" s="57"/>
      <c r="N113" s="53"/>
    </row>
    <row r="114" spans="1:14" ht="15" hidden="1" x14ac:dyDescent="0.35">
      <c r="A114" s="32" t="s">
        <v>108</v>
      </c>
      <c r="B114" s="124" t="e">
        <f>D114+F114+H114+J114+#REF!+#REF!+#REF!</f>
        <v>#REF!</v>
      </c>
      <c r="C114" s="69"/>
      <c r="D114" s="61" t="e">
        <f>(#REF!+#REF!+#REF!)/3</f>
        <v>#REF!</v>
      </c>
      <c r="E114" s="50">
        <f t="shared" si="8"/>
        <v>0</v>
      </c>
      <c r="F114" s="126"/>
      <c r="G114" s="50"/>
      <c r="H114" s="126"/>
      <c r="I114" s="50"/>
      <c r="J114" s="126"/>
      <c r="K114" s="50"/>
      <c r="L114" s="126"/>
      <c r="M114" s="57"/>
      <c r="N114" s="53"/>
    </row>
    <row r="115" spans="1:14" ht="15" hidden="1" x14ac:dyDescent="0.35">
      <c r="A115" s="32" t="s">
        <v>188</v>
      </c>
      <c r="B115" s="124" t="e">
        <f>D115+F115+H115+J115+#REF!+#REF!+#REF!</f>
        <v>#REF!</v>
      </c>
      <c r="C115" s="69"/>
      <c r="D115" s="61" t="e">
        <f>(#REF!+#REF!+#REF!)/3</f>
        <v>#REF!</v>
      </c>
      <c r="E115" s="50">
        <f t="shared" si="8"/>
        <v>0</v>
      </c>
      <c r="F115" s="126"/>
      <c r="G115" s="50"/>
      <c r="H115" s="126"/>
      <c r="I115" s="50"/>
      <c r="J115" s="126"/>
      <c r="K115" s="50"/>
      <c r="L115" s="126"/>
      <c r="M115" s="57"/>
      <c r="N115" s="53"/>
    </row>
    <row r="116" spans="1:14" ht="15" hidden="1" x14ac:dyDescent="0.35">
      <c r="A116" s="32" t="s">
        <v>189</v>
      </c>
      <c r="B116" s="124" t="e">
        <f>D116+F116+H116+J116+#REF!+#REF!+#REF!</f>
        <v>#REF!</v>
      </c>
      <c r="C116" s="69"/>
      <c r="D116" s="61" t="e">
        <f>(#REF!+#REF!+#REF!)/3</f>
        <v>#REF!</v>
      </c>
      <c r="E116" s="50">
        <f t="shared" si="8"/>
        <v>0</v>
      </c>
      <c r="F116" s="126"/>
      <c r="G116" s="50"/>
      <c r="H116" s="126"/>
      <c r="I116" s="50"/>
      <c r="J116" s="126"/>
      <c r="K116" s="50"/>
      <c r="L116" s="126"/>
      <c r="M116" s="57"/>
      <c r="N116" s="53"/>
    </row>
    <row r="117" spans="1:14" ht="15" hidden="1" x14ac:dyDescent="0.35">
      <c r="A117" s="32" t="s">
        <v>109</v>
      </c>
      <c r="B117" s="124" t="e">
        <f>D117+F117+H117+J117+#REF!+#REF!+#REF!</f>
        <v>#REF!</v>
      </c>
      <c r="C117" s="69"/>
      <c r="D117" s="61" t="e">
        <f>(#REF!+#REF!+#REF!)/3</f>
        <v>#REF!</v>
      </c>
      <c r="E117" s="50">
        <f t="shared" si="8"/>
        <v>0</v>
      </c>
      <c r="F117" s="126"/>
      <c r="G117" s="50"/>
      <c r="H117" s="126"/>
      <c r="I117" s="50"/>
      <c r="J117" s="126"/>
      <c r="K117" s="50"/>
      <c r="L117" s="126"/>
      <c r="M117" s="57"/>
      <c r="N117" s="53"/>
    </row>
    <row r="118" spans="1:14" ht="15" hidden="1" x14ac:dyDescent="0.35">
      <c r="A118" s="32" t="s">
        <v>110</v>
      </c>
      <c r="B118" s="124" t="e">
        <f>D118+F118+H118+J118+#REF!+#REF!+#REF!</f>
        <v>#REF!</v>
      </c>
      <c r="C118" s="69"/>
      <c r="D118" s="61" t="e">
        <f>(#REF!+#REF!+#REF!)/3</f>
        <v>#REF!</v>
      </c>
      <c r="E118" s="50">
        <f t="shared" si="8"/>
        <v>0</v>
      </c>
      <c r="F118" s="126"/>
      <c r="G118" s="50"/>
      <c r="H118" s="126"/>
      <c r="I118" s="50"/>
      <c r="J118" s="126"/>
      <c r="K118" s="50"/>
      <c r="L118" s="126"/>
      <c r="M118" s="57"/>
      <c r="N118" s="53"/>
    </row>
    <row r="119" spans="1:14" ht="15" hidden="1" x14ac:dyDescent="0.35">
      <c r="A119" s="32" t="s">
        <v>111</v>
      </c>
      <c r="B119" s="124" t="e">
        <f>D119+F119+H119+J119+#REF!+#REF!+#REF!</f>
        <v>#REF!</v>
      </c>
      <c r="C119" s="69"/>
      <c r="D119" s="61" t="e">
        <f>(#REF!+#REF!+#REF!)/3</f>
        <v>#REF!</v>
      </c>
      <c r="E119" s="50">
        <f t="shared" si="8"/>
        <v>0</v>
      </c>
      <c r="F119" s="126"/>
      <c r="G119" s="50"/>
      <c r="H119" s="126"/>
      <c r="I119" s="50"/>
      <c r="J119" s="126"/>
      <c r="K119" s="50"/>
      <c r="L119" s="126"/>
      <c r="M119" s="57"/>
      <c r="N119" s="53"/>
    </row>
    <row r="120" spans="1:14" ht="15" hidden="1" x14ac:dyDescent="0.35">
      <c r="A120" s="32" t="s">
        <v>112</v>
      </c>
      <c r="B120" s="124" t="e">
        <f>D120+F120+H120+J120+#REF!+#REF!+#REF!</f>
        <v>#REF!</v>
      </c>
      <c r="C120" s="69"/>
      <c r="D120" s="61" t="e">
        <f>(#REF!+#REF!+#REF!)/3</f>
        <v>#REF!</v>
      </c>
      <c r="E120" s="50">
        <f t="shared" ref="E120:E168" si="9">C120</f>
        <v>0</v>
      </c>
      <c r="F120" s="126"/>
      <c r="G120" s="50"/>
      <c r="H120" s="126"/>
      <c r="I120" s="50"/>
      <c r="J120" s="126"/>
      <c r="K120" s="50"/>
      <c r="L120" s="126"/>
      <c r="M120" s="57"/>
      <c r="N120" s="53"/>
    </row>
    <row r="121" spans="1:14" ht="26" hidden="1" x14ac:dyDescent="0.35">
      <c r="A121" s="32" t="s">
        <v>113</v>
      </c>
      <c r="B121" s="124" t="e">
        <f>D121+F121+H121+J121+#REF!+#REF!+#REF!</f>
        <v>#REF!</v>
      </c>
      <c r="C121" s="69"/>
      <c r="D121" s="61" t="e">
        <f>(#REF!+#REF!+#REF!)/3</f>
        <v>#REF!</v>
      </c>
      <c r="E121" s="50">
        <f t="shared" si="9"/>
        <v>0</v>
      </c>
      <c r="F121" s="126"/>
      <c r="G121" s="50"/>
      <c r="H121" s="126"/>
      <c r="I121" s="50"/>
      <c r="J121" s="126"/>
      <c r="K121" s="50"/>
      <c r="L121" s="126"/>
      <c r="M121" s="57"/>
      <c r="N121" s="53"/>
    </row>
    <row r="122" spans="1:14" ht="26" hidden="1" x14ac:dyDescent="0.35">
      <c r="A122" s="33" t="s">
        <v>114</v>
      </c>
      <c r="B122" s="124" t="e">
        <f>D122+F122+H122+J122+#REF!+#REF!+#REF!</f>
        <v>#REF!</v>
      </c>
      <c r="C122" s="69"/>
      <c r="D122" s="61" t="e">
        <f>(#REF!+#REF!+#REF!)/3</f>
        <v>#REF!</v>
      </c>
      <c r="E122" s="50">
        <f t="shared" si="9"/>
        <v>0</v>
      </c>
      <c r="F122" s="126"/>
      <c r="G122" s="50"/>
      <c r="H122" s="126"/>
      <c r="I122" s="50"/>
      <c r="J122" s="126"/>
      <c r="K122" s="50"/>
      <c r="L122" s="126"/>
      <c r="M122" s="57"/>
      <c r="N122" s="53"/>
    </row>
    <row r="123" spans="1:14" ht="15" hidden="1" x14ac:dyDescent="0.35">
      <c r="A123" s="32" t="s">
        <v>115</v>
      </c>
      <c r="B123" s="124" t="e">
        <f>D123+F123+H123+J123+#REF!+#REF!+#REF!</f>
        <v>#REF!</v>
      </c>
      <c r="C123" s="69"/>
      <c r="D123" s="61" t="e">
        <f>(#REF!+#REF!+#REF!)/3</f>
        <v>#REF!</v>
      </c>
      <c r="E123" s="50">
        <f t="shared" si="9"/>
        <v>0</v>
      </c>
      <c r="F123" s="126"/>
      <c r="G123" s="50"/>
      <c r="H123" s="126"/>
      <c r="I123" s="50"/>
      <c r="J123" s="126"/>
      <c r="K123" s="50"/>
      <c r="L123" s="126"/>
      <c r="M123" s="57"/>
      <c r="N123" s="53"/>
    </row>
    <row r="124" spans="1:14" ht="15" hidden="1" x14ac:dyDescent="0.35">
      <c r="A124" s="32" t="s">
        <v>116</v>
      </c>
      <c r="B124" s="124" t="e">
        <f>D124+F124+H124+J124+#REF!+#REF!+#REF!</f>
        <v>#REF!</v>
      </c>
      <c r="C124" s="69"/>
      <c r="D124" s="61" t="e">
        <f>(#REF!+#REF!+#REF!)/3</f>
        <v>#REF!</v>
      </c>
      <c r="E124" s="50">
        <f t="shared" si="9"/>
        <v>0</v>
      </c>
      <c r="F124" s="126"/>
      <c r="G124" s="50"/>
      <c r="H124" s="126"/>
      <c r="I124" s="50"/>
      <c r="J124" s="126"/>
      <c r="K124" s="50"/>
      <c r="L124" s="126"/>
      <c r="M124" s="57"/>
      <c r="N124" s="53"/>
    </row>
    <row r="125" spans="1:14" ht="15" hidden="1" x14ac:dyDescent="0.35">
      <c r="A125" s="32" t="s">
        <v>117</v>
      </c>
      <c r="B125" s="124" t="e">
        <f>D125+F125+H125+J125+#REF!+#REF!+#REF!</f>
        <v>#REF!</v>
      </c>
      <c r="C125" s="69"/>
      <c r="D125" s="61" t="e">
        <f>(#REF!+#REF!+#REF!)/3</f>
        <v>#REF!</v>
      </c>
      <c r="E125" s="50">
        <f t="shared" si="9"/>
        <v>0</v>
      </c>
      <c r="F125" s="126"/>
      <c r="G125" s="50"/>
      <c r="H125" s="126"/>
      <c r="I125" s="50"/>
      <c r="J125" s="126"/>
      <c r="K125" s="50"/>
      <c r="L125" s="126"/>
      <c r="M125" s="57"/>
      <c r="N125" s="53"/>
    </row>
    <row r="126" spans="1:14" ht="15" hidden="1" x14ac:dyDescent="0.35">
      <c r="A126" s="32" t="s">
        <v>118</v>
      </c>
      <c r="B126" s="124" t="e">
        <f>D126+F126+H126+J126+#REF!+#REF!+#REF!</f>
        <v>#REF!</v>
      </c>
      <c r="C126" s="69"/>
      <c r="D126" s="61" t="e">
        <f>(#REF!+#REF!+#REF!)/3</f>
        <v>#REF!</v>
      </c>
      <c r="E126" s="50">
        <f t="shared" si="9"/>
        <v>0</v>
      </c>
      <c r="F126" s="126"/>
      <c r="G126" s="50"/>
      <c r="H126" s="126"/>
      <c r="I126" s="50"/>
      <c r="J126" s="126"/>
      <c r="K126" s="50"/>
      <c r="L126" s="126"/>
      <c r="M126" s="57"/>
      <c r="N126" s="53"/>
    </row>
    <row r="127" spans="1:14" ht="15" hidden="1" x14ac:dyDescent="0.35">
      <c r="A127" s="32" t="s">
        <v>119</v>
      </c>
      <c r="B127" s="124" t="e">
        <f>D127+F127+H127+J127+#REF!+#REF!+#REF!</f>
        <v>#REF!</v>
      </c>
      <c r="C127" s="69"/>
      <c r="D127" s="61" t="e">
        <f>(#REF!+#REF!+#REF!)/3</f>
        <v>#REF!</v>
      </c>
      <c r="E127" s="50">
        <f t="shared" si="9"/>
        <v>0</v>
      </c>
      <c r="F127" s="126"/>
      <c r="G127" s="50"/>
      <c r="H127" s="126"/>
      <c r="I127" s="50"/>
      <c r="J127" s="126"/>
      <c r="K127" s="50"/>
      <c r="L127" s="126"/>
      <c r="M127" s="57"/>
      <c r="N127" s="53"/>
    </row>
    <row r="128" spans="1:14" ht="15" hidden="1" x14ac:dyDescent="0.35">
      <c r="A128" s="32" t="s">
        <v>120</v>
      </c>
      <c r="B128" s="124" t="e">
        <f>D128+F128+H128+J128+#REF!+#REF!+#REF!</f>
        <v>#REF!</v>
      </c>
      <c r="C128" s="69"/>
      <c r="D128" s="61" t="e">
        <f>(#REF!+#REF!+#REF!)/3</f>
        <v>#REF!</v>
      </c>
      <c r="E128" s="50">
        <f t="shared" si="9"/>
        <v>0</v>
      </c>
      <c r="F128" s="126"/>
      <c r="G128" s="50"/>
      <c r="H128" s="126"/>
      <c r="I128" s="50"/>
      <c r="J128" s="126"/>
      <c r="K128" s="50"/>
      <c r="L128" s="126"/>
      <c r="M128" s="57"/>
      <c r="N128" s="53"/>
    </row>
    <row r="129" spans="1:14" ht="15" hidden="1" x14ac:dyDescent="0.35">
      <c r="A129" s="32" t="s">
        <v>121</v>
      </c>
      <c r="B129" s="124" t="e">
        <f>D129+F129+H129+J129+#REF!+#REF!+#REF!</f>
        <v>#REF!</v>
      </c>
      <c r="C129" s="69"/>
      <c r="D129" s="61" t="e">
        <f>(#REF!+#REF!+#REF!)/3</f>
        <v>#REF!</v>
      </c>
      <c r="E129" s="50">
        <f t="shared" si="9"/>
        <v>0</v>
      </c>
      <c r="F129" s="126"/>
      <c r="G129" s="50"/>
      <c r="H129" s="126"/>
      <c r="I129" s="50"/>
      <c r="J129" s="126"/>
      <c r="K129" s="50"/>
      <c r="L129" s="126"/>
      <c r="M129" s="57"/>
      <c r="N129" s="53"/>
    </row>
    <row r="130" spans="1:14" ht="15" hidden="1" x14ac:dyDescent="0.35">
      <c r="A130" s="33" t="s">
        <v>190</v>
      </c>
      <c r="B130" s="124" t="e">
        <f>D130+F130+H130+J130+#REF!+#REF!+#REF!</f>
        <v>#REF!</v>
      </c>
      <c r="C130" s="69"/>
      <c r="D130" s="61" t="e">
        <f>(#REF!+#REF!+#REF!)/3</f>
        <v>#REF!</v>
      </c>
      <c r="E130" s="50">
        <f t="shared" si="9"/>
        <v>0</v>
      </c>
      <c r="F130" s="126"/>
      <c r="G130" s="50"/>
      <c r="H130" s="126"/>
      <c r="I130" s="50"/>
      <c r="J130" s="126"/>
      <c r="K130" s="50"/>
      <c r="L130" s="126"/>
      <c r="M130" s="57"/>
      <c r="N130" s="53"/>
    </row>
    <row r="131" spans="1:14" ht="15" hidden="1" x14ac:dyDescent="0.35">
      <c r="A131" s="32" t="s">
        <v>122</v>
      </c>
      <c r="B131" s="124" t="e">
        <f>D131+F131+H131+J131+#REF!+#REF!+#REF!</f>
        <v>#REF!</v>
      </c>
      <c r="C131" s="69"/>
      <c r="D131" s="61" t="e">
        <f>(#REF!+#REF!+#REF!)/3</f>
        <v>#REF!</v>
      </c>
      <c r="E131" s="50">
        <f t="shared" si="9"/>
        <v>0</v>
      </c>
      <c r="F131" s="126"/>
      <c r="G131" s="50"/>
      <c r="H131" s="126"/>
      <c r="I131" s="50"/>
      <c r="J131" s="126"/>
      <c r="K131" s="50"/>
      <c r="L131" s="126"/>
      <c r="M131" s="57"/>
      <c r="N131" s="53"/>
    </row>
    <row r="132" spans="1:14" ht="15" hidden="1" x14ac:dyDescent="0.35">
      <c r="A132" s="32" t="s">
        <v>123</v>
      </c>
      <c r="B132" s="124" t="e">
        <f>D132+F132+H132+J132+#REF!+#REF!+#REF!</f>
        <v>#REF!</v>
      </c>
      <c r="C132" s="69"/>
      <c r="D132" s="61" t="e">
        <f>(#REF!+#REF!+#REF!)/3</f>
        <v>#REF!</v>
      </c>
      <c r="E132" s="50">
        <f t="shared" si="9"/>
        <v>0</v>
      </c>
      <c r="F132" s="126"/>
      <c r="G132" s="50"/>
      <c r="H132" s="126"/>
      <c r="I132" s="50"/>
      <c r="J132" s="126"/>
      <c r="K132" s="50"/>
      <c r="L132" s="126"/>
      <c r="M132" s="57"/>
      <c r="N132" s="53"/>
    </row>
    <row r="133" spans="1:14" ht="26" hidden="1" x14ac:dyDescent="0.35">
      <c r="A133" s="32" t="s">
        <v>124</v>
      </c>
      <c r="B133" s="124" t="e">
        <f>D133+F133+H133+J133+#REF!+#REF!+#REF!</f>
        <v>#REF!</v>
      </c>
      <c r="C133" s="69"/>
      <c r="D133" s="61" t="e">
        <f>(#REF!+#REF!+#REF!)/3</f>
        <v>#REF!</v>
      </c>
      <c r="E133" s="50">
        <f t="shared" si="9"/>
        <v>0</v>
      </c>
      <c r="F133" s="126"/>
      <c r="G133" s="50"/>
      <c r="H133" s="126"/>
      <c r="I133" s="50"/>
      <c r="J133" s="126"/>
      <c r="K133" s="50"/>
      <c r="L133" s="126"/>
      <c r="M133" s="57"/>
      <c r="N133" s="53"/>
    </row>
    <row r="134" spans="1:14" ht="26" hidden="1" x14ac:dyDescent="0.35">
      <c r="A134" s="32" t="s">
        <v>125</v>
      </c>
      <c r="B134" s="124" t="e">
        <f>D134+F134+H134+J134+#REF!+#REF!+#REF!</f>
        <v>#REF!</v>
      </c>
      <c r="C134" s="69"/>
      <c r="D134" s="61" t="e">
        <f>(#REF!+#REF!+#REF!)/3</f>
        <v>#REF!</v>
      </c>
      <c r="E134" s="50">
        <f t="shared" si="9"/>
        <v>0</v>
      </c>
      <c r="F134" s="126"/>
      <c r="G134" s="50"/>
      <c r="H134" s="126"/>
      <c r="I134" s="50"/>
      <c r="J134" s="126"/>
      <c r="K134" s="50"/>
      <c r="L134" s="126"/>
      <c r="M134" s="57"/>
      <c r="N134" s="53"/>
    </row>
    <row r="135" spans="1:14" ht="26" hidden="1" x14ac:dyDescent="0.35">
      <c r="A135" s="32" t="s">
        <v>126</v>
      </c>
      <c r="B135" s="124" t="e">
        <f>D135+F135+H135+J135+#REF!+#REF!+#REF!</f>
        <v>#REF!</v>
      </c>
      <c r="C135" s="69"/>
      <c r="D135" s="61" t="e">
        <f>(#REF!+#REF!+#REF!)/3</f>
        <v>#REF!</v>
      </c>
      <c r="E135" s="50">
        <f t="shared" si="9"/>
        <v>0</v>
      </c>
      <c r="F135" s="126"/>
      <c r="G135" s="50"/>
      <c r="H135" s="126"/>
      <c r="I135" s="50"/>
      <c r="J135" s="126"/>
      <c r="K135" s="50"/>
      <c r="L135" s="126"/>
      <c r="M135" s="57"/>
      <c r="N135" s="53"/>
    </row>
    <row r="136" spans="1:14" ht="26" hidden="1" x14ac:dyDescent="0.35">
      <c r="A136" s="33" t="s">
        <v>127</v>
      </c>
      <c r="B136" s="124" t="e">
        <f>D136+F136+H136+J136+#REF!+#REF!+#REF!</f>
        <v>#REF!</v>
      </c>
      <c r="C136" s="69"/>
      <c r="D136" s="61" t="e">
        <f>(#REF!+#REF!+#REF!)/3</f>
        <v>#REF!</v>
      </c>
      <c r="E136" s="50">
        <f t="shared" si="9"/>
        <v>0</v>
      </c>
      <c r="F136" s="126"/>
      <c r="G136" s="50"/>
      <c r="H136" s="126"/>
      <c r="I136" s="50"/>
      <c r="J136" s="126"/>
      <c r="K136" s="50"/>
      <c r="L136" s="126"/>
      <c r="M136" s="57"/>
      <c r="N136" s="53"/>
    </row>
    <row r="137" spans="1:14" ht="26" hidden="1" x14ac:dyDescent="0.35">
      <c r="A137" s="31" t="s">
        <v>128</v>
      </c>
      <c r="B137" s="124" t="e">
        <f>D137+F137+H137+J137+#REF!+#REF!+#REF!</f>
        <v>#REF!</v>
      </c>
      <c r="C137" s="69"/>
      <c r="D137" s="61" t="e">
        <f>(#REF!+#REF!+#REF!)/3</f>
        <v>#REF!</v>
      </c>
      <c r="E137" s="50">
        <f t="shared" si="9"/>
        <v>0</v>
      </c>
      <c r="F137" s="126"/>
      <c r="G137" s="50"/>
      <c r="H137" s="126"/>
      <c r="I137" s="50"/>
      <c r="J137" s="126"/>
      <c r="K137" s="50"/>
      <c r="L137" s="126"/>
      <c r="M137" s="57"/>
      <c r="N137" s="53"/>
    </row>
    <row r="138" spans="1:14" ht="15" hidden="1" x14ac:dyDescent="0.35">
      <c r="A138" s="30" t="s">
        <v>129</v>
      </c>
      <c r="B138" s="124" t="e">
        <f>D138+F138+H138+J138+#REF!+#REF!+#REF!</f>
        <v>#REF!</v>
      </c>
      <c r="C138" s="69"/>
      <c r="D138" s="61" t="e">
        <f>(#REF!+#REF!+#REF!)/3</f>
        <v>#REF!</v>
      </c>
      <c r="E138" s="50">
        <f t="shared" si="9"/>
        <v>0</v>
      </c>
      <c r="F138" s="126"/>
      <c r="G138" s="50"/>
      <c r="H138" s="126"/>
      <c r="I138" s="50"/>
      <c r="J138" s="126"/>
      <c r="K138" s="50"/>
      <c r="L138" s="126"/>
      <c r="M138" s="57"/>
      <c r="N138" s="53"/>
    </row>
    <row r="139" spans="1:14" ht="39" hidden="1" x14ac:dyDescent="0.35">
      <c r="A139" s="30" t="s">
        <v>130</v>
      </c>
      <c r="B139" s="124" t="e">
        <f>D139+F139+H139+J139+#REF!+#REF!+#REF!</f>
        <v>#REF!</v>
      </c>
      <c r="C139" s="69"/>
      <c r="D139" s="61" t="e">
        <f>(#REF!+#REF!+#REF!)/3</f>
        <v>#REF!</v>
      </c>
      <c r="E139" s="50">
        <f t="shared" si="9"/>
        <v>0</v>
      </c>
      <c r="F139" s="126"/>
      <c r="G139" s="50"/>
      <c r="H139" s="126"/>
      <c r="I139" s="50"/>
      <c r="J139" s="126"/>
      <c r="K139" s="50"/>
      <c r="L139" s="126"/>
      <c r="M139" s="57"/>
      <c r="N139" s="53"/>
    </row>
    <row r="140" spans="1:14" ht="26" hidden="1" x14ac:dyDescent="0.35">
      <c r="A140" s="30" t="s">
        <v>131</v>
      </c>
      <c r="B140" s="124" t="e">
        <f>D140+F140+H140+J140+#REF!+#REF!+#REF!</f>
        <v>#REF!</v>
      </c>
      <c r="C140" s="69"/>
      <c r="D140" s="61" t="e">
        <f>(#REF!+#REF!+#REF!)/3</f>
        <v>#REF!</v>
      </c>
      <c r="E140" s="50">
        <f t="shared" si="9"/>
        <v>0</v>
      </c>
      <c r="F140" s="126"/>
      <c r="G140" s="50"/>
      <c r="H140" s="126"/>
      <c r="I140" s="50"/>
      <c r="J140" s="126"/>
      <c r="K140" s="50"/>
      <c r="L140" s="126"/>
      <c r="M140" s="57"/>
      <c r="N140" s="53"/>
    </row>
    <row r="141" spans="1:14" ht="15" hidden="1" x14ac:dyDescent="0.35">
      <c r="A141" s="30" t="s">
        <v>132</v>
      </c>
      <c r="B141" s="124" t="e">
        <f>D141+F141+H141+J141+#REF!+#REF!+#REF!</f>
        <v>#REF!</v>
      </c>
      <c r="C141" s="69"/>
      <c r="D141" s="61" t="e">
        <f>(#REF!+#REF!+#REF!)/3</f>
        <v>#REF!</v>
      </c>
      <c r="E141" s="50">
        <f t="shared" si="9"/>
        <v>0</v>
      </c>
      <c r="F141" s="126"/>
      <c r="G141" s="50"/>
      <c r="H141" s="126"/>
      <c r="I141" s="50"/>
      <c r="J141" s="126"/>
      <c r="K141" s="50"/>
      <c r="L141" s="126"/>
      <c r="M141" s="57"/>
      <c r="N141" s="53"/>
    </row>
    <row r="142" spans="1:14" ht="15" hidden="1" x14ac:dyDescent="0.35">
      <c r="A142" s="31" t="s">
        <v>133</v>
      </c>
      <c r="B142" s="124" t="e">
        <f>D142+F142+H142+J142+#REF!+#REF!+#REF!</f>
        <v>#REF!</v>
      </c>
      <c r="C142" s="69"/>
      <c r="D142" s="61" t="e">
        <f>(#REF!+#REF!+#REF!)/3</f>
        <v>#REF!</v>
      </c>
      <c r="E142" s="50">
        <f t="shared" si="9"/>
        <v>0</v>
      </c>
      <c r="F142" s="126"/>
      <c r="G142" s="50"/>
      <c r="H142" s="126"/>
      <c r="I142" s="50"/>
      <c r="J142" s="126"/>
      <c r="K142" s="50"/>
      <c r="L142" s="126"/>
      <c r="M142" s="57"/>
      <c r="N142" s="53"/>
    </row>
    <row r="143" spans="1:14" ht="15" hidden="1" x14ac:dyDescent="0.35">
      <c r="A143" s="30" t="s">
        <v>134</v>
      </c>
      <c r="B143" s="124" t="e">
        <f>D143+F143+H143+J143+#REF!+#REF!+#REF!</f>
        <v>#REF!</v>
      </c>
      <c r="C143" s="69"/>
      <c r="D143" s="61" t="e">
        <f>(#REF!+#REF!+#REF!)/3</f>
        <v>#REF!</v>
      </c>
      <c r="E143" s="50">
        <f t="shared" si="9"/>
        <v>0</v>
      </c>
      <c r="F143" s="126"/>
      <c r="G143" s="50"/>
      <c r="H143" s="126"/>
      <c r="I143" s="50"/>
      <c r="J143" s="126"/>
      <c r="K143" s="50"/>
      <c r="L143" s="126"/>
      <c r="M143" s="57"/>
      <c r="N143" s="53"/>
    </row>
    <row r="144" spans="1:14" ht="26" hidden="1" x14ac:dyDescent="0.35">
      <c r="A144" s="30" t="s">
        <v>135</v>
      </c>
      <c r="B144" s="124" t="e">
        <f>D144+F144+H144+J144+#REF!+#REF!+#REF!</f>
        <v>#REF!</v>
      </c>
      <c r="C144" s="69"/>
      <c r="D144" s="61" t="e">
        <f>(#REF!+#REF!+#REF!)/3</f>
        <v>#REF!</v>
      </c>
      <c r="E144" s="50">
        <f t="shared" si="9"/>
        <v>0</v>
      </c>
      <c r="F144" s="126"/>
      <c r="G144" s="50"/>
      <c r="H144" s="126"/>
      <c r="I144" s="50"/>
      <c r="J144" s="126"/>
      <c r="K144" s="50"/>
      <c r="L144" s="126"/>
      <c r="M144" s="57"/>
      <c r="N144" s="53"/>
    </row>
    <row r="145" spans="1:14" ht="15" hidden="1" x14ac:dyDescent="0.35">
      <c r="A145" s="30" t="s">
        <v>136</v>
      </c>
      <c r="B145" s="124" t="e">
        <f>D145+F145+H145+J145+#REF!+#REF!+#REF!</f>
        <v>#REF!</v>
      </c>
      <c r="C145" s="69"/>
      <c r="D145" s="61" t="e">
        <f>(#REF!+#REF!+#REF!)/3</f>
        <v>#REF!</v>
      </c>
      <c r="E145" s="50">
        <f t="shared" si="9"/>
        <v>0</v>
      </c>
      <c r="F145" s="126"/>
      <c r="G145" s="50"/>
      <c r="H145" s="126"/>
      <c r="I145" s="50"/>
      <c r="J145" s="126"/>
      <c r="K145" s="50"/>
      <c r="L145" s="126"/>
      <c r="M145" s="57"/>
      <c r="N145" s="53"/>
    </row>
    <row r="146" spans="1:14" ht="26" hidden="1" x14ac:dyDescent="0.35">
      <c r="A146" s="30" t="s">
        <v>137</v>
      </c>
      <c r="B146" s="124" t="e">
        <f>D146+F146+H146+J146+#REF!+#REF!+#REF!</f>
        <v>#REF!</v>
      </c>
      <c r="C146" s="69"/>
      <c r="D146" s="61" t="e">
        <f>(#REF!+#REF!+#REF!)/3</f>
        <v>#REF!</v>
      </c>
      <c r="E146" s="50">
        <f t="shared" si="9"/>
        <v>0</v>
      </c>
      <c r="F146" s="126"/>
      <c r="G146" s="50"/>
      <c r="H146" s="126"/>
      <c r="I146" s="50"/>
      <c r="J146" s="126"/>
      <c r="K146" s="50"/>
      <c r="L146" s="126"/>
      <c r="M146" s="57"/>
      <c r="N146" s="53"/>
    </row>
    <row r="147" spans="1:14" ht="39" hidden="1" x14ac:dyDescent="0.35">
      <c r="A147" s="32" t="s">
        <v>138</v>
      </c>
      <c r="B147" s="124" t="e">
        <f>D147+F147+H147+J147+#REF!+#REF!+#REF!</f>
        <v>#REF!</v>
      </c>
      <c r="C147" s="69"/>
      <c r="D147" s="61" t="e">
        <f>(#REF!+#REF!+#REF!)/3</f>
        <v>#REF!</v>
      </c>
      <c r="E147" s="50">
        <f t="shared" si="9"/>
        <v>0</v>
      </c>
      <c r="F147" s="126"/>
      <c r="G147" s="50"/>
      <c r="H147" s="126"/>
      <c r="I147" s="50"/>
      <c r="J147" s="126"/>
      <c r="K147" s="50"/>
      <c r="L147" s="126"/>
      <c r="M147" s="57"/>
      <c r="N147" s="53"/>
    </row>
    <row r="148" spans="1:14" ht="102" hidden="1" customHeight="1" thickBot="1" x14ac:dyDescent="0.4">
      <c r="A148" s="32" t="s">
        <v>139</v>
      </c>
      <c r="B148" s="124" t="e">
        <f>D148+F148+H148+J148+#REF!+#REF!+#REF!</f>
        <v>#REF!</v>
      </c>
      <c r="C148" s="69"/>
      <c r="D148" s="61" t="e">
        <f>(#REF!+#REF!+#REF!)/3</f>
        <v>#REF!</v>
      </c>
      <c r="E148" s="50">
        <f t="shared" si="9"/>
        <v>0</v>
      </c>
      <c r="F148" s="126"/>
      <c r="G148" s="50"/>
      <c r="H148" s="126"/>
      <c r="I148" s="50"/>
      <c r="J148" s="126"/>
      <c r="K148" s="50"/>
      <c r="L148" s="126"/>
      <c r="M148" s="57"/>
      <c r="N148" s="53"/>
    </row>
    <row r="149" spans="1:14" ht="78" hidden="1" x14ac:dyDescent="0.35">
      <c r="A149" s="32" t="s">
        <v>140</v>
      </c>
      <c r="B149" s="124" t="e">
        <f>D149+F149+H149+J149+#REF!+#REF!+#REF!</f>
        <v>#REF!</v>
      </c>
      <c r="C149" s="69"/>
      <c r="D149" s="61" t="e">
        <f>(#REF!+#REF!+#REF!)/3</f>
        <v>#REF!</v>
      </c>
      <c r="E149" s="50">
        <f t="shared" si="9"/>
        <v>0</v>
      </c>
      <c r="F149" s="126"/>
      <c r="G149" s="50"/>
      <c r="H149" s="126"/>
      <c r="I149" s="50"/>
      <c r="J149" s="126"/>
      <c r="K149" s="50"/>
      <c r="L149" s="126"/>
      <c r="M149" s="57"/>
      <c r="N149" s="53"/>
    </row>
    <row r="150" spans="1:14" ht="15" hidden="1" x14ac:dyDescent="0.35">
      <c r="A150" s="32" t="s">
        <v>141</v>
      </c>
      <c r="B150" s="124" t="e">
        <f>D150+F150+H150+J150+#REF!+#REF!+#REF!</f>
        <v>#REF!</v>
      </c>
      <c r="C150" s="69"/>
      <c r="D150" s="61" t="e">
        <f>(#REF!+#REF!+#REF!)/3</f>
        <v>#REF!</v>
      </c>
      <c r="E150" s="50">
        <f t="shared" si="9"/>
        <v>0</v>
      </c>
      <c r="F150" s="126"/>
      <c r="G150" s="50"/>
      <c r="H150" s="126"/>
      <c r="I150" s="50"/>
      <c r="J150" s="126"/>
      <c r="K150" s="50"/>
      <c r="L150" s="126"/>
      <c r="M150" s="57"/>
      <c r="N150" s="53"/>
    </row>
    <row r="151" spans="1:14" ht="15" hidden="1" x14ac:dyDescent="0.35">
      <c r="A151" s="32" t="s">
        <v>142</v>
      </c>
      <c r="B151" s="124" t="e">
        <f>D151+F151+H151+J151+#REF!+#REF!+#REF!</f>
        <v>#REF!</v>
      </c>
      <c r="C151" s="69"/>
      <c r="D151" s="61" t="e">
        <f>(#REF!+#REF!+#REF!)/3</f>
        <v>#REF!</v>
      </c>
      <c r="E151" s="50">
        <f t="shared" si="9"/>
        <v>0</v>
      </c>
      <c r="F151" s="126"/>
      <c r="G151" s="50"/>
      <c r="H151" s="126"/>
      <c r="I151" s="50"/>
      <c r="J151" s="126"/>
      <c r="K151" s="50"/>
      <c r="L151" s="126"/>
      <c r="M151" s="57"/>
      <c r="N151" s="53"/>
    </row>
    <row r="152" spans="1:14" ht="15" hidden="1" x14ac:dyDescent="0.35">
      <c r="A152" s="32" t="s">
        <v>143</v>
      </c>
      <c r="B152" s="124" t="e">
        <f>D152+F152+H152+J152+#REF!+#REF!+#REF!</f>
        <v>#REF!</v>
      </c>
      <c r="C152" s="69"/>
      <c r="D152" s="61" t="e">
        <f>(#REF!+#REF!+#REF!)/3</f>
        <v>#REF!</v>
      </c>
      <c r="E152" s="50">
        <f t="shared" si="9"/>
        <v>0</v>
      </c>
      <c r="F152" s="126"/>
      <c r="G152" s="50"/>
      <c r="H152" s="126"/>
      <c r="I152" s="50"/>
      <c r="J152" s="126"/>
      <c r="K152" s="50"/>
      <c r="L152" s="126"/>
      <c r="M152" s="57"/>
      <c r="N152" s="56"/>
    </row>
    <row r="153" spans="1:14" ht="15" hidden="1" x14ac:dyDescent="0.35">
      <c r="A153" s="32" t="s">
        <v>144</v>
      </c>
      <c r="B153" s="124" t="e">
        <f>D153+F153+H153+J153+#REF!+#REF!+#REF!</f>
        <v>#REF!</v>
      </c>
      <c r="C153" s="69"/>
      <c r="D153" s="61" t="e">
        <f>(#REF!+#REF!+#REF!)/3</f>
        <v>#REF!</v>
      </c>
      <c r="E153" s="50">
        <f t="shared" si="9"/>
        <v>0</v>
      </c>
      <c r="F153" s="126"/>
      <c r="G153" s="50"/>
      <c r="H153" s="126"/>
      <c r="I153" s="50"/>
      <c r="J153" s="126"/>
      <c r="K153" s="50"/>
      <c r="L153" s="126"/>
      <c r="M153" s="57"/>
      <c r="N153" s="56"/>
    </row>
    <row r="154" spans="1:14" ht="15" hidden="1" x14ac:dyDescent="0.35">
      <c r="A154" s="32" t="s">
        <v>145</v>
      </c>
      <c r="B154" s="124" t="e">
        <f>D154+F154+H154+J154+#REF!+#REF!+#REF!</f>
        <v>#REF!</v>
      </c>
      <c r="C154" s="69"/>
      <c r="D154" s="61" t="e">
        <f>(#REF!+#REF!+#REF!)/3</f>
        <v>#REF!</v>
      </c>
      <c r="E154" s="50">
        <f t="shared" si="9"/>
        <v>0</v>
      </c>
      <c r="F154" s="126"/>
      <c r="G154" s="50"/>
      <c r="H154" s="126"/>
      <c r="I154" s="50"/>
      <c r="J154" s="126"/>
      <c r="K154" s="50"/>
      <c r="L154" s="126"/>
      <c r="M154" s="57"/>
      <c r="N154" s="56"/>
    </row>
    <row r="155" spans="1:14" ht="26" hidden="1" x14ac:dyDescent="0.35">
      <c r="A155" s="32" t="s">
        <v>146</v>
      </c>
      <c r="B155" s="124" t="e">
        <f>D155+F155+H155+J155+#REF!+#REF!+#REF!</f>
        <v>#REF!</v>
      </c>
      <c r="C155" s="69"/>
      <c r="D155" s="61" t="e">
        <f>(#REF!+#REF!+#REF!)/3</f>
        <v>#REF!</v>
      </c>
      <c r="E155" s="50">
        <f t="shared" si="9"/>
        <v>0</v>
      </c>
      <c r="F155" s="126"/>
      <c r="G155" s="50"/>
      <c r="H155" s="126"/>
      <c r="I155" s="50"/>
      <c r="J155" s="126"/>
      <c r="K155" s="50"/>
      <c r="L155" s="126"/>
      <c r="M155" s="57"/>
      <c r="N155" s="56"/>
    </row>
    <row r="156" spans="1:14" ht="15" hidden="1" x14ac:dyDescent="0.35">
      <c r="A156" s="32" t="s">
        <v>147</v>
      </c>
      <c r="B156" s="124" t="e">
        <f>D156+F156+H156+J156+#REF!+#REF!+#REF!</f>
        <v>#REF!</v>
      </c>
      <c r="C156" s="69"/>
      <c r="D156" s="61" t="e">
        <f>(#REF!+#REF!+#REF!)/3</f>
        <v>#REF!</v>
      </c>
      <c r="E156" s="50">
        <f t="shared" si="9"/>
        <v>0</v>
      </c>
      <c r="F156" s="126"/>
      <c r="G156" s="50"/>
      <c r="H156" s="126"/>
      <c r="I156" s="50"/>
      <c r="J156" s="126"/>
      <c r="K156" s="50"/>
      <c r="L156" s="126"/>
      <c r="M156" s="57"/>
      <c r="N156" s="56"/>
    </row>
    <row r="157" spans="1:14" ht="26" hidden="1" x14ac:dyDescent="0.35">
      <c r="A157" s="30" t="s">
        <v>148</v>
      </c>
      <c r="B157" s="124" t="e">
        <f>D157+F157+H157+J157+#REF!+#REF!+#REF!</f>
        <v>#REF!</v>
      </c>
      <c r="C157" s="69"/>
      <c r="D157" s="61" t="e">
        <f>(#REF!+#REF!+#REF!)/3</f>
        <v>#REF!</v>
      </c>
      <c r="E157" s="50">
        <f t="shared" si="9"/>
        <v>0</v>
      </c>
      <c r="F157" s="126"/>
      <c r="G157" s="50"/>
      <c r="H157" s="126"/>
      <c r="I157" s="50"/>
      <c r="J157" s="126"/>
      <c r="K157" s="50"/>
      <c r="L157" s="126"/>
      <c r="M157" s="57"/>
      <c r="N157" s="56"/>
    </row>
    <row r="158" spans="1:14" ht="26" hidden="1" x14ac:dyDescent="0.35">
      <c r="A158" s="30" t="s">
        <v>191</v>
      </c>
      <c r="B158" s="124" t="e">
        <f>D158+F158+H158+J158+#REF!+#REF!+#REF!</f>
        <v>#REF!</v>
      </c>
      <c r="C158" s="69"/>
      <c r="D158" s="61" t="e">
        <f>(#REF!+#REF!+#REF!)/3</f>
        <v>#REF!</v>
      </c>
      <c r="E158" s="50">
        <f t="shared" si="9"/>
        <v>0</v>
      </c>
      <c r="F158" s="126"/>
      <c r="G158" s="50"/>
      <c r="H158" s="126"/>
      <c r="I158" s="50"/>
      <c r="J158" s="126"/>
      <c r="K158" s="50"/>
      <c r="L158" s="126"/>
      <c r="M158" s="57"/>
      <c r="N158" s="56"/>
    </row>
    <row r="159" spans="1:14" ht="15" hidden="1" x14ac:dyDescent="0.35">
      <c r="A159" s="32" t="s">
        <v>149</v>
      </c>
      <c r="B159" s="124" t="e">
        <f>D159+F159+H159+J159+#REF!+#REF!+#REF!</f>
        <v>#REF!</v>
      </c>
      <c r="C159" s="69"/>
      <c r="D159" s="61" t="e">
        <f>(#REF!+#REF!+#REF!)/3</f>
        <v>#REF!</v>
      </c>
      <c r="E159" s="50">
        <f t="shared" si="9"/>
        <v>0</v>
      </c>
      <c r="F159" s="126"/>
      <c r="G159" s="50"/>
      <c r="H159" s="126"/>
      <c r="I159" s="50"/>
      <c r="J159" s="126"/>
      <c r="K159" s="50"/>
      <c r="L159" s="126"/>
      <c r="M159" s="57"/>
      <c r="N159" s="56"/>
    </row>
    <row r="160" spans="1:14" ht="15" hidden="1" x14ac:dyDescent="0.35">
      <c r="A160" s="32" t="s">
        <v>150</v>
      </c>
      <c r="B160" s="124" t="e">
        <f>D160+F160+H160+J160+#REF!+#REF!+#REF!</f>
        <v>#REF!</v>
      </c>
      <c r="C160" s="69"/>
      <c r="D160" s="61" t="e">
        <f>(#REF!+#REF!+#REF!)/3</f>
        <v>#REF!</v>
      </c>
      <c r="E160" s="50">
        <f t="shared" si="9"/>
        <v>0</v>
      </c>
      <c r="F160" s="127"/>
      <c r="G160" s="50"/>
      <c r="H160" s="127"/>
      <c r="I160" s="50"/>
      <c r="J160" s="127"/>
      <c r="K160" s="50"/>
      <c r="L160" s="127"/>
      <c r="M160" s="57"/>
      <c r="N160" s="56"/>
    </row>
    <row r="161" spans="1:14" ht="15" hidden="1" x14ac:dyDescent="0.35">
      <c r="A161" s="32" t="s">
        <v>151</v>
      </c>
      <c r="B161" s="124" t="e">
        <f>D161+F161+H161+J161+#REF!+#REF!+#REF!</f>
        <v>#REF!</v>
      </c>
      <c r="C161" s="69"/>
      <c r="D161" s="61" t="e">
        <f>(#REF!+#REF!+#REF!)/3</f>
        <v>#REF!</v>
      </c>
      <c r="E161" s="50">
        <f t="shared" si="9"/>
        <v>0</v>
      </c>
      <c r="F161" s="127"/>
      <c r="G161" s="50"/>
      <c r="H161" s="127"/>
      <c r="I161" s="50"/>
      <c r="J161" s="127"/>
      <c r="K161" s="50"/>
      <c r="L161" s="127"/>
      <c r="M161" s="57"/>
      <c r="N161" s="56"/>
    </row>
    <row r="162" spans="1:14" ht="15" hidden="1" x14ac:dyDescent="0.35">
      <c r="A162" s="30" t="s">
        <v>152</v>
      </c>
      <c r="B162" s="124" t="e">
        <f>D162+F162+H162+J162+#REF!+#REF!+#REF!</f>
        <v>#REF!</v>
      </c>
      <c r="C162" s="69"/>
      <c r="D162" s="61" t="e">
        <f>(#REF!+#REF!+#REF!)/3</f>
        <v>#REF!</v>
      </c>
      <c r="E162" s="50">
        <f t="shared" si="9"/>
        <v>0</v>
      </c>
      <c r="F162" s="127"/>
      <c r="G162" s="50"/>
      <c r="H162" s="127"/>
      <c r="I162" s="50"/>
      <c r="J162" s="127"/>
      <c r="K162" s="50"/>
      <c r="L162" s="127"/>
      <c r="M162" s="57"/>
      <c r="N162" s="56"/>
    </row>
    <row r="163" spans="1:14" ht="15" hidden="1" x14ac:dyDescent="0.35">
      <c r="A163" s="30"/>
      <c r="B163" s="124" t="e">
        <f>D163+F163+H163+J163+#REF!+#REF!+#REF!</f>
        <v>#REF!</v>
      </c>
      <c r="C163" s="69"/>
      <c r="D163" s="61" t="e">
        <f>(#REF!+#REF!+#REF!)/3</f>
        <v>#REF!</v>
      </c>
      <c r="E163" s="50">
        <f t="shared" si="9"/>
        <v>0</v>
      </c>
      <c r="F163" s="127"/>
      <c r="G163" s="50"/>
      <c r="H163" s="127"/>
      <c r="I163" s="50"/>
      <c r="J163" s="127"/>
      <c r="K163" s="50"/>
      <c r="L163" s="127"/>
      <c r="M163" s="57"/>
      <c r="N163" s="56"/>
    </row>
    <row r="164" spans="1:14" ht="15" hidden="1" x14ac:dyDescent="0.35">
      <c r="A164" s="30" t="s">
        <v>153</v>
      </c>
      <c r="B164" s="124" t="e">
        <f>D164+F164+H164+J164+#REF!+#REF!+#REF!</f>
        <v>#REF!</v>
      </c>
      <c r="C164" s="69"/>
      <c r="D164" s="61" t="e">
        <f>(#REF!+#REF!+#REF!)/3</f>
        <v>#REF!</v>
      </c>
      <c r="E164" s="50">
        <f t="shared" si="9"/>
        <v>0</v>
      </c>
      <c r="F164" s="127"/>
      <c r="G164" s="50"/>
      <c r="H164" s="127"/>
      <c r="I164" s="50"/>
      <c r="J164" s="127"/>
      <c r="K164" s="50"/>
      <c r="L164" s="127"/>
      <c r="M164" s="57"/>
      <c r="N164" s="56"/>
    </row>
    <row r="165" spans="1:14" ht="15" hidden="1" x14ac:dyDescent="0.35">
      <c r="A165" s="30" t="s">
        <v>154</v>
      </c>
      <c r="B165" s="124" t="e">
        <f>D165+F165+H165+J165+#REF!+#REF!+#REF!</f>
        <v>#REF!</v>
      </c>
      <c r="C165" s="69"/>
      <c r="D165" s="61" t="e">
        <f>(#REF!+#REF!+#REF!)/3</f>
        <v>#REF!</v>
      </c>
      <c r="E165" s="50">
        <f t="shared" si="9"/>
        <v>0</v>
      </c>
      <c r="F165" s="127"/>
      <c r="G165" s="50"/>
      <c r="H165" s="127"/>
      <c r="I165" s="50"/>
      <c r="J165" s="127"/>
      <c r="K165" s="50"/>
      <c r="L165" s="127"/>
      <c r="M165" s="57"/>
      <c r="N165" s="56"/>
    </row>
    <row r="166" spans="1:14" ht="15" hidden="1" x14ac:dyDescent="0.35">
      <c r="A166" s="30" t="s">
        <v>192</v>
      </c>
      <c r="B166" s="124" t="e">
        <f>D166+F166+H166+J166+#REF!+#REF!+#REF!</f>
        <v>#REF!</v>
      </c>
      <c r="C166" s="69"/>
      <c r="D166" s="61" t="e">
        <f>(#REF!+#REF!+#REF!)/3</f>
        <v>#REF!</v>
      </c>
      <c r="E166" s="50">
        <f t="shared" si="9"/>
        <v>0</v>
      </c>
      <c r="F166" s="127"/>
      <c r="G166" s="50"/>
      <c r="H166" s="127"/>
      <c r="I166" s="50"/>
      <c r="J166" s="127"/>
      <c r="K166" s="50"/>
      <c r="L166" s="127"/>
      <c r="M166" s="57"/>
      <c r="N166" s="56"/>
    </row>
    <row r="167" spans="1:14" ht="15" hidden="1" x14ac:dyDescent="0.35">
      <c r="A167" s="30" t="s">
        <v>155</v>
      </c>
      <c r="B167" s="124" t="e">
        <f>D167+F167+H167+J167+#REF!+#REF!+#REF!</f>
        <v>#REF!</v>
      </c>
      <c r="C167" s="69"/>
      <c r="D167" s="61" t="e">
        <f>(#REF!+#REF!+#REF!)/3</f>
        <v>#REF!</v>
      </c>
      <c r="E167" s="50">
        <f t="shared" si="9"/>
        <v>0</v>
      </c>
      <c r="F167" s="127"/>
      <c r="G167" s="50"/>
      <c r="H167" s="127"/>
      <c r="I167" s="50"/>
      <c r="J167" s="127"/>
      <c r="K167" s="50"/>
      <c r="L167" s="127"/>
      <c r="M167" s="57"/>
      <c r="N167" s="56"/>
    </row>
    <row r="168" spans="1:14" ht="15" hidden="1" x14ac:dyDescent="0.35">
      <c r="A168" s="36" t="s">
        <v>156</v>
      </c>
      <c r="B168" s="124" t="e">
        <f>D168+F168+H168+J168+#REF!+#REF!+#REF!</f>
        <v>#REF!</v>
      </c>
      <c r="C168" s="69"/>
      <c r="D168" s="61" t="e">
        <f>(#REF!+#REF!+#REF!)/3</f>
        <v>#REF!</v>
      </c>
      <c r="E168" s="50">
        <f t="shared" si="9"/>
        <v>0</v>
      </c>
      <c r="F168" s="127"/>
      <c r="G168" s="50"/>
      <c r="H168" s="127"/>
      <c r="I168" s="50"/>
      <c r="J168" s="127"/>
      <c r="K168" s="50"/>
      <c r="L168" s="127"/>
      <c r="M168" s="57"/>
      <c r="N168" s="56"/>
    </row>
    <row r="169" spans="1:14" s="37" customFormat="1" ht="15" customHeight="1" x14ac:dyDescent="0.35">
      <c r="A169" s="117" t="s">
        <v>9</v>
      </c>
      <c r="B169" s="137">
        <f>B27+B24+B21+B20+B19+B18+B17+B16+B15+B14+B13+B12+B11+B10+B9+B8</f>
        <v>5427116.8699999992</v>
      </c>
      <c r="C169" s="118">
        <f t="shared" ref="C169:J169" si="10">C27+C24+C21+C20+C19+C18+C17+C16+C14+C15+C13+C12+C11+C10+C9+C8</f>
        <v>7224</v>
      </c>
      <c r="D169" s="138">
        <f>D27+D24+D21+D20+D19+D18+D17+D16+D14+D15+D13+D12+D11+D10+D9+D8</f>
        <v>1187663.2800000003</v>
      </c>
      <c r="E169" s="118">
        <f t="shared" si="10"/>
        <v>5795</v>
      </c>
      <c r="F169" s="138">
        <f>F27+F24+F21+F20+F19+F18+F17+F16+F14+F15+F13+F12+F11+F10+F9+F8</f>
        <v>1003142.8</v>
      </c>
      <c r="G169" s="118">
        <f t="shared" si="10"/>
        <v>5919</v>
      </c>
      <c r="H169" s="138">
        <f t="shared" si="10"/>
        <v>1074998.4000000001</v>
      </c>
      <c r="I169" s="118">
        <f t="shared" si="10"/>
        <v>5886</v>
      </c>
      <c r="J169" s="138">
        <f t="shared" si="10"/>
        <v>1062003.4500000002</v>
      </c>
      <c r="K169" s="118">
        <f t="shared" ref="K169:L169" si="11">K27+K24+K21+K20+K19+K18+K17+K16+K14+K15+K13+K12+K11+K10+K9+K8</f>
        <v>5666</v>
      </c>
      <c r="L169" s="138">
        <f t="shared" si="11"/>
        <v>1099308.9400000002</v>
      </c>
      <c r="M169" s="160" t="s">
        <v>10</v>
      </c>
      <c r="N169" s="160"/>
    </row>
    <row r="170" spans="1:14" s="37" customFormat="1" ht="15" x14ac:dyDescent="0.35">
      <c r="A170" s="73"/>
      <c r="B170" s="74"/>
      <c r="C170" s="70"/>
      <c r="D170" s="71"/>
      <c r="E170" s="70"/>
      <c r="F170" s="71"/>
      <c r="G170" s="70"/>
      <c r="H170" s="71"/>
      <c r="I170" s="70"/>
      <c r="J170" s="71"/>
      <c r="K170" s="70"/>
      <c r="L170" s="71"/>
      <c r="M170" s="72"/>
      <c r="N170" s="72"/>
    </row>
  </sheetData>
  <mergeCells count="17">
    <mergeCell ref="O21:O26"/>
    <mergeCell ref="M3:N6"/>
    <mergeCell ref="C4:D4"/>
    <mergeCell ref="E4:F4"/>
    <mergeCell ref="G4:H4"/>
    <mergeCell ref="I4:J4"/>
    <mergeCell ref="M7:N7"/>
    <mergeCell ref="M8:N27"/>
    <mergeCell ref="M169:N169"/>
    <mergeCell ref="A1:N1"/>
    <mergeCell ref="A2:N2"/>
    <mergeCell ref="C3:D3"/>
    <mergeCell ref="E3:F3"/>
    <mergeCell ref="G3:H3"/>
    <mergeCell ref="I3:J3"/>
    <mergeCell ref="K3:L3"/>
    <mergeCell ref="K4:L4"/>
  </mergeCells>
  <pageMargins left="0.70866141732283472" right="0.70866141732283472" top="0.74803149606299213" bottom="0.74803149606299213" header="0.31496062992125984" footer="0.31496062992125984"/>
  <pageSetup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CD0B6-C2A5-4A36-B1B5-E40AF722450B}">
  <dimension ref="A1:M20"/>
  <sheetViews>
    <sheetView workbookViewId="0">
      <selection activeCell="I19" sqref="I19"/>
    </sheetView>
  </sheetViews>
  <sheetFormatPr defaultColWidth="9.453125" defaultRowHeight="14.5" x14ac:dyDescent="0.35"/>
  <cols>
    <col min="1" max="1" width="32.81640625" style="6" customWidth="1"/>
    <col min="2" max="12" width="16.7265625" style="7" customWidth="1"/>
    <col min="13" max="13" width="67.7265625" style="43" customWidth="1"/>
    <col min="14" max="14" width="6.1796875" style="40" customWidth="1"/>
    <col min="15" max="255" width="9.453125" style="40"/>
    <col min="256" max="256" width="32.81640625" style="40" customWidth="1"/>
    <col min="257" max="268" width="16.7265625" style="40" customWidth="1"/>
    <col min="269" max="269" width="48.54296875" style="40" customWidth="1"/>
    <col min="270" max="270" width="6.1796875" style="40" customWidth="1"/>
    <col min="271" max="511" width="9.453125" style="40"/>
    <col min="512" max="512" width="32.81640625" style="40" customWidth="1"/>
    <col min="513" max="524" width="16.7265625" style="40" customWidth="1"/>
    <col min="525" max="525" width="48.54296875" style="40" customWidth="1"/>
    <col min="526" max="526" width="6.1796875" style="40" customWidth="1"/>
    <col min="527" max="767" width="9.453125" style="40"/>
    <col min="768" max="768" width="32.81640625" style="40" customWidth="1"/>
    <col min="769" max="780" width="16.7265625" style="40" customWidth="1"/>
    <col min="781" max="781" width="48.54296875" style="40" customWidth="1"/>
    <col min="782" max="782" width="6.1796875" style="40" customWidth="1"/>
    <col min="783" max="1023" width="9.453125" style="40"/>
    <col min="1024" max="1024" width="32.81640625" style="40" customWidth="1"/>
    <col min="1025" max="1036" width="16.7265625" style="40" customWidth="1"/>
    <col min="1037" max="1037" width="48.54296875" style="40" customWidth="1"/>
    <col min="1038" max="1038" width="6.1796875" style="40" customWidth="1"/>
    <col min="1039" max="1279" width="9.453125" style="40"/>
    <col min="1280" max="1280" width="32.81640625" style="40" customWidth="1"/>
    <col min="1281" max="1292" width="16.7265625" style="40" customWidth="1"/>
    <col min="1293" max="1293" width="48.54296875" style="40" customWidth="1"/>
    <col min="1294" max="1294" width="6.1796875" style="40" customWidth="1"/>
    <col min="1295" max="1535" width="9.453125" style="40"/>
    <col min="1536" max="1536" width="32.81640625" style="40" customWidth="1"/>
    <col min="1537" max="1548" width="16.7265625" style="40" customWidth="1"/>
    <col min="1549" max="1549" width="48.54296875" style="40" customWidth="1"/>
    <col min="1550" max="1550" width="6.1796875" style="40" customWidth="1"/>
    <col min="1551" max="1791" width="9.453125" style="40"/>
    <col min="1792" max="1792" width="32.81640625" style="40" customWidth="1"/>
    <col min="1793" max="1804" width="16.7265625" style="40" customWidth="1"/>
    <col min="1805" max="1805" width="48.54296875" style="40" customWidth="1"/>
    <col min="1806" max="1806" width="6.1796875" style="40" customWidth="1"/>
    <col min="1807" max="2047" width="9.453125" style="40"/>
    <col min="2048" max="2048" width="32.81640625" style="40" customWidth="1"/>
    <col min="2049" max="2060" width="16.7265625" style="40" customWidth="1"/>
    <col min="2061" max="2061" width="48.54296875" style="40" customWidth="1"/>
    <col min="2062" max="2062" width="6.1796875" style="40" customWidth="1"/>
    <col min="2063" max="2303" width="9.453125" style="40"/>
    <col min="2304" max="2304" width="32.81640625" style="40" customWidth="1"/>
    <col min="2305" max="2316" width="16.7265625" style="40" customWidth="1"/>
    <col min="2317" max="2317" width="48.54296875" style="40" customWidth="1"/>
    <col min="2318" max="2318" width="6.1796875" style="40" customWidth="1"/>
    <col min="2319" max="2559" width="9.453125" style="40"/>
    <col min="2560" max="2560" width="32.81640625" style="40" customWidth="1"/>
    <col min="2561" max="2572" width="16.7265625" style="40" customWidth="1"/>
    <col min="2573" max="2573" width="48.54296875" style="40" customWidth="1"/>
    <col min="2574" max="2574" width="6.1796875" style="40" customWidth="1"/>
    <col min="2575" max="2815" width="9.453125" style="40"/>
    <col min="2816" max="2816" width="32.81640625" style="40" customWidth="1"/>
    <col min="2817" max="2828" width="16.7265625" style="40" customWidth="1"/>
    <col min="2829" max="2829" width="48.54296875" style="40" customWidth="1"/>
    <col min="2830" max="2830" width="6.1796875" style="40" customWidth="1"/>
    <col min="2831" max="3071" width="9.453125" style="40"/>
    <col min="3072" max="3072" width="32.81640625" style="40" customWidth="1"/>
    <col min="3073" max="3084" width="16.7265625" style="40" customWidth="1"/>
    <col min="3085" max="3085" width="48.54296875" style="40" customWidth="1"/>
    <col min="3086" max="3086" width="6.1796875" style="40" customWidth="1"/>
    <col min="3087" max="3327" width="9.453125" style="40"/>
    <col min="3328" max="3328" width="32.81640625" style="40" customWidth="1"/>
    <col min="3329" max="3340" width="16.7265625" style="40" customWidth="1"/>
    <col min="3341" max="3341" width="48.54296875" style="40" customWidth="1"/>
    <col min="3342" max="3342" width="6.1796875" style="40" customWidth="1"/>
    <col min="3343" max="3583" width="9.453125" style="40"/>
    <col min="3584" max="3584" width="32.81640625" style="40" customWidth="1"/>
    <col min="3585" max="3596" width="16.7265625" style="40" customWidth="1"/>
    <col min="3597" max="3597" width="48.54296875" style="40" customWidth="1"/>
    <col min="3598" max="3598" width="6.1796875" style="40" customWidth="1"/>
    <col min="3599" max="3839" width="9.453125" style="40"/>
    <col min="3840" max="3840" width="32.81640625" style="40" customWidth="1"/>
    <col min="3841" max="3852" width="16.7265625" style="40" customWidth="1"/>
    <col min="3853" max="3853" width="48.54296875" style="40" customWidth="1"/>
    <col min="3854" max="3854" width="6.1796875" style="40" customWidth="1"/>
    <col min="3855" max="4095" width="9.453125" style="40"/>
    <col min="4096" max="4096" width="32.81640625" style="40" customWidth="1"/>
    <col min="4097" max="4108" width="16.7265625" style="40" customWidth="1"/>
    <col min="4109" max="4109" width="48.54296875" style="40" customWidth="1"/>
    <col min="4110" max="4110" width="6.1796875" style="40" customWidth="1"/>
    <col min="4111" max="4351" width="9.453125" style="40"/>
    <col min="4352" max="4352" width="32.81640625" style="40" customWidth="1"/>
    <col min="4353" max="4364" width="16.7265625" style="40" customWidth="1"/>
    <col min="4365" max="4365" width="48.54296875" style="40" customWidth="1"/>
    <col min="4366" max="4366" width="6.1796875" style="40" customWidth="1"/>
    <col min="4367" max="4607" width="9.453125" style="40"/>
    <col min="4608" max="4608" width="32.81640625" style="40" customWidth="1"/>
    <col min="4609" max="4620" width="16.7265625" style="40" customWidth="1"/>
    <col min="4621" max="4621" width="48.54296875" style="40" customWidth="1"/>
    <col min="4622" max="4622" width="6.1796875" style="40" customWidth="1"/>
    <col min="4623" max="4863" width="9.453125" style="40"/>
    <col min="4864" max="4864" width="32.81640625" style="40" customWidth="1"/>
    <col min="4865" max="4876" width="16.7265625" style="40" customWidth="1"/>
    <col min="4877" max="4877" width="48.54296875" style="40" customWidth="1"/>
    <col min="4878" max="4878" width="6.1796875" style="40" customWidth="1"/>
    <col min="4879" max="5119" width="9.453125" style="40"/>
    <col min="5120" max="5120" width="32.81640625" style="40" customWidth="1"/>
    <col min="5121" max="5132" width="16.7265625" style="40" customWidth="1"/>
    <col min="5133" max="5133" width="48.54296875" style="40" customWidth="1"/>
    <col min="5134" max="5134" width="6.1796875" style="40" customWidth="1"/>
    <col min="5135" max="5375" width="9.453125" style="40"/>
    <col min="5376" max="5376" width="32.81640625" style="40" customWidth="1"/>
    <col min="5377" max="5388" width="16.7265625" style="40" customWidth="1"/>
    <col min="5389" max="5389" width="48.54296875" style="40" customWidth="1"/>
    <col min="5390" max="5390" width="6.1796875" style="40" customWidth="1"/>
    <col min="5391" max="5631" width="9.453125" style="40"/>
    <col min="5632" max="5632" width="32.81640625" style="40" customWidth="1"/>
    <col min="5633" max="5644" width="16.7265625" style="40" customWidth="1"/>
    <col min="5645" max="5645" width="48.54296875" style="40" customWidth="1"/>
    <col min="5646" max="5646" width="6.1796875" style="40" customWidth="1"/>
    <col min="5647" max="5887" width="9.453125" style="40"/>
    <col min="5888" max="5888" width="32.81640625" style="40" customWidth="1"/>
    <col min="5889" max="5900" width="16.7265625" style="40" customWidth="1"/>
    <col min="5901" max="5901" width="48.54296875" style="40" customWidth="1"/>
    <col min="5902" max="5902" width="6.1796875" style="40" customWidth="1"/>
    <col min="5903" max="6143" width="9.453125" style="40"/>
    <col min="6144" max="6144" width="32.81640625" style="40" customWidth="1"/>
    <col min="6145" max="6156" width="16.7265625" style="40" customWidth="1"/>
    <col min="6157" max="6157" width="48.54296875" style="40" customWidth="1"/>
    <col min="6158" max="6158" width="6.1796875" style="40" customWidth="1"/>
    <col min="6159" max="6399" width="9.453125" style="40"/>
    <col min="6400" max="6400" width="32.81640625" style="40" customWidth="1"/>
    <col min="6401" max="6412" width="16.7265625" style="40" customWidth="1"/>
    <col min="6413" max="6413" width="48.54296875" style="40" customWidth="1"/>
    <col min="6414" max="6414" width="6.1796875" style="40" customWidth="1"/>
    <col min="6415" max="6655" width="9.453125" style="40"/>
    <col min="6656" max="6656" width="32.81640625" style="40" customWidth="1"/>
    <col min="6657" max="6668" width="16.7265625" style="40" customWidth="1"/>
    <col min="6669" max="6669" width="48.54296875" style="40" customWidth="1"/>
    <col min="6670" max="6670" width="6.1796875" style="40" customWidth="1"/>
    <col min="6671" max="6911" width="9.453125" style="40"/>
    <col min="6912" max="6912" width="32.81640625" style="40" customWidth="1"/>
    <col min="6913" max="6924" width="16.7265625" style="40" customWidth="1"/>
    <col min="6925" max="6925" width="48.54296875" style="40" customWidth="1"/>
    <col min="6926" max="6926" width="6.1796875" style="40" customWidth="1"/>
    <col min="6927" max="7167" width="9.453125" style="40"/>
    <col min="7168" max="7168" width="32.81640625" style="40" customWidth="1"/>
    <col min="7169" max="7180" width="16.7265625" style="40" customWidth="1"/>
    <col min="7181" max="7181" width="48.54296875" style="40" customWidth="1"/>
    <col min="7182" max="7182" width="6.1796875" style="40" customWidth="1"/>
    <col min="7183" max="7423" width="9.453125" style="40"/>
    <col min="7424" max="7424" width="32.81640625" style="40" customWidth="1"/>
    <col min="7425" max="7436" width="16.7265625" style="40" customWidth="1"/>
    <col min="7437" max="7437" width="48.54296875" style="40" customWidth="1"/>
    <col min="7438" max="7438" width="6.1796875" style="40" customWidth="1"/>
    <col min="7439" max="7679" width="9.453125" style="40"/>
    <col min="7680" max="7680" width="32.81640625" style="40" customWidth="1"/>
    <col min="7681" max="7692" width="16.7265625" style="40" customWidth="1"/>
    <col min="7693" max="7693" width="48.54296875" style="40" customWidth="1"/>
    <col min="7694" max="7694" width="6.1796875" style="40" customWidth="1"/>
    <col min="7695" max="7935" width="9.453125" style="40"/>
    <col min="7936" max="7936" width="32.81640625" style="40" customWidth="1"/>
    <col min="7937" max="7948" width="16.7265625" style="40" customWidth="1"/>
    <col min="7949" max="7949" width="48.54296875" style="40" customWidth="1"/>
    <col min="7950" max="7950" width="6.1796875" style="40" customWidth="1"/>
    <col min="7951" max="8191" width="9.453125" style="40"/>
    <col min="8192" max="8192" width="32.81640625" style="40" customWidth="1"/>
    <col min="8193" max="8204" width="16.7265625" style="40" customWidth="1"/>
    <col min="8205" max="8205" width="48.54296875" style="40" customWidth="1"/>
    <col min="8206" max="8206" width="6.1796875" style="40" customWidth="1"/>
    <col min="8207" max="8447" width="9.453125" style="40"/>
    <col min="8448" max="8448" width="32.81640625" style="40" customWidth="1"/>
    <col min="8449" max="8460" width="16.7265625" style="40" customWidth="1"/>
    <col min="8461" max="8461" width="48.54296875" style="40" customWidth="1"/>
    <col min="8462" max="8462" width="6.1796875" style="40" customWidth="1"/>
    <col min="8463" max="8703" width="9.453125" style="40"/>
    <col min="8704" max="8704" width="32.81640625" style="40" customWidth="1"/>
    <col min="8705" max="8716" width="16.7265625" style="40" customWidth="1"/>
    <col min="8717" max="8717" width="48.54296875" style="40" customWidth="1"/>
    <col min="8718" max="8718" width="6.1796875" style="40" customWidth="1"/>
    <col min="8719" max="8959" width="9.453125" style="40"/>
    <col min="8960" max="8960" width="32.81640625" style="40" customWidth="1"/>
    <col min="8961" max="8972" width="16.7265625" style="40" customWidth="1"/>
    <col min="8973" max="8973" width="48.54296875" style="40" customWidth="1"/>
    <col min="8974" max="8974" width="6.1796875" style="40" customWidth="1"/>
    <col min="8975" max="9215" width="9.453125" style="40"/>
    <col min="9216" max="9216" width="32.81640625" style="40" customWidth="1"/>
    <col min="9217" max="9228" width="16.7265625" style="40" customWidth="1"/>
    <col min="9229" max="9229" width="48.54296875" style="40" customWidth="1"/>
    <col min="9230" max="9230" width="6.1796875" style="40" customWidth="1"/>
    <col min="9231" max="9471" width="9.453125" style="40"/>
    <col min="9472" max="9472" width="32.81640625" style="40" customWidth="1"/>
    <col min="9473" max="9484" width="16.7265625" style="40" customWidth="1"/>
    <col min="9485" max="9485" width="48.54296875" style="40" customWidth="1"/>
    <col min="9486" max="9486" width="6.1796875" style="40" customWidth="1"/>
    <col min="9487" max="9727" width="9.453125" style="40"/>
    <col min="9728" max="9728" width="32.81640625" style="40" customWidth="1"/>
    <col min="9729" max="9740" width="16.7265625" style="40" customWidth="1"/>
    <col min="9741" max="9741" width="48.54296875" style="40" customWidth="1"/>
    <col min="9742" max="9742" width="6.1796875" style="40" customWidth="1"/>
    <col min="9743" max="9983" width="9.453125" style="40"/>
    <col min="9984" max="9984" width="32.81640625" style="40" customWidth="1"/>
    <col min="9985" max="9996" width="16.7265625" style="40" customWidth="1"/>
    <col min="9997" max="9997" width="48.54296875" style="40" customWidth="1"/>
    <col min="9998" max="9998" width="6.1796875" style="40" customWidth="1"/>
    <col min="9999" max="10239" width="9.453125" style="40"/>
    <col min="10240" max="10240" width="32.81640625" style="40" customWidth="1"/>
    <col min="10241" max="10252" width="16.7265625" style="40" customWidth="1"/>
    <col min="10253" max="10253" width="48.54296875" style="40" customWidth="1"/>
    <col min="10254" max="10254" width="6.1796875" style="40" customWidth="1"/>
    <col min="10255" max="10495" width="9.453125" style="40"/>
    <col min="10496" max="10496" width="32.81640625" style="40" customWidth="1"/>
    <col min="10497" max="10508" width="16.7265625" style="40" customWidth="1"/>
    <col min="10509" max="10509" width="48.54296875" style="40" customWidth="1"/>
    <col min="10510" max="10510" width="6.1796875" style="40" customWidth="1"/>
    <col min="10511" max="10751" width="9.453125" style="40"/>
    <col min="10752" max="10752" width="32.81640625" style="40" customWidth="1"/>
    <col min="10753" max="10764" width="16.7265625" style="40" customWidth="1"/>
    <col min="10765" max="10765" width="48.54296875" style="40" customWidth="1"/>
    <col min="10766" max="10766" width="6.1796875" style="40" customWidth="1"/>
    <col min="10767" max="11007" width="9.453125" style="40"/>
    <col min="11008" max="11008" width="32.81640625" style="40" customWidth="1"/>
    <col min="11009" max="11020" width="16.7265625" style="40" customWidth="1"/>
    <col min="11021" max="11021" width="48.54296875" style="40" customWidth="1"/>
    <col min="11022" max="11022" width="6.1796875" style="40" customWidth="1"/>
    <col min="11023" max="11263" width="9.453125" style="40"/>
    <col min="11264" max="11264" width="32.81640625" style="40" customWidth="1"/>
    <col min="11265" max="11276" width="16.7265625" style="40" customWidth="1"/>
    <col min="11277" max="11277" width="48.54296875" style="40" customWidth="1"/>
    <col min="11278" max="11278" width="6.1796875" style="40" customWidth="1"/>
    <col min="11279" max="11519" width="9.453125" style="40"/>
    <col min="11520" max="11520" width="32.81640625" style="40" customWidth="1"/>
    <col min="11521" max="11532" width="16.7265625" style="40" customWidth="1"/>
    <col min="11533" max="11533" width="48.54296875" style="40" customWidth="1"/>
    <col min="11534" max="11534" width="6.1796875" style="40" customWidth="1"/>
    <col min="11535" max="11775" width="9.453125" style="40"/>
    <col min="11776" max="11776" width="32.81640625" style="40" customWidth="1"/>
    <col min="11777" max="11788" width="16.7265625" style="40" customWidth="1"/>
    <col min="11789" max="11789" width="48.54296875" style="40" customWidth="1"/>
    <col min="11790" max="11790" width="6.1796875" style="40" customWidth="1"/>
    <col min="11791" max="12031" width="9.453125" style="40"/>
    <col min="12032" max="12032" width="32.81640625" style="40" customWidth="1"/>
    <col min="12033" max="12044" width="16.7265625" style="40" customWidth="1"/>
    <col min="12045" max="12045" width="48.54296875" style="40" customWidth="1"/>
    <col min="12046" max="12046" width="6.1796875" style="40" customWidth="1"/>
    <col min="12047" max="12287" width="9.453125" style="40"/>
    <col min="12288" max="12288" width="32.81640625" style="40" customWidth="1"/>
    <col min="12289" max="12300" width="16.7265625" style="40" customWidth="1"/>
    <col min="12301" max="12301" width="48.54296875" style="40" customWidth="1"/>
    <col min="12302" max="12302" width="6.1796875" style="40" customWidth="1"/>
    <col min="12303" max="12543" width="9.453125" style="40"/>
    <col min="12544" max="12544" width="32.81640625" style="40" customWidth="1"/>
    <col min="12545" max="12556" width="16.7265625" style="40" customWidth="1"/>
    <col min="12557" max="12557" width="48.54296875" style="40" customWidth="1"/>
    <col min="12558" max="12558" width="6.1796875" style="40" customWidth="1"/>
    <col min="12559" max="12799" width="9.453125" style="40"/>
    <col min="12800" max="12800" width="32.81640625" style="40" customWidth="1"/>
    <col min="12801" max="12812" width="16.7265625" style="40" customWidth="1"/>
    <col min="12813" max="12813" width="48.54296875" style="40" customWidth="1"/>
    <col min="12814" max="12814" width="6.1796875" style="40" customWidth="1"/>
    <col min="12815" max="13055" width="9.453125" style="40"/>
    <col min="13056" max="13056" width="32.81640625" style="40" customWidth="1"/>
    <col min="13057" max="13068" width="16.7265625" style="40" customWidth="1"/>
    <col min="13069" max="13069" width="48.54296875" style="40" customWidth="1"/>
    <col min="13070" max="13070" width="6.1796875" style="40" customWidth="1"/>
    <col min="13071" max="13311" width="9.453125" style="40"/>
    <col min="13312" max="13312" width="32.81640625" style="40" customWidth="1"/>
    <col min="13313" max="13324" width="16.7265625" style="40" customWidth="1"/>
    <col min="13325" max="13325" width="48.54296875" style="40" customWidth="1"/>
    <col min="13326" max="13326" width="6.1796875" style="40" customWidth="1"/>
    <col min="13327" max="13567" width="9.453125" style="40"/>
    <col min="13568" max="13568" width="32.81640625" style="40" customWidth="1"/>
    <col min="13569" max="13580" width="16.7265625" style="40" customWidth="1"/>
    <col min="13581" max="13581" width="48.54296875" style="40" customWidth="1"/>
    <col min="13582" max="13582" width="6.1796875" style="40" customWidth="1"/>
    <col min="13583" max="13823" width="9.453125" style="40"/>
    <col min="13824" max="13824" width="32.81640625" style="40" customWidth="1"/>
    <col min="13825" max="13836" width="16.7265625" style="40" customWidth="1"/>
    <col min="13837" max="13837" width="48.54296875" style="40" customWidth="1"/>
    <col min="13838" max="13838" width="6.1796875" style="40" customWidth="1"/>
    <col min="13839" max="14079" width="9.453125" style="40"/>
    <col min="14080" max="14080" width="32.81640625" style="40" customWidth="1"/>
    <col min="14081" max="14092" width="16.7265625" style="40" customWidth="1"/>
    <col min="14093" max="14093" width="48.54296875" style="40" customWidth="1"/>
    <col min="14094" max="14094" width="6.1796875" style="40" customWidth="1"/>
    <col min="14095" max="14335" width="9.453125" style="40"/>
    <col min="14336" max="14336" width="32.81640625" style="40" customWidth="1"/>
    <col min="14337" max="14348" width="16.7265625" style="40" customWidth="1"/>
    <col min="14349" max="14349" width="48.54296875" style="40" customWidth="1"/>
    <col min="14350" max="14350" width="6.1796875" style="40" customWidth="1"/>
    <col min="14351" max="14591" width="9.453125" style="40"/>
    <col min="14592" max="14592" width="32.81640625" style="40" customWidth="1"/>
    <col min="14593" max="14604" width="16.7265625" style="40" customWidth="1"/>
    <col min="14605" max="14605" width="48.54296875" style="40" customWidth="1"/>
    <col min="14606" max="14606" width="6.1796875" style="40" customWidth="1"/>
    <col min="14607" max="14847" width="9.453125" style="40"/>
    <col min="14848" max="14848" width="32.81640625" style="40" customWidth="1"/>
    <col min="14849" max="14860" width="16.7265625" style="40" customWidth="1"/>
    <col min="14861" max="14861" width="48.54296875" style="40" customWidth="1"/>
    <col min="14862" max="14862" width="6.1796875" style="40" customWidth="1"/>
    <col min="14863" max="15103" width="9.453125" style="40"/>
    <col min="15104" max="15104" width="32.81640625" style="40" customWidth="1"/>
    <col min="15105" max="15116" width="16.7265625" style="40" customWidth="1"/>
    <col min="15117" max="15117" width="48.54296875" style="40" customWidth="1"/>
    <col min="15118" max="15118" width="6.1796875" style="40" customWidth="1"/>
    <col min="15119" max="15359" width="9.453125" style="40"/>
    <col min="15360" max="15360" width="32.81640625" style="40" customWidth="1"/>
    <col min="15361" max="15372" width="16.7265625" style="40" customWidth="1"/>
    <col min="15373" max="15373" width="48.54296875" style="40" customWidth="1"/>
    <col min="15374" max="15374" width="6.1796875" style="40" customWidth="1"/>
    <col min="15375" max="15615" width="9.453125" style="40"/>
    <col min="15616" max="15616" width="32.81640625" style="40" customWidth="1"/>
    <col min="15617" max="15628" width="16.7265625" style="40" customWidth="1"/>
    <col min="15629" max="15629" width="48.54296875" style="40" customWidth="1"/>
    <col min="15630" max="15630" width="6.1796875" style="40" customWidth="1"/>
    <col min="15631" max="15871" width="9.453125" style="40"/>
    <col min="15872" max="15872" width="32.81640625" style="40" customWidth="1"/>
    <col min="15873" max="15884" width="16.7265625" style="40" customWidth="1"/>
    <col min="15885" max="15885" width="48.54296875" style="40" customWidth="1"/>
    <col min="15886" max="15886" width="6.1796875" style="40" customWidth="1"/>
    <col min="15887" max="16127" width="9.453125" style="40"/>
    <col min="16128" max="16128" width="32.81640625" style="40" customWidth="1"/>
    <col min="16129" max="16140" width="16.7265625" style="40" customWidth="1"/>
    <col min="16141" max="16141" width="48.54296875" style="40" customWidth="1"/>
    <col min="16142" max="16142" width="6.1796875" style="40" customWidth="1"/>
    <col min="16143" max="16384" width="9.453125" style="40"/>
  </cols>
  <sheetData>
    <row r="1" spans="1:13" x14ac:dyDescent="0.35">
      <c r="A1" s="169" t="s">
        <v>165</v>
      </c>
      <c r="B1" s="169"/>
      <c r="C1" s="169"/>
      <c r="D1" s="169"/>
      <c r="E1" s="169"/>
      <c r="F1" s="169"/>
      <c r="G1" s="169"/>
      <c r="H1" s="169"/>
      <c r="I1" s="169"/>
      <c r="J1" s="169"/>
      <c r="K1" s="169"/>
      <c r="L1" s="169"/>
      <c r="M1" s="169"/>
    </row>
    <row r="2" spans="1:13" ht="16.5" x14ac:dyDescent="0.35">
      <c r="A2" s="170" t="s">
        <v>227</v>
      </c>
      <c r="B2" s="170"/>
      <c r="C2" s="170"/>
      <c r="D2" s="170"/>
      <c r="E2" s="170"/>
      <c r="F2" s="170"/>
      <c r="G2" s="170"/>
      <c r="H2" s="170"/>
      <c r="I2" s="170"/>
      <c r="J2" s="170"/>
      <c r="K2" s="170"/>
      <c r="L2" s="170"/>
      <c r="M2" s="170"/>
    </row>
    <row r="3" spans="1:13" ht="16.5" x14ac:dyDescent="0.35">
      <c r="A3" s="45"/>
      <c r="B3" s="45"/>
      <c r="C3" s="45"/>
      <c r="D3" s="45"/>
      <c r="E3" s="45"/>
      <c r="F3" s="45"/>
      <c r="G3" s="45"/>
      <c r="H3" s="45"/>
      <c r="I3" s="45"/>
      <c r="J3" s="45"/>
      <c r="K3" s="45"/>
      <c r="L3" s="45"/>
      <c r="M3" s="45"/>
    </row>
    <row r="4" spans="1:13" x14ac:dyDescent="0.35">
      <c r="A4" s="1" t="s">
        <v>0</v>
      </c>
      <c r="B4" s="85" t="s">
        <v>170</v>
      </c>
      <c r="C4" s="171" t="s">
        <v>32</v>
      </c>
      <c r="D4" s="172"/>
      <c r="E4" s="171" t="s">
        <v>171</v>
      </c>
      <c r="F4" s="172"/>
      <c r="G4" s="171" t="s">
        <v>171</v>
      </c>
      <c r="H4" s="172"/>
      <c r="I4" s="171" t="s">
        <v>171</v>
      </c>
      <c r="J4" s="172"/>
      <c r="K4" s="171" t="s">
        <v>171</v>
      </c>
      <c r="L4" s="172"/>
      <c r="M4" s="173" t="s">
        <v>1</v>
      </c>
    </row>
    <row r="5" spans="1:13" ht="26" x14ac:dyDescent="0.35">
      <c r="A5" s="1" t="s">
        <v>2</v>
      </c>
      <c r="B5" s="85" t="s">
        <v>238</v>
      </c>
      <c r="C5" s="171" t="s">
        <v>3</v>
      </c>
      <c r="D5" s="172"/>
      <c r="E5" s="171" t="s">
        <v>4</v>
      </c>
      <c r="F5" s="172"/>
      <c r="G5" s="171" t="s">
        <v>5</v>
      </c>
      <c r="H5" s="172"/>
      <c r="I5" s="171" t="s">
        <v>6</v>
      </c>
      <c r="J5" s="172"/>
      <c r="K5" s="171" t="s">
        <v>237</v>
      </c>
      <c r="L5" s="172"/>
      <c r="M5" s="173"/>
    </row>
    <row r="6" spans="1:13" s="41" customFormat="1" ht="10.5" x14ac:dyDescent="0.35">
      <c r="A6" s="2"/>
      <c r="B6" s="86" t="s">
        <v>7</v>
      </c>
      <c r="C6" s="86"/>
      <c r="D6" s="86" t="s">
        <v>7</v>
      </c>
      <c r="E6" s="86"/>
      <c r="F6" s="86" t="s">
        <v>7</v>
      </c>
      <c r="G6" s="86"/>
      <c r="H6" s="86" t="s">
        <v>7</v>
      </c>
      <c r="I6" s="86"/>
      <c r="J6" s="86" t="s">
        <v>7</v>
      </c>
      <c r="K6" s="86"/>
      <c r="L6" s="86" t="s">
        <v>7</v>
      </c>
      <c r="M6" s="173"/>
    </row>
    <row r="7" spans="1:13" ht="26" x14ac:dyDescent="0.35">
      <c r="A7" s="3" t="s">
        <v>8</v>
      </c>
      <c r="B7" s="76" t="s">
        <v>212</v>
      </c>
      <c r="C7" s="76" t="s">
        <v>222</v>
      </c>
      <c r="D7" s="76" t="s">
        <v>212</v>
      </c>
      <c r="E7" s="76" t="s">
        <v>222</v>
      </c>
      <c r="F7" s="76" t="s">
        <v>212</v>
      </c>
      <c r="G7" s="76" t="s">
        <v>222</v>
      </c>
      <c r="H7" s="76" t="s">
        <v>212</v>
      </c>
      <c r="I7" s="76" t="s">
        <v>222</v>
      </c>
      <c r="J7" s="76" t="s">
        <v>212</v>
      </c>
      <c r="K7" s="76" t="s">
        <v>222</v>
      </c>
      <c r="L7" s="76" t="s">
        <v>212</v>
      </c>
      <c r="M7" s="173"/>
    </row>
    <row r="8" spans="1:13" s="29" customFormat="1" x14ac:dyDescent="0.35">
      <c r="A8" s="4">
        <v>1</v>
      </c>
      <c r="B8" s="78">
        <v>2</v>
      </c>
      <c r="C8" s="78">
        <v>3</v>
      </c>
      <c r="D8" s="78">
        <v>4</v>
      </c>
      <c r="E8" s="78">
        <v>5</v>
      </c>
      <c r="F8" s="78">
        <v>6</v>
      </c>
      <c r="G8" s="78">
        <v>7</v>
      </c>
      <c r="H8" s="78">
        <v>8</v>
      </c>
      <c r="I8" s="78">
        <v>9</v>
      </c>
      <c r="J8" s="78">
        <v>10</v>
      </c>
      <c r="K8" s="78">
        <v>9</v>
      </c>
      <c r="L8" s="78">
        <v>10</v>
      </c>
      <c r="M8" s="87">
        <v>11</v>
      </c>
    </row>
    <row r="9" spans="1:13" s="29" customFormat="1" ht="28.5" x14ac:dyDescent="0.35">
      <c r="A9" s="42" t="s">
        <v>166</v>
      </c>
      <c r="B9" s="92">
        <f>D9+F9+H9+J9+L9</f>
        <v>510536.04000000004</v>
      </c>
      <c r="C9" s="89">
        <v>700</v>
      </c>
      <c r="D9" s="88">
        <v>112402.58</v>
      </c>
      <c r="E9" s="89">
        <v>720</v>
      </c>
      <c r="F9" s="88">
        <v>94528.26</v>
      </c>
      <c r="G9" s="89">
        <v>711</v>
      </c>
      <c r="H9" s="88">
        <v>104146.93</v>
      </c>
      <c r="I9" s="89">
        <v>709</v>
      </c>
      <c r="J9" s="88">
        <v>90613.14</v>
      </c>
      <c r="K9" s="89">
        <v>723</v>
      </c>
      <c r="L9" s="88">
        <v>108845.13</v>
      </c>
      <c r="M9" s="174" t="s">
        <v>221</v>
      </c>
    </row>
    <row r="10" spans="1:13" s="29" customFormat="1" ht="28.5" x14ac:dyDescent="0.35">
      <c r="A10" s="42" t="s">
        <v>167</v>
      </c>
      <c r="B10" s="92">
        <f t="shared" ref="B10:B13" si="0">D10+F10+H10+J10+L10</f>
        <v>2940.16</v>
      </c>
      <c r="C10" s="89">
        <v>35</v>
      </c>
      <c r="D10" s="88">
        <v>1747.89</v>
      </c>
      <c r="E10" s="89">
        <v>24</v>
      </c>
      <c r="F10" s="88">
        <v>349.98</v>
      </c>
      <c r="G10" s="89">
        <v>10</v>
      </c>
      <c r="H10" s="88">
        <v>246.73</v>
      </c>
      <c r="I10" s="89">
        <v>10</v>
      </c>
      <c r="J10" s="88">
        <v>295.57</v>
      </c>
      <c r="K10" s="89">
        <v>17</v>
      </c>
      <c r="L10" s="88">
        <v>299.99</v>
      </c>
      <c r="M10" s="175"/>
    </row>
    <row r="11" spans="1:13" s="29" customFormat="1" ht="67.5" x14ac:dyDescent="0.35">
      <c r="A11" s="42" t="s">
        <v>168</v>
      </c>
      <c r="B11" s="92">
        <f t="shared" si="0"/>
        <v>0</v>
      </c>
      <c r="C11" s="89"/>
      <c r="D11" s="88"/>
      <c r="E11" s="89"/>
      <c r="F11" s="88"/>
      <c r="G11" s="89"/>
      <c r="H11" s="88"/>
      <c r="I11" s="89"/>
      <c r="J11" s="88"/>
      <c r="K11" s="89"/>
      <c r="L11" s="88"/>
      <c r="M11" s="175"/>
    </row>
    <row r="12" spans="1:13" s="29" customFormat="1" ht="72" customHeight="1" x14ac:dyDescent="0.35">
      <c r="A12" s="59" t="s">
        <v>193</v>
      </c>
      <c r="B12" s="92">
        <f t="shared" si="0"/>
        <v>3702.3199999999997</v>
      </c>
      <c r="C12" s="91">
        <v>21</v>
      </c>
      <c r="D12" s="90">
        <v>700.94</v>
      </c>
      <c r="E12" s="91">
        <v>23</v>
      </c>
      <c r="F12" s="90">
        <v>892.61</v>
      </c>
      <c r="G12" s="91">
        <v>22</v>
      </c>
      <c r="H12" s="90">
        <v>633.77</v>
      </c>
      <c r="I12" s="91">
        <v>19</v>
      </c>
      <c r="J12" s="90">
        <v>675.93</v>
      </c>
      <c r="K12" s="91">
        <f>19+8</f>
        <v>27</v>
      </c>
      <c r="L12" s="90">
        <f>573.87+225.2</f>
        <v>799.06999999999994</v>
      </c>
      <c r="M12" s="175"/>
    </row>
    <row r="13" spans="1:13" s="29" customFormat="1" x14ac:dyDescent="0.35">
      <c r="A13" s="5" t="s">
        <v>9</v>
      </c>
      <c r="B13" s="92">
        <f t="shared" si="0"/>
        <v>517178.52</v>
      </c>
      <c r="C13" s="93" t="s">
        <v>10</v>
      </c>
      <c r="D13" s="92">
        <f>SUM(D9:D12)</f>
        <v>114851.41</v>
      </c>
      <c r="E13" s="93" t="s">
        <v>10</v>
      </c>
      <c r="F13" s="92">
        <f>SUM(F9:F12)</f>
        <v>95770.849999999991</v>
      </c>
      <c r="G13" s="93" t="s">
        <v>10</v>
      </c>
      <c r="H13" s="92">
        <f>SUM(H9:H12)</f>
        <v>105027.43</v>
      </c>
      <c r="I13" s="93" t="s">
        <v>10</v>
      </c>
      <c r="J13" s="92">
        <f>SUM(J9:J12)</f>
        <v>91584.639999999999</v>
      </c>
      <c r="K13" s="93" t="s">
        <v>10</v>
      </c>
      <c r="L13" s="92">
        <f>SUM(L9:L12)</f>
        <v>109944.19000000002</v>
      </c>
      <c r="M13" s="176"/>
    </row>
    <row r="14" spans="1:13" ht="71.5" customHeight="1" x14ac:dyDescent="0.35">
      <c r="A14" s="104" t="s">
        <v>229</v>
      </c>
      <c r="B14" s="105">
        <f>B13-B12</f>
        <v>513476.2</v>
      </c>
      <c r="C14" s="105"/>
      <c r="D14" s="105">
        <f t="shared" ref="D14:J14" si="1">D13-D12</f>
        <v>114150.47</v>
      </c>
      <c r="E14" s="105"/>
      <c r="F14" s="105">
        <f t="shared" si="1"/>
        <v>94878.239999999991</v>
      </c>
      <c r="G14" s="105"/>
      <c r="H14" s="105">
        <f t="shared" si="1"/>
        <v>104393.65999999999</v>
      </c>
      <c r="I14" s="105"/>
      <c r="J14" s="105">
        <f t="shared" si="1"/>
        <v>90908.71</v>
      </c>
      <c r="K14" s="105"/>
      <c r="L14" s="105">
        <f t="shared" ref="L14" si="2">L13-L12</f>
        <v>109145.12000000001</v>
      </c>
      <c r="M14" s="177"/>
    </row>
    <row r="15" spans="1:13" x14ac:dyDescent="0.35">
      <c r="B15" s="46"/>
    </row>
    <row r="16" spans="1:13" ht="15.5" x14ac:dyDescent="0.35">
      <c r="B16" s="46"/>
      <c r="E16" s="47"/>
      <c r="G16" s="47"/>
      <c r="I16" s="47"/>
      <c r="K16" s="47"/>
      <c r="M16" s="48"/>
    </row>
    <row r="17" spans="5:11" x14ac:dyDescent="0.35">
      <c r="E17" s="47"/>
      <c r="G17" s="47"/>
      <c r="I17" s="47"/>
      <c r="K17" s="47"/>
    </row>
    <row r="18" spans="5:11" x14ac:dyDescent="0.35">
      <c r="E18" s="47"/>
      <c r="G18" s="47"/>
      <c r="I18" s="47"/>
      <c r="K18" s="47"/>
    </row>
    <row r="19" spans="5:11" x14ac:dyDescent="0.35">
      <c r="E19" s="47"/>
      <c r="G19" s="47"/>
      <c r="I19" s="47"/>
      <c r="K19" s="47"/>
    </row>
    <row r="20" spans="5:11" x14ac:dyDescent="0.35">
      <c r="E20" s="47"/>
      <c r="G20" s="47"/>
      <c r="I20" s="47"/>
      <c r="K20" s="47"/>
    </row>
  </sheetData>
  <mergeCells count="14">
    <mergeCell ref="M9:M14"/>
    <mergeCell ref="C5:D5"/>
    <mergeCell ref="E5:F5"/>
    <mergeCell ref="G5:H5"/>
    <mergeCell ref="I5:J5"/>
    <mergeCell ref="A1:M1"/>
    <mergeCell ref="A2:M2"/>
    <mergeCell ref="C4:D4"/>
    <mergeCell ref="E4:F4"/>
    <mergeCell ref="G4:H4"/>
    <mergeCell ref="I4:J4"/>
    <mergeCell ref="M4:M7"/>
    <mergeCell ref="K4:L4"/>
    <mergeCell ref="K5:L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E4787-058F-4685-9BD0-D3313687EBBD}">
  <dimension ref="A1:N31"/>
  <sheetViews>
    <sheetView workbookViewId="0">
      <selection activeCell="E16" sqref="E16"/>
    </sheetView>
  </sheetViews>
  <sheetFormatPr defaultColWidth="9.453125" defaultRowHeight="14.5" x14ac:dyDescent="0.35"/>
  <cols>
    <col min="1" max="1" width="28" style="68" customWidth="1"/>
    <col min="2" max="3" width="15.1796875" style="68" customWidth="1"/>
    <col min="4" max="4" width="36.453125" style="43" customWidth="1"/>
    <col min="5" max="5" width="45.7265625" style="40" customWidth="1"/>
    <col min="6" max="251" width="9.453125" style="40"/>
    <col min="252" max="252" width="21.7265625" style="40" customWidth="1"/>
    <col min="253" max="253" width="10.26953125" style="40" customWidth="1"/>
    <col min="254" max="254" width="14.1796875" style="40" customWidth="1"/>
    <col min="255" max="255" width="10.26953125" style="40" customWidth="1"/>
    <col min="256" max="256" width="14.1796875" style="40" customWidth="1"/>
    <col min="257" max="257" width="10.26953125" style="40" customWidth="1"/>
    <col min="258" max="259" width="14.1796875" style="40" customWidth="1"/>
    <col min="260" max="260" width="46.26953125" style="40" customWidth="1"/>
    <col min="261" max="261" width="45.7265625" style="40" customWidth="1"/>
    <col min="262" max="507" width="9.453125" style="40"/>
    <col min="508" max="508" width="21.7265625" style="40" customWidth="1"/>
    <col min="509" max="509" width="10.26953125" style="40" customWidth="1"/>
    <col min="510" max="510" width="14.1796875" style="40" customWidth="1"/>
    <col min="511" max="511" width="10.26953125" style="40" customWidth="1"/>
    <col min="512" max="512" width="14.1796875" style="40" customWidth="1"/>
    <col min="513" max="513" width="10.26953125" style="40" customWidth="1"/>
    <col min="514" max="515" width="14.1796875" style="40" customWidth="1"/>
    <col min="516" max="516" width="46.26953125" style="40" customWidth="1"/>
    <col min="517" max="517" width="45.7265625" style="40" customWidth="1"/>
    <col min="518" max="763" width="9.453125" style="40"/>
    <col min="764" max="764" width="21.7265625" style="40" customWidth="1"/>
    <col min="765" max="765" width="10.26953125" style="40" customWidth="1"/>
    <col min="766" max="766" width="14.1796875" style="40" customWidth="1"/>
    <col min="767" max="767" width="10.26953125" style="40" customWidth="1"/>
    <col min="768" max="768" width="14.1796875" style="40" customWidth="1"/>
    <col min="769" max="769" width="10.26953125" style="40" customWidth="1"/>
    <col min="770" max="771" width="14.1796875" style="40" customWidth="1"/>
    <col min="772" max="772" width="46.26953125" style="40" customWidth="1"/>
    <col min="773" max="773" width="45.7265625" style="40" customWidth="1"/>
    <col min="774" max="1019" width="9.453125" style="40"/>
    <col min="1020" max="1020" width="21.7265625" style="40" customWidth="1"/>
    <col min="1021" max="1021" width="10.26953125" style="40" customWidth="1"/>
    <col min="1022" max="1022" width="14.1796875" style="40" customWidth="1"/>
    <col min="1023" max="1023" width="10.26953125" style="40" customWidth="1"/>
    <col min="1024" max="1024" width="14.1796875" style="40" customWidth="1"/>
    <col min="1025" max="1025" width="10.26953125" style="40" customWidth="1"/>
    <col min="1026" max="1027" width="14.1796875" style="40" customWidth="1"/>
    <col min="1028" max="1028" width="46.26953125" style="40" customWidth="1"/>
    <col min="1029" max="1029" width="45.7265625" style="40" customWidth="1"/>
    <col min="1030" max="1275" width="9.453125" style="40"/>
    <col min="1276" max="1276" width="21.7265625" style="40" customWidth="1"/>
    <col min="1277" max="1277" width="10.26953125" style="40" customWidth="1"/>
    <col min="1278" max="1278" width="14.1796875" style="40" customWidth="1"/>
    <col min="1279" max="1279" width="10.26953125" style="40" customWidth="1"/>
    <col min="1280" max="1280" width="14.1796875" style="40" customWidth="1"/>
    <col min="1281" max="1281" width="10.26953125" style="40" customWidth="1"/>
    <col min="1282" max="1283" width="14.1796875" style="40" customWidth="1"/>
    <col min="1284" max="1284" width="46.26953125" style="40" customWidth="1"/>
    <col min="1285" max="1285" width="45.7265625" style="40" customWidth="1"/>
    <col min="1286" max="1531" width="9.453125" style="40"/>
    <col min="1532" max="1532" width="21.7265625" style="40" customWidth="1"/>
    <col min="1533" max="1533" width="10.26953125" style="40" customWidth="1"/>
    <col min="1534" max="1534" width="14.1796875" style="40" customWidth="1"/>
    <col min="1535" max="1535" width="10.26953125" style="40" customWidth="1"/>
    <col min="1536" max="1536" width="14.1796875" style="40" customWidth="1"/>
    <col min="1537" max="1537" width="10.26953125" style="40" customWidth="1"/>
    <col min="1538" max="1539" width="14.1796875" style="40" customWidth="1"/>
    <col min="1540" max="1540" width="46.26953125" style="40" customWidth="1"/>
    <col min="1541" max="1541" width="45.7265625" style="40" customWidth="1"/>
    <col min="1542" max="1787" width="9.453125" style="40"/>
    <col min="1788" max="1788" width="21.7265625" style="40" customWidth="1"/>
    <col min="1789" max="1789" width="10.26953125" style="40" customWidth="1"/>
    <col min="1790" max="1790" width="14.1796875" style="40" customWidth="1"/>
    <col min="1791" max="1791" width="10.26953125" style="40" customWidth="1"/>
    <col min="1792" max="1792" width="14.1796875" style="40" customWidth="1"/>
    <col min="1793" max="1793" width="10.26953125" style="40" customWidth="1"/>
    <col min="1794" max="1795" width="14.1796875" style="40" customWidth="1"/>
    <col min="1796" max="1796" width="46.26953125" style="40" customWidth="1"/>
    <col min="1797" max="1797" width="45.7265625" style="40" customWidth="1"/>
    <col min="1798" max="2043" width="9.453125" style="40"/>
    <col min="2044" max="2044" width="21.7265625" style="40" customWidth="1"/>
    <col min="2045" max="2045" width="10.26953125" style="40" customWidth="1"/>
    <col min="2046" max="2046" width="14.1796875" style="40" customWidth="1"/>
    <col min="2047" max="2047" width="10.26953125" style="40" customWidth="1"/>
    <col min="2048" max="2048" width="14.1796875" style="40" customWidth="1"/>
    <col min="2049" max="2049" width="10.26953125" style="40" customWidth="1"/>
    <col min="2050" max="2051" width="14.1796875" style="40" customWidth="1"/>
    <col min="2052" max="2052" width="46.26953125" style="40" customWidth="1"/>
    <col min="2053" max="2053" width="45.7265625" style="40" customWidth="1"/>
    <col min="2054" max="2299" width="9.453125" style="40"/>
    <col min="2300" max="2300" width="21.7265625" style="40" customWidth="1"/>
    <col min="2301" max="2301" width="10.26953125" style="40" customWidth="1"/>
    <col min="2302" max="2302" width="14.1796875" style="40" customWidth="1"/>
    <col min="2303" max="2303" width="10.26953125" style="40" customWidth="1"/>
    <col min="2304" max="2304" width="14.1796875" style="40" customWidth="1"/>
    <col min="2305" max="2305" width="10.26953125" style="40" customWidth="1"/>
    <col min="2306" max="2307" width="14.1796875" style="40" customWidth="1"/>
    <col min="2308" max="2308" width="46.26953125" style="40" customWidth="1"/>
    <col min="2309" max="2309" width="45.7265625" style="40" customWidth="1"/>
    <col min="2310" max="2555" width="9.453125" style="40"/>
    <col min="2556" max="2556" width="21.7265625" style="40" customWidth="1"/>
    <col min="2557" max="2557" width="10.26953125" style="40" customWidth="1"/>
    <col min="2558" max="2558" width="14.1796875" style="40" customWidth="1"/>
    <col min="2559" max="2559" width="10.26953125" style="40" customWidth="1"/>
    <col min="2560" max="2560" width="14.1796875" style="40" customWidth="1"/>
    <col min="2561" max="2561" width="10.26953125" style="40" customWidth="1"/>
    <col min="2562" max="2563" width="14.1796875" style="40" customWidth="1"/>
    <col min="2564" max="2564" width="46.26953125" style="40" customWidth="1"/>
    <col min="2565" max="2565" width="45.7265625" style="40" customWidth="1"/>
    <col min="2566" max="2811" width="9.453125" style="40"/>
    <col min="2812" max="2812" width="21.7265625" style="40" customWidth="1"/>
    <col min="2813" max="2813" width="10.26953125" style="40" customWidth="1"/>
    <col min="2814" max="2814" width="14.1796875" style="40" customWidth="1"/>
    <col min="2815" max="2815" width="10.26953125" style="40" customWidth="1"/>
    <col min="2816" max="2816" width="14.1796875" style="40" customWidth="1"/>
    <col min="2817" max="2817" width="10.26953125" style="40" customWidth="1"/>
    <col min="2818" max="2819" width="14.1796875" style="40" customWidth="1"/>
    <col min="2820" max="2820" width="46.26953125" style="40" customWidth="1"/>
    <col min="2821" max="2821" width="45.7265625" style="40" customWidth="1"/>
    <col min="2822" max="3067" width="9.453125" style="40"/>
    <col min="3068" max="3068" width="21.7265625" style="40" customWidth="1"/>
    <col min="3069" max="3069" width="10.26953125" style="40" customWidth="1"/>
    <col min="3070" max="3070" width="14.1796875" style="40" customWidth="1"/>
    <col min="3071" max="3071" width="10.26953125" style="40" customWidth="1"/>
    <col min="3072" max="3072" width="14.1796875" style="40" customWidth="1"/>
    <col min="3073" max="3073" width="10.26953125" style="40" customWidth="1"/>
    <col min="3074" max="3075" width="14.1796875" style="40" customWidth="1"/>
    <col min="3076" max="3076" width="46.26953125" style="40" customWidth="1"/>
    <col min="3077" max="3077" width="45.7265625" style="40" customWidth="1"/>
    <col min="3078" max="3323" width="9.453125" style="40"/>
    <col min="3324" max="3324" width="21.7265625" style="40" customWidth="1"/>
    <col min="3325" max="3325" width="10.26953125" style="40" customWidth="1"/>
    <col min="3326" max="3326" width="14.1796875" style="40" customWidth="1"/>
    <col min="3327" max="3327" width="10.26953125" style="40" customWidth="1"/>
    <col min="3328" max="3328" width="14.1796875" style="40" customWidth="1"/>
    <col min="3329" max="3329" width="10.26953125" style="40" customWidth="1"/>
    <col min="3330" max="3331" width="14.1796875" style="40" customWidth="1"/>
    <col min="3332" max="3332" width="46.26953125" style="40" customWidth="1"/>
    <col min="3333" max="3333" width="45.7265625" style="40" customWidth="1"/>
    <col min="3334" max="3579" width="9.453125" style="40"/>
    <col min="3580" max="3580" width="21.7265625" style="40" customWidth="1"/>
    <col min="3581" max="3581" width="10.26953125" style="40" customWidth="1"/>
    <col min="3582" max="3582" width="14.1796875" style="40" customWidth="1"/>
    <col min="3583" max="3583" width="10.26953125" style="40" customWidth="1"/>
    <col min="3584" max="3584" width="14.1796875" style="40" customWidth="1"/>
    <col min="3585" max="3585" width="10.26953125" style="40" customWidth="1"/>
    <col min="3586" max="3587" width="14.1796875" style="40" customWidth="1"/>
    <col min="3588" max="3588" width="46.26953125" style="40" customWidth="1"/>
    <col min="3589" max="3589" width="45.7265625" style="40" customWidth="1"/>
    <col min="3590" max="3835" width="9.453125" style="40"/>
    <col min="3836" max="3836" width="21.7265625" style="40" customWidth="1"/>
    <col min="3837" max="3837" width="10.26953125" style="40" customWidth="1"/>
    <col min="3838" max="3838" width="14.1796875" style="40" customWidth="1"/>
    <col min="3839" max="3839" width="10.26953125" style="40" customWidth="1"/>
    <col min="3840" max="3840" width="14.1796875" style="40" customWidth="1"/>
    <col min="3841" max="3841" width="10.26953125" style="40" customWidth="1"/>
    <col min="3842" max="3843" width="14.1796875" style="40" customWidth="1"/>
    <col min="3844" max="3844" width="46.26953125" style="40" customWidth="1"/>
    <col min="3845" max="3845" width="45.7265625" style="40" customWidth="1"/>
    <col min="3846" max="4091" width="9.453125" style="40"/>
    <col min="4092" max="4092" width="21.7265625" style="40" customWidth="1"/>
    <col min="4093" max="4093" width="10.26953125" style="40" customWidth="1"/>
    <col min="4094" max="4094" width="14.1796875" style="40" customWidth="1"/>
    <col min="4095" max="4095" width="10.26953125" style="40" customWidth="1"/>
    <col min="4096" max="4096" width="14.1796875" style="40" customWidth="1"/>
    <col min="4097" max="4097" width="10.26953125" style="40" customWidth="1"/>
    <col min="4098" max="4099" width="14.1796875" style="40" customWidth="1"/>
    <col min="4100" max="4100" width="46.26953125" style="40" customWidth="1"/>
    <col min="4101" max="4101" width="45.7265625" style="40" customWidth="1"/>
    <col min="4102" max="4347" width="9.453125" style="40"/>
    <col min="4348" max="4348" width="21.7265625" style="40" customWidth="1"/>
    <col min="4349" max="4349" width="10.26953125" style="40" customWidth="1"/>
    <col min="4350" max="4350" width="14.1796875" style="40" customWidth="1"/>
    <col min="4351" max="4351" width="10.26953125" style="40" customWidth="1"/>
    <col min="4352" max="4352" width="14.1796875" style="40" customWidth="1"/>
    <col min="4353" max="4353" width="10.26953125" style="40" customWidth="1"/>
    <col min="4354" max="4355" width="14.1796875" style="40" customWidth="1"/>
    <col min="4356" max="4356" width="46.26953125" style="40" customWidth="1"/>
    <col min="4357" max="4357" width="45.7265625" style="40" customWidth="1"/>
    <col min="4358" max="4603" width="9.453125" style="40"/>
    <col min="4604" max="4604" width="21.7265625" style="40" customWidth="1"/>
    <col min="4605" max="4605" width="10.26953125" style="40" customWidth="1"/>
    <col min="4606" max="4606" width="14.1796875" style="40" customWidth="1"/>
    <col min="4607" max="4607" width="10.26953125" style="40" customWidth="1"/>
    <col min="4608" max="4608" width="14.1796875" style="40" customWidth="1"/>
    <col min="4609" max="4609" width="10.26953125" style="40" customWidth="1"/>
    <col min="4610" max="4611" width="14.1796875" style="40" customWidth="1"/>
    <col min="4612" max="4612" width="46.26953125" style="40" customWidth="1"/>
    <col min="4613" max="4613" width="45.7265625" style="40" customWidth="1"/>
    <col min="4614" max="4859" width="9.453125" style="40"/>
    <col min="4860" max="4860" width="21.7265625" style="40" customWidth="1"/>
    <col min="4861" max="4861" width="10.26953125" style="40" customWidth="1"/>
    <col min="4862" max="4862" width="14.1796875" style="40" customWidth="1"/>
    <col min="4863" max="4863" width="10.26953125" style="40" customWidth="1"/>
    <col min="4864" max="4864" width="14.1796875" style="40" customWidth="1"/>
    <col min="4865" max="4865" width="10.26953125" style="40" customWidth="1"/>
    <col min="4866" max="4867" width="14.1796875" style="40" customWidth="1"/>
    <col min="4868" max="4868" width="46.26953125" style="40" customWidth="1"/>
    <col min="4869" max="4869" width="45.7265625" style="40" customWidth="1"/>
    <col min="4870" max="5115" width="9.453125" style="40"/>
    <col min="5116" max="5116" width="21.7265625" style="40" customWidth="1"/>
    <col min="5117" max="5117" width="10.26953125" style="40" customWidth="1"/>
    <col min="5118" max="5118" width="14.1796875" style="40" customWidth="1"/>
    <col min="5119" max="5119" width="10.26953125" style="40" customWidth="1"/>
    <col min="5120" max="5120" width="14.1796875" style="40" customWidth="1"/>
    <col min="5121" max="5121" width="10.26953125" style="40" customWidth="1"/>
    <col min="5122" max="5123" width="14.1796875" style="40" customWidth="1"/>
    <col min="5124" max="5124" width="46.26953125" style="40" customWidth="1"/>
    <col min="5125" max="5125" width="45.7265625" style="40" customWidth="1"/>
    <col min="5126" max="5371" width="9.453125" style="40"/>
    <col min="5372" max="5372" width="21.7265625" style="40" customWidth="1"/>
    <col min="5373" max="5373" width="10.26953125" style="40" customWidth="1"/>
    <col min="5374" max="5374" width="14.1796875" style="40" customWidth="1"/>
    <col min="5375" max="5375" width="10.26953125" style="40" customWidth="1"/>
    <col min="5376" max="5376" width="14.1796875" style="40" customWidth="1"/>
    <col min="5377" max="5377" width="10.26953125" style="40" customWidth="1"/>
    <col min="5378" max="5379" width="14.1796875" style="40" customWidth="1"/>
    <col min="5380" max="5380" width="46.26953125" style="40" customWidth="1"/>
    <col min="5381" max="5381" width="45.7265625" style="40" customWidth="1"/>
    <col min="5382" max="5627" width="9.453125" style="40"/>
    <col min="5628" max="5628" width="21.7265625" style="40" customWidth="1"/>
    <col min="5629" max="5629" width="10.26953125" style="40" customWidth="1"/>
    <col min="5630" max="5630" width="14.1796875" style="40" customWidth="1"/>
    <col min="5631" max="5631" width="10.26953125" style="40" customWidth="1"/>
    <col min="5632" max="5632" width="14.1796875" style="40" customWidth="1"/>
    <col min="5633" max="5633" width="10.26953125" style="40" customWidth="1"/>
    <col min="5634" max="5635" width="14.1796875" style="40" customWidth="1"/>
    <col min="5636" max="5636" width="46.26953125" style="40" customWidth="1"/>
    <col min="5637" max="5637" width="45.7265625" style="40" customWidth="1"/>
    <col min="5638" max="5883" width="9.453125" style="40"/>
    <col min="5884" max="5884" width="21.7265625" style="40" customWidth="1"/>
    <col min="5885" max="5885" width="10.26953125" style="40" customWidth="1"/>
    <col min="5886" max="5886" width="14.1796875" style="40" customWidth="1"/>
    <col min="5887" max="5887" width="10.26953125" style="40" customWidth="1"/>
    <col min="5888" max="5888" width="14.1796875" style="40" customWidth="1"/>
    <col min="5889" max="5889" width="10.26953125" style="40" customWidth="1"/>
    <col min="5890" max="5891" width="14.1796875" style="40" customWidth="1"/>
    <col min="5892" max="5892" width="46.26953125" style="40" customWidth="1"/>
    <col min="5893" max="5893" width="45.7265625" style="40" customWidth="1"/>
    <col min="5894" max="6139" width="9.453125" style="40"/>
    <col min="6140" max="6140" width="21.7265625" style="40" customWidth="1"/>
    <col min="6141" max="6141" width="10.26953125" style="40" customWidth="1"/>
    <col min="6142" max="6142" width="14.1796875" style="40" customWidth="1"/>
    <col min="6143" max="6143" width="10.26953125" style="40" customWidth="1"/>
    <col min="6144" max="6144" width="14.1796875" style="40" customWidth="1"/>
    <col min="6145" max="6145" width="10.26953125" style="40" customWidth="1"/>
    <col min="6146" max="6147" width="14.1796875" style="40" customWidth="1"/>
    <col min="6148" max="6148" width="46.26953125" style="40" customWidth="1"/>
    <col min="6149" max="6149" width="45.7265625" style="40" customWidth="1"/>
    <col min="6150" max="6395" width="9.453125" style="40"/>
    <col min="6396" max="6396" width="21.7265625" style="40" customWidth="1"/>
    <col min="6397" max="6397" width="10.26953125" style="40" customWidth="1"/>
    <col min="6398" max="6398" width="14.1796875" style="40" customWidth="1"/>
    <col min="6399" max="6399" width="10.26953125" style="40" customWidth="1"/>
    <col min="6400" max="6400" width="14.1796875" style="40" customWidth="1"/>
    <col min="6401" max="6401" width="10.26953125" style="40" customWidth="1"/>
    <col min="6402" max="6403" width="14.1796875" style="40" customWidth="1"/>
    <col min="6404" max="6404" width="46.26953125" style="40" customWidth="1"/>
    <col min="6405" max="6405" width="45.7265625" style="40" customWidth="1"/>
    <col min="6406" max="6651" width="9.453125" style="40"/>
    <col min="6652" max="6652" width="21.7265625" style="40" customWidth="1"/>
    <col min="6653" max="6653" width="10.26953125" style="40" customWidth="1"/>
    <col min="6654" max="6654" width="14.1796875" style="40" customWidth="1"/>
    <col min="6655" max="6655" width="10.26953125" style="40" customWidth="1"/>
    <col min="6656" max="6656" width="14.1796875" style="40" customWidth="1"/>
    <col min="6657" max="6657" width="10.26953125" style="40" customWidth="1"/>
    <col min="6658" max="6659" width="14.1796875" style="40" customWidth="1"/>
    <col min="6660" max="6660" width="46.26953125" style="40" customWidth="1"/>
    <col min="6661" max="6661" width="45.7265625" style="40" customWidth="1"/>
    <col min="6662" max="6907" width="9.453125" style="40"/>
    <col min="6908" max="6908" width="21.7265625" style="40" customWidth="1"/>
    <col min="6909" max="6909" width="10.26953125" style="40" customWidth="1"/>
    <col min="6910" max="6910" width="14.1796875" style="40" customWidth="1"/>
    <col min="6911" max="6911" width="10.26953125" style="40" customWidth="1"/>
    <col min="6912" max="6912" width="14.1796875" style="40" customWidth="1"/>
    <col min="6913" max="6913" width="10.26953125" style="40" customWidth="1"/>
    <col min="6914" max="6915" width="14.1796875" style="40" customWidth="1"/>
    <col min="6916" max="6916" width="46.26953125" style="40" customWidth="1"/>
    <col min="6917" max="6917" width="45.7265625" style="40" customWidth="1"/>
    <col min="6918" max="7163" width="9.453125" style="40"/>
    <col min="7164" max="7164" width="21.7265625" style="40" customWidth="1"/>
    <col min="7165" max="7165" width="10.26953125" style="40" customWidth="1"/>
    <col min="7166" max="7166" width="14.1796875" style="40" customWidth="1"/>
    <col min="7167" max="7167" width="10.26953125" style="40" customWidth="1"/>
    <col min="7168" max="7168" width="14.1796875" style="40" customWidth="1"/>
    <col min="7169" max="7169" width="10.26953125" style="40" customWidth="1"/>
    <col min="7170" max="7171" width="14.1796875" style="40" customWidth="1"/>
    <col min="7172" max="7172" width="46.26953125" style="40" customWidth="1"/>
    <col min="7173" max="7173" width="45.7265625" style="40" customWidth="1"/>
    <col min="7174" max="7419" width="9.453125" style="40"/>
    <col min="7420" max="7420" width="21.7265625" style="40" customWidth="1"/>
    <col min="7421" max="7421" width="10.26953125" style="40" customWidth="1"/>
    <col min="7422" max="7422" width="14.1796875" style="40" customWidth="1"/>
    <col min="7423" max="7423" width="10.26953125" style="40" customWidth="1"/>
    <col min="7424" max="7424" width="14.1796875" style="40" customWidth="1"/>
    <col min="7425" max="7425" width="10.26953125" style="40" customWidth="1"/>
    <col min="7426" max="7427" width="14.1796875" style="40" customWidth="1"/>
    <col min="7428" max="7428" width="46.26953125" style="40" customWidth="1"/>
    <col min="7429" max="7429" width="45.7265625" style="40" customWidth="1"/>
    <col min="7430" max="7675" width="9.453125" style="40"/>
    <col min="7676" max="7676" width="21.7265625" style="40" customWidth="1"/>
    <col min="7677" max="7677" width="10.26953125" style="40" customWidth="1"/>
    <col min="7678" max="7678" width="14.1796875" style="40" customWidth="1"/>
    <col min="7679" max="7679" width="10.26953125" style="40" customWidth="1"/>
    <col min="7680" max="7680" width="14.1796875" style="40" customWidth="1"/>
    <col min="7681" max="7681" width="10.26953125" style="40" customWidth="1"/>
    <col min="7682" max="7683" width="14.1796875" style="40" customWidth="1"/>
    <col min="7684" max="7684" width="46.26953125" style="40" customWidth="1"/>
    <col min="7685" max="7685" width="45.7265625" style="40" customWidth="1"/>
    <col min="7686" max="7931" width="9.453125" style="40"/>
    <col min="7932" max="7932" width="21.7265625" style="40" customWidth="1"/>
    <col min="7933" max="7933" width="10.26953125" style="40" customWidth="1"/>
    <col min="7934" max="7934" width="14.1796875" style="40" customWidth="1"/>
    <col min="7935" max="7935" width="10.26953125" style="40" customWidth="1"/>
    <col min="7936" max="7936" width="14.1796875" style="40" customWidth="1"/>
    <col min="7937" max="7937" width="10.26953125" style="40" customWidth="1"/>
    <col min="7938" max="7939" width="14.1796875" style="40" customWidth="1"/>
    <col min="7940" max="7940" width="46.26953125" style="40" customWidth="1"/>
    <col min="7941" max="7941" width="45.7265625" style="40" customWidth="1"/>
    <col min="7942" max="8187" width="9.453125" style="40"/>
    <col min="8188" max="8188" width="21.7265625" style="40" customWidth="1"/>
    <col min="8189" max="8189" width="10.26953125" style="40" customWidth="1"/>
    <col min="8190" max="8190" width="14.1796875" style="40" customWidth="1"/>
    <col min="8191" max="8191" width="10.26953125" style="40" customWidth="1"/>
    <col min="8192" max="8192" width="14.1796875" style="40" customWidth="1"/>
    <col min="8193" max="8193" width="10.26953125" style="40" customWidth="1"/>
    <col min="8194" max="8195" width="14.1796875" style="40" customWidth="1"/>
    <col min="8196" max="8196" width="46.26953125" style="40" customWidth="1"/>
    <col min="8197" max="8197" width="45.7265625" style="40" customWidth="1"/>
    <col min="8198" max="8443" width="9.453125" style="40"/>
    <col min="8444" max="8444" width="21.7265625" style="40" customWidth="1"/>
    <col min="8445" max="8445" width="10.26953125" style="40" customWidth="1"/>
    <col min="8446" max="8446" width="14.1796875" style="40" customWidth="1"/>
    <col min="8447" max="8447" width="10.26953125" style="40" customWidth="1"/>
    <col min="8448" max="8448" width="14.1796875" style="40" customWidth="1"/>
    <col min="8449" max="8449" width="10.26953125" style="40" customWidth="1"/>
    <col min="8450" max="8451" width="14.1796875" style="40" customWidth="1"/>
    <col min="8452" max="8452" width="46.26953125" style="40" customWidth="1"/>
    <col min="8453" max="8453" width="45.7265625" style="40" customWidth="1"/>
    <col min="8454" max="8699" width="9.453125" style="40"/>
    <col min="8700" max="8700" width="21.7265625" style="40" customWidth="1"/>
    <col min="8701" max="8701" width="10.26953125" style="40" customWidth="1"/>
    <col min="8702" max="8702" width="14.1796875" style="40" customWidth="1"/>
    <col min="8703" max="8703" width="10.26953125" style="40" customWidth="1"/>
    <col min="8704" max="8704" width="14.1796875" style="40" customWidth="1"/>
    <col min="8705" max="8705" width="10.26953125" style="40" customWidth="1"/>
    <col min="8706" max="8707" width="14.1796875" style="40" customWidth="1"/>
    <col min="8708" max="8708" width="46.26953125" style="40" customWidth="1"/>
    <col min="8709" max="8709" width="45.7265625" style="40" customWidth="1"/>
    <col min="8710" max="8955" width="9.453125" style="40"/>
    <col min="8956" max="8956" width="21.7265625" style="40" customWidth="1"/>
    <col min="8957" max="8957" width="10.26953125" style="40" customWidth="1"/>
    <col min="8958" max="8958" width="14.1796875" style="40" customWidth="1"/>
    <col min="8959" max="8959" width="10.26953125" style="40" customWidth="1"/>
    <col min="8960" max="8960" width="14.1796875" style="40" customWidth="1"/>
    <col min="8961" max="8961" width="10.26953125" style="40" customWidth="1"/>
    <col min="8962" max="8963" width="14.1796875" style="40" customWidth="1"/>
    <col min="8964" max="8964" width="46.26953125" style="40" customWidth="1"/>
    <col min="8965" max="8965" width="45.7265625" style="40" customWidth="1"/>
    <col min="8966" max="9211" width="9.453125" style="40"/>
    <col min="9212" max="9212" width="21.7265625" style="40" customWidth="1"/>
    <col min="9213" max="9213" width="10.26953125" style="40" customWidth="1"/>
    <col min="9214" max="9214" width="14.1796875" style="40" customWidth="1"/>
    <col min="9215" max="9215" width="10.26953125" style="40" customWidth="1"/>
    <col min="9216" max="9216" width="14.1796875" style="40" customWidth="1"/>
    <col min="9217" max="9217" width="10.26953125" style="40" customWidth="1"/>
    <col min="9218" max="9219" width="14.1796875" style="40" customWidth="1"/>
    <col min="9220" max="9220" width="46.26953125" style="40" customWidth="1"/>
    <col min="9221" max="9221" width="45.7265625" style="40" customWidth="1"/>
    <col min="9222" max="9467" width="9.453125" style="40"/>
    <col min="9468" max="9468" width="21.7265625" style="40" customWidth="1"/>
    <col min="9469" max="9469" width="10.26953125" style="40" customWidth="1"/>
    <col min="9470" max="9470" width="14.1796875" style="40" customWidth="1"/>
    <col min="9471" max="9471" width="10.26953125" style="40" customWidth="1"/>
    <col min="9472" max="9472" width="14.1796875" style="40" customWidth="1"/>
    <col min="9473" max="9473" width="10.26953125" style="40" customWidth="1"/>
    <col min="9474" max="9475" width="14.1796875" style="40" customWidth="1"/>
    <col min="9476" max="9476" width="46.26953125" style="40" customWidth="1"/>
    <col min="9477" max="9477" width="45.7265625" style="40" customWidth="1"/>
    <col min="9478" max="9723" width="9.453125" style="40"/>
    <col min="9724" max="9724" width="21.7265625" style="40" customWidth="1"/>
    <col min="9725" max="9725" width="10.26953125" style="40" customWidth="1"/>
    <col min="9726" max="9726" width="14.1796875" style="40" customWidth="1"/>
    <col min="9727" max="9727" width="10.26953125" style="40" customWidth="1"/>
    <col min="9728" max="9728" width="14.1796875" style="40" customWidth="1"/>
    <col min="9729" max="9729" width="10.26953125" style="40" customWidth="1"/>
    <col min="9730" max="9731" width="14.1796875" style="40" customWidth="1"/>
    <col min="9732" max="9732" width="46.26953125" style="40" customWidth="1"/>
    <col min="9733" max="9733" width="45.7265625" style="40" customWidth="1"/>
    <col min="9734" max="9979" width="9.453125" style="40"/>
    <col min="9980" max="9980" width="21.7265625" style="40" customWidth="1"/>
    <col min="9981" max="9981" width="10.26953125" style="40" customWidth="1"/>
    <col min="9982" max="9982" width="14.1796875" style="40" customWidth="1"/>
    <col min="9983" max="9983" width="10.26953125" style="40" customWidth="1"/>
    <col min="9984" max="9984" width="14.1796875" style="40" customWidth="1"/>
    <col min="9985" max="9985" width="10.26953125" style="40" customWidth="1"/>
    <col min="9986" max="9987" width="14.1796875" style="40" customWidth="1"/>
    <col min="9988" max="9988" width="46.26953125" style="40" customWidth="1"/>
    <col min="9989" max="9989" width="45.7265625" style="40" customWidth="1"/>
    <col min="9990" max="10235" width="9.453125" style="40"/>
    <col min="10236" max="10236" width="21.7265625" style="40" customWidth="1"/>
    <col min="10237" max="10237" width="10.26953125" style="40" customWidth="1"/>
    <col min="10238" max="10238" width="14.1796875" style="40" customWidth="1"/>
    <col min="10239" max="10239" width="10.26953125" style="40" customWidth="1"/>
    <col min="10240" max="10240" width="14.1796875" style="40" customWidth="1"/>
    <col min="10241" max="10241" width="10.26953125" style="40" customWidth="1"/>
    <col min="10242" max="10243" width="14.1796875" style="40" customWidth="1"/>
    <col min="10244" max="10244" width="46.26953125" style="40" customWidth="1"/>
    <col min="10245" max="10245" width="45.7265625" style="40" customWidth="1"/>
    <col min="10246" max="10491" width="9.453125" style="40"/>
    <col min="10492" max="10492" width="21.7265625" style="40" customWidth="1"/>
    <col min="10493" max="10493" width="10.26953125" style="40" customWidth="1"/>
    <col min="10494" max="10494" width="14.1796875" style="40" customWidth="1"/>
    <col min="10495" max="10495" width="10.26953125" style="40" customWidth="1"/>
    <col min="10496" max="10496" width="14.1796875" style="40" customWidth="1"/>
    <col min="10497" max="10497" width="10.26953125" style="40" customWidth="1"/>
    <col min="10498" max="10499" width="14.1796875" style="40" customWidth="1"/>
    <col min="10500" max="10500" width="46.26953125" style="40" customWidth="1"/>
    <col min="10501" max="10501" width="45.7265625" style="40" customWidth="1"/>
    <col min="10502" max="10747" width="9.453125" style="40"/>
    <col min="10748" max="10748" width="21.7265625" style="40" customWidth="1"/>
    <col min="10749" max="10749" width="10.26953125" style="40" customWidth="1"/>
    <col min="10750" max="10750" width="14.1796875" style="40" customWidth="1"/>
    <col min="10751" max="10751" width="10.26953125" style="40" customWidth="1"/>
    <col min="10752" max="10752" width="14.1796875" style="40" customWidth="1"/>
    <col min="10753" max="10753" width="10.26953125" style="40" customWidth="1"/>
    <col min="10754" max="10755" width="14.1796875" style="40" customWidth="1"/>
    <col min="10756" max="10756" width="46.26953125" style="40" customWidth="1"/>
    <col min="10757" max="10757" width="45.7265625" style="40" customWidth="1"/>
    <col min="10758" max="11003" width="9.453125" style="40"/>
    <col min="11004" max="11004" width="21.7265625" style="40" customWidth="1"/>
    <col min="11005" max="11005" width="10.26953125" style="40" customWidth="1"/>
    <col min="11006" max="11006" width="14.1796875" style="40" customWidth="1"/>
    <col min="11007" max="11007" width="10.26953125" style="40" customWidth="1"/>
    <col min="11008" max="11008" width="14.1796875" style="40" customWidth="1"/>
    <col min="11009" max="11009" width="10.26953125" style="40" customWidth="1"/>
    <col min="11010" max="11011" width="14.1796875" style="40" customWidth="1"/>
    <col min="11012" max="11012" width="46.26953125" style="40" customWidth="1"/>
    <col min="11013" max="11013" width="45.7265625" style="40" customWidth="1"/>
    <col min="11014" max="11259" width="9.453125" style="40"/>
    <col min="11260" max="11260" width="21.7265625" style="40" customWidth="1"/>
    <col min="11261" max="11261" width="10.26953125" style="40" customWidth="1"/>
    <col min="11262" max="11262" width="14.1796875" style="40" customWidth="1"/>
    <col min="11263" max="11263" width="10.26953125" style="40" customWidth="1"/>
    <col min="11264" max="11264" width="14.1796875" style="40" customWidth="1"/>
    <col min="11265" max="11265" width="10.26953125" style="40" customWidth="1"/>
    <col min="11266" max="11267" width="14.1796875" style="40" customWidth="1"/>
    <col min="11268" max="11268" width="46.26953125" style="40" customWidth="1"/>
    <col min="11269" max="11269" width="45.7265625" style="40" customWidth="1"/>
    <col min="11270" max="11515" width="9.453125" style="40"/>
    <col min="11516" max="11516" width="21.7265625" style="40" customWidth="1"/>
    <col min="11517" max="11517" width="10.26953125" style="40" customWidth="1"/>
    <col min="11518" max="11518" width="14.1796875" style="40" customWidth="1"/>
    <col min="11519" max="11519" width="10.26953125" style="40" customWidth="1"/>
    <col min="11520" max="11520" width="14.1796875" style="40" customWidth="1"/>
    <col min="11521" max="11521" width="10.26953125" style="40" customWidth="1"/>
    <col min="11522" max="11523" width="14.1796875" style="40" customWidth="1"/>
    <col min="11524" max="11524" width="46.26953125" style="40" customWidth="1"/>
    <col min="11525" max="11525" width="45.7265625" style="40" customWidth="1"/>
    <col min="11526" max="11771" width="9.453125" style="40"/>
    <col min="11772" max="11772" width="21.7265625" style="40" customWidth="1"/>
    <col min="11773" max="11773" width="10.26953125" style="40" customWidth="1"/>
    <col min="11774" max="11774" width="14.1796875" style="40" customWidth="1"/>
    <col min="11775" max="11775" width="10.26953125" style="40" customWidth="1"/>
    <col min="11776" max="11776" width="14.1796875" style="40" customWidth="1"/>
    <col min="11777" max="11777" width="10.26953125" style="40" customWidth="1"/>
    <col min="11778" max="11779" width="14.1796875" style="40" customWidth="1"/>
    <col min="11780" max="11780" width="46.26953125" style="40" customWidth="1"/>
    <col min="11781" max="11781" width="45.7265625" style="40" customWidth="1"/>
    <col min="11782" max="12027" width="9.453125" style="40"/>
    <col min="12028" max="12028" width="21.7265625" style="40" customWidth="1"/>
    <col min="12029" max="12029" width="10.26953125" style="40" customWidth="1"/>
    <col min="12030" max="12030" width="14.1796875" style="40" customWidth="1"/>
    <col min="12031" max="12031" width="10.26953125" style="40" customWidth="1"/>
    <col min="12032" max="12032" width="14.1796875" style="40" customWidth="1"/>
    <col min="12033" max="12033" width="10.26953125" style="40" customWidth="1"/>
    <col min="12034" max="12035" width="14.1796875" style="40" customWidth="1"/>
    <col min="12036" max="12036" width="46.26953125" style="40" customWidth="1"/>
    <col min="12037" max="12037" width="45.7265625" style="40" customWidth="1"/>
    <col min="12038" max="12283" width="9.453125" style="40"/>
    <col min="12284" max="12284" width="21.7265625" style="40" customWidth="1"/>
    <col min="12285" max="12285" width="10.26953125" style="40" customWidth="1"/>
    <col min="12286" max="12286" width="14.1796875" style="40" customWidth="1"/>
    <col min="12287" max="12287" width="10.26953125" style="40" customWidth="1"/>
    <col min="12288" max="12288" width="14.1796875" style="40" customWidth="1"/>
    <col min="12289" max="12289" width="10.26953125" style="40" customWidth="1"/>
    <col min="12290" max="12291" width="14.1796875" style="40" customWidth="1"/>
    <col min="12292" max="12292" width="46.26953125" style="40" customWidth="1"/>
    <col min="12293" max="12293" width="45.7265625" style="40" customWidth="1"/>
    <col min="12294" max="12539" width="9.453125" style="40"/>
    <col min="12540" max="12540" width="21.7265625" style="40" customWidth="1"/>
    <col min="12541" max="12541" width="10.26953125" style="40" customWidth="1"/>
    <col min="12542" max="12542" width="14.1796875" style="40" customWidth="1"/>
    <col min="12543" max="12543" width="10.26953125" style="40" customWidth="1"/>
    <col min="12544" max="12544" width="14.1796875" style="40" customWidth="1"/>
    <col min="12545" max="12545" width="10.26953125" style="40" customWidth="1"/>
    <col min="12546" max="12547" width="14.1796875" style="40" customWidth="1"/>
    <col min="12548" max="12548" width="46.26953125" style="40" customWidth="1"/>
    <col min="12549" max="12549" width="45.7265625" style="40" customWidth="1"/>
    <col min="12550" max="12795" width="9.453125" style="40"/>
    <col min="12796" max="12796" width="21.7265625" style="40" customWidth="1"/>
    <col min="12797" max="12797" width="10.26953125" style="40" customWidth="1"/>
    <col min="12798" max="12798" width="14.1796875" style="40" customWidth="1"/>
    <col min="12799" max="12799" width="10.26953125" style="40" customWidth="1"/>
    <col min="12800" max="12800" width="14.1796875" style="40" customWidth="1"/>
    <col min="12801" max="12801" width="10.26953125" style="40" customWidth="1"/>
    <col min="12802" max="12803" width="14.1796875" style="40" customWidth="1"/>
    <col min="12804" max="12804" width="46.26953125" style="40" customWidth="1"/>
    <col min="12805" max="12805" width="45.7265625" style="40" customWidth="1"/>
    <col min="12806" max="13051" width="9.453125" style="40"/>
    <col min="13052" max="13052" width="21.7265625" style="40" customWidth="1"/>
    <col min="13053" max="13053" width="10.26953125" style="40" customWidth="1"/>
    <col min="13054" max="13054" width="14.1796875" style="40" customWidth="1"/>
    <col min="13055" max="13055" width="10.26953125" style="40" customWidth="1"/>
    <col min="13056" max="13056" width="14.1796875" style="40" customWidth="1"/>
    <col min="13057" max="13057" width="10.26953125" style="40" customWidth="1"/>
    <col min="13058" max="13059" width="14.1796875" style="40" customWidth="1"/>
    <col min="13060" max="13060" width="46.26953125" style="40" customWidth="1"/>
    <col min="13061" max="13061" width="45.7265625" style="40" customWidth="1"/>
    <col min="13062" max="13307" width="9.453125" style="40"/>
    <col min="13308" max="13308" width="21.7265625" style="40" customWidth="1"/>
    <col min="13309" max="13309" width="10.26953125" style="40" customWidth="1"/>
    <col min="13310" max="13310" width="14.1796875" style="40" customWidth="1"/>
    <col min="13311" max="13311" width="10.26953125" style="40" customWidth="1"/>
    <col min="13312" max="13312" width="14.1796875" style="40" customWidth="1"/>
    <col min="13313" max="13313" width="10.26953125" style="40" customWidth="1"/>
    <col min="13314" max="13315" width="14.1796875" style="40" customWidth="1"/>
    <col min="13316" max="13316" width="46.26953125" style="40" customWidth="1"/>
    <col min="13317" max="13317" width="45.7265625" style="40" customWidth="1"/>
    <col min="13318" max="13563" width="9.453125" style="40"/>
    <col min="13564" max="13564" width="21.7265625" style="40" customWidth="1"/>
    <col min="13565" max="13565" width="10.26953125" style="40" customWidth="1"/>
    <col min="13566" max="13566" width="14.1796875" style="40" customWidth="1"/>
    <col min="13567" max="13567" width="10.26953125" style="40" customWidth="1"/>
    <col min="13568" max="13568" width="14.1796875" style="40" customWidth="1"/>
    <col min="13569" max="13569" width="10.26953125" style="40" customWidth="1"/>
    <col min="13570" max="13571" width="14.1796875" style="40" customWidth="1"/>
    <col min="13572" max="13572" width="46.26953125" style="40" customWidth="1"/>
    <col min="13573" max="13573" width="45.7265625" style="40" customWidth="1"/>
    <col min="13574" max="13819" width="9.453125" style="40"/>
    <col min="13820" max="13820" width="21.7265625" style="40" customWidth="1"/>
    <col min="13821" max="13821" width="10.26953125" style="40" customWidth="1"/>
    <col min="13822" max="13822" width="14.1796875" style="40" customWidth="1"/>
    <col min="13823" max="13823" width="10.26953125" style="40" customWidth="1"/>
    <col min="13824" max="13824" width="14.1796875" style="40" customWidth="1"/>
    <col min="13825" max="13825" width="10.26953125" style="40" customWidth="1"/>
    <col min="13826" max="13827" width="14.1796875" style="40" customWidth="1"/>
    <col min="13828" max="13828" width="46.26953125" style="40" customWidth="1"/>
    <col min="13829" max="13829" width="45.7265625" style="40" customWidth="1"/>
    <col min="13830" max="14075" width="9.453125" style="40"/>
    <col min="14076" max="14076" width="21.7265625" style="40" customWidth="1"/>
    <col min="14077" max="14077" width="10.26953125" style="40" customWidth="1"/>
    <col min="14078" max="14078" width="14.1796875" style="40" customWidth="1"/>
    <col min="14079" max="14079" width="10.26953125" style="40" customWidth="1"/>
    <col min="14080" max="14080" width="14.1796875" style="40" customWidth="1"/>
    <col min="14081" max="14081" width="10.26953125" style="40" customWidth="1"/>
    <col min="14082" max="14083" width="14.1796875" style="40" customWidth="1"/>
    <col min="14084" max="14084" width="46.26953125" style="40" customWidth="1"/>
    <col min="14085" max="14085" width="45.7265625" style="40" customWidth="1"/>
    <col min="14086" max="14331" width="9.453125" style="40"/>
    <col min="14332" max="14332" width="21.7265625" style="40" customWidth="1"/>
    <col min="14333" max="14333" width="10.26953125" style="40" customWidth="1"/>
    <col min="14334" max="14334" width="14.1796875" style="40" customWidth="1"/>
    <col min="14335" max="14335" width="10.26953125" style="40" customWidth="1"/>
    <col min="14336" max="14336" width="14.1796875" style="40" customWidth="1"/>
    <col min="14337" max="14337" width="10.26953125" style="40" customWidth="1"/>
    <col min="14338" max="14339" width="14.1796875" style="40" customWidth="1"/>
    <col min="14340" max="14340" width="46.26953125" style="40" customWidth="1"/>
    <col min="14341" max="14341" width="45.7265625" style="40" customWidth="1"/>
    <col min="14342" max="14587" width="9.453125" style="40"/>
    <col min="14588" max="14588" width="21.7265625" style="40" customWidth="1"/>
    <col min="14589" max="14589" width="10.26953125" style="40" customWidth="1"/>
    <col min="14590" max="14590" width="14.1796875" style="40" customWidth="1"/>
    <col min="14591" max="14591" width="10.26953125" style="40" customWidth="1"/>
    <col min="14592" max="14592" width="14.1796875" style="40" customWidth="1"/>
    <col min="14593" max="14593" width="10.26953125" style="40" customWidth="1"/>
    <col min="14594" max="14595" width="14.1796875" style="40" customWidth="1"/>
    <col min="14596" max="14596" width="46.26953125" style="40" customWidth="1"/>
    <col min="14597" max="14597" width="45.7265625" style="40" customWidth="1"/>
    <col min="14598" max="14843" width="9.453125" style="40"/>
    <col min="14844" max="14844" width="21.7265625" style="40" customWidth="1"/>
    <col min="14845" max="14845" width="10.26953125" style="40" customWidth="1"/>
    <col min="14846" max="14846" width="14.1796875" style="40" customWidth="1"/>
    <col min="14847" max="14847" width="10.26953125" style="40" customWidth="1"/>
    <col min="14848" max="14848" width="14.1796875" style="40" customWidth="1"/>
    <col min="14849" max="14849" width="10.26953125" style="40" customWidth="1"/>
    <col min="14850" max="14851" width="14.1796875" style="40" customWidth="1"/>
    <col min="14852" max="14852" width="46.26953125" style="40" customWidth="1"/>
    <col min="14853" max="14853" width="45.7265625" style="40" customWidth="1"/>
    <col min="14854" max="15099" width="9.453125" style="40"/>
    <col min="15100" max="15100" width="21.7265625" style="40" customWidth="1"/>
    <col min="15101" max="15101" width="10.26953125" style="40" customWidth="1"/>
    <col min="15102" max="15102" width="14.1796875" style="40" customWidth="1"/>
    <col min="15103" max="15103" width="10.26953125" style="40" customWidth="1"/>
    <col min="15104" max="15104" width="14.1796875" style="40" customWidth="1"/>
    <col min="15105" max="15105" width="10.26953125" style="40" customWidth="1"/>
    <col min="15106" max="15107" width="14.1796875" style="40" customWidth="1"/>
    <col min="15108" max="15108" width="46.26953125" style="40" customWidth="1"/>
    <col min="15109" max="15109" width="45.7265625" style="40" customWidth="1"/>
    <col min="15110" max="15355" width="9.453125" style="40"/>
    <col min="15356" max="15356" width="21.7265625" style="40" customWidth="1"/>
    <col min="15357" max="15357" width="10.26953125" style="40" customWidth="1"/>
    <col min="15358" max="15358" width="14.1796875" style="40" customWidth="1"/>
    <col min="15359" max="15359" width="10.26953125" style="40" customWidth="1"/>
    <col min="15360" max="15360" width="14.1796875" style="40" customWidth="1"/>
    <col min="15361" max="15361" width="10.26953125" style="40" customWidth="1"/>
    <col min="15362" max="15363" width="14.1796875" style="40" customWidth="1"/>
    <col min="15364" max="15364" width="46.26953125" style="40" customWidth="1"/>
    <col min="15365" max="15365" width="45.7265625" style="40" customWidth="1"/>
    <col min="15366" max="15611" width="9.453125" style="40"/>
    <col min="15612" max="15612" width="21.7265625" style="40" customWidth="1"/>
    <col min="15613" max="15613" width="10.26953125" style="40" customWidth="1"/>
    <col min="15614" max="15614" width="14.1796875" style="40" customWidth="1"/>
    <col min="15615" max="15615" width="10.26953125" style="40" customWidth="1"/>
    <col min="15616" max="15616" width="14.1796875" style="40" customWidth="1"/>
    <col min="15617" max="15617" width="10.26953125" style="40" customWidth="1"/>
    <col min="15618" max="15619" width="14.1796875" style="40" customWidth="1"/>
    <col min="15620" max="15620" width="46.26953125" style="40" customWidth="1"/>
    <col min="15621" max="15621" width="45.7265625" style="40" customWidth="1"/>
    <col min="15622" max="15867" width="9.453125" style="40"/>
    <col min="15868" max="15868" width="21.7265625" style="40" customWidth="1"/>
    <col min="15869" max="15869" width="10.26953125" style="40" customWidth="1"/>
    <col min="15870" max="15870" width="14.1796875" style="40" customWidth="1"/>
    <col min="15871" max="15871" width="10.26953125" style="40" customWidth="1"/>
    <col min="15872" max="15872" width="14.1796875" style="40" customWidth="1"/>
    <col min="15873" max="15873" width="10.26953125" style="40" customWidth="1"/>
    <col min="15874" max="15875" width="14.1796875" style="40" customWidth="1"/>
    <col min="15876" max="15876" width="46.26953125" style="40" customWidth="1"/>
    <col min="15877" max="15877" width="45.7265625" style="40" customWidth="1"/>
    <col min="15878" max="16123" width="9.453125" style="40"/>
    <col min="16124" max="16124" width="21.7265625" style="40" customWidth="1"/>
    <col min="16125" max="16125" width="10.26953125" style="40" customWidth="1"/>
    <col min="16126" max="16126" width="14.1796875" style="40" customWidth="1"/>
    <col min="16127" max="16127" width="10.26953125" style="40" customWidth="1"/>
    <col min="16128" max="16128" width="14.1796875" style="40" customWidth="1"/>
    <col min="16129" max="16129" width="10.26953125" style="40" customWidth="1"/>
    <col min="16130" max="16131" width="14.1796875" style="40" customWidth="1"/>
    <col min="16132" max="16132" width="46.26953125" style="40" customWidth="1"/>
    <col min="16133" max="16133" width="45.7265625" style="40" customWidth="1"/>
    <col min="16134" max="16384" width="9.453125" style="40"/>
  </cols>
  <sheetData>
    <row r="1" spans="1:5" x14ac:dyDescent="0.35">
      <c r="A1" s="63"/>
      <c r="B1" s="63"/>
      <c r="C1" s="63"/>
      <c r="D1" s="98" t="s">
        <v>223</v>
      </c>
    </row>
    <row r="2" spans="1:5" ht="43" customHeight="1" x14ac:dyDescent="0.35">
      <c r="A2" s="182" t="s">
        <v>228</v>
      </c>
      <c r="B2" s="182"/>
      <c r="C2" s="182"/>
      <c r="D2" s="182"/>
    </row>
    <row r="3" spans="1:5" x14ac:dyDescent="0.35">
      <c r="A3" s="1" t="s">
        <v>0</v>
      </c>
      <c r="B3" s="180" t="s">
        <v>32</v>
      </c>
      <c r="C3" s="180"/>
      <c r="D3" s="181" t="s">
        <v>1</v>
      </c>
    </row>
    <row r="4" spans="1:5" x14ac:dyDescent="0.35">
      <c r="A4" s="1" t="s">
        <v>2</v>
      </c>
      <c r="B4" s="180" t="s">
        <v>3</v>
      </c>
      <c r="C4" s="180"/>
      <c r="D4" s="181"/>
    </row>
    <row r="5" spans="1:5" s="41" customFormat="1" ht="10.5" x14ac:dyDescent="0.35">
      <c r="A5" s="2"/>
      <c r="B5" s="94"/>
      <c r="C5" s="94" t="s">
        <v>7</v>
      </c>
      <c r="D5" s="181"/>
    </row>
    <row r="6" spans="1:5" ht="26" x14ac:dyDescent="0.35">
      <c r="A6" s="3" t="s">
        <v>201</v>
      </c>
      <c r="B6" s="76" t="s">
        <v>211</v>
      </c>
      <c r="C6" s="76" t="s">
        <v>212</v>
      </c>
      <c r="D6" s="181"/>
    </row>
    <row r="7" spans="1:5" s="29" customFormat="1" ht="26" x14ac:dyDescent="0.35">
      <c r="A7" s="42" t="s">
        <v>202</v>
      </c>
      <c r="B7" s="95"/>
      <c r="C7" s="96"/>
      <c r="D7" s="178" t="s">
        <v>215</v>
      </c>
      <c r="E7" s="64"/>
    </row>
    <row r="8" spans="1:5" s="29" customFormat="1" ht="65" x14ac:dyDescent="0.35">
      <c r="A8" s="42" t="s">
        <v>203</v>
      </c>
      <c r="B8" s="95">
        <v>32</v>
      </c>
      <c r="C8" s="96">
        <v>64</v>
      </c>
      <c r="D8" s="179"/>
    </row>
    <row r="9" spans="1:5" s="29" customFormat="1" ht="26" x14ac:dyDescent="0.35">
      <c r="A9" s="42" t="s">
        <v>204</v>
      </c>
      <c r="B9" s="95">
        <v>9</v>
      </c>
      <c r="C9" s="96">
        <v>18</v>
      </c>
      <c r="D9" s="179"/>
    </row>
    <row r="10" spans="1:5" s="29" customFormat="1" ht="26" x14ac:dyDescent="0.35">
      <c r="A10" s="42" t="s">
        <v>205</v>
      </c>
      <c r="B10" s="95">
        <v>5</v>
      </c>
      <c r="C10" s="96">
        <v>10</v>
      </c>
      <c r="D10" s="179"/>
    </row>
    <row r="11" spans="1:5" s="28" customFormat="1" x14ac:dyDescent="0.35">
      <c r="A11" s="42" t="s">
        <v>206</v>
      </c>
      <c r="B11" s="95"/>
      <c r="C11" s="96"/>
      <c r="D11" s="179"/>
    </row>
    <row r="12" spans="1:5" s="29" customFormat="1" x14ac:dyDescent="0.35">
      <c r="A12" s="42" t="s">
        <v>44</v>
      </c>
      <c r="B12" s="95"/>
      <c r="C12" s="96"/>
      <c r="D12" s="179"/>
    </row>
    <row r="13" spans="1:5" s="29" customFormat="1" x14ac:dyDescent="0.35">
      <c r="A13" s="42" t="s">
        <v>207</v>
      </c>
      <c r="B13" s="95"/>
      <c r="C13" s="96"/>
      <c r="D13" s="179"/>
    </row>
    <row r="14" spans="1:5" s="29" customFormat="1" x14ac:dyDescent="0.35">
      <c r="A14" s="42" t="s">
        <v>208</v>
      </c>
      <c r="B14" s="95">
        <v>1</v>
      </c>
      <c r="C14" s="96">
        <v>2</v>
      </c>
      <c r="D14" s="179"/>
    </row>
    <row r="15" spans="1:5" s="28" customFormat="1" x14ac:dyDescent="0.35">
      <c r="A15" s="42" t="s">
        <v>209</v>
      </c>
      <c r="B15" s="95"/>
      <c r="C15" s="96"/>
      <c r="D15" s="179"/>
    </row>
    <row r="16" spans="1:5" s="29" customFormat="1" ht="26" x14ac:dyDescent="0.35">
      <c r="A16" s="42" t="s">
        <v>210</v>
      </c>
      <c r="B16" s="95"/>
      <c r="C16" s="96"/>
      <c r="D16" s="176"/>
    </row>
    <row r="17" spans="1:14" s="29" customFormat="1" x14ac:dyDescent="0.35">
      <c r="A17" s="5"/>
      <c r="B17" s="97">
        <f t="shared" ref="B17:C17" si="0">SUM(B7:B16)</f>
        <v>47</v>
      </c>
      <c r="C17" s="80">
        <f t="shared" si="0"/>
        <v>94</v>
      </c>
      <c r="D17" s="177"/>
    </row>
    <row r="19" spans="1:14" x14ac:dyDescent="0.35">
      <c r="A19" s="65"/>
      <c r="B19" s="66"/>
      <c r="C19" s="66"/>
      <c r="D19" s="67"/>
    </row>
    <row r="20" spans="1:14" x14ac:dyDescent="0.35">
      <c r="A20" s="66"/>
      <c r="B20" s="66"/>
      <c r="C20" s="66"/>
      <c r="D20" s="67"/>
    </row>
    <row r="21" spans="1:14" s="43" customFormat="1" x14ac:dyDescent="0.35">
      <c r="A21" s="66"/>
      <c r="B21" s="66"/>
      <c r="C21" s="66"/>
      <c r="D21" s="67"/>
      <c r="E21" s="40"/>
      <c r="F21" s="40"/>
      <c r="G21" s="40"/>
      <c r="H21" s="40"/>
      <c r="I21" s="40"/>
      <c r="J21" s="40"/>
      <c r="K21" s="40"/>
      <c r="L21" s="40"/>
      <c r="M21" s="40"/>
      <c r="N21" s="40"/>
    </row>
    <row r="22" spans="1:14" ht="16" customHeight="1" x14ac:dyDescent="0.35">
      <c r="A22" s="66"/>
      <c r="B22" s="66"/>
      <c r="C22" s="66"/>
      <c r="D22" s="67"/>
    </row>
    <row r="23" spans="1:14" x14ac:dyDescent="0.35">
      <c r="A23" s="66"/>
      <c r="B23" s="66"/>
      <c r="C23" s="66"/>
      <c r="D23" s="67"/>
    </row>
    <row r="24" spans="1:14" x14ac:dyDescent="0.35">
      <c r="A24" s="66"/>
      <c r="B24" s="66"/>
      <c r="C24" s="66"/>
      <c r="D24" s="67"/>
    </row>
    <row r="25" spans="1:14" x14ac:dyDescent="0.35">
      <c r="A25" s="66"/>
      <c r="B25" s="66"/>
      <c r="C25" s="66"/>
      <c r="D25" s="67"/>
    </row>
    <row r="26" spans="1:14" x14ac:dyDescent="0.35">
      <c r="A26" s="66"/>
      <c r="B26" s="66"/>
      <c r="C26" s="66"/>
      <c r="D26" s="67"/>
    </row>
    <row r="27" spans="1:14" x14ac:dyDescent="0.35">
      <c r="A27" s="66"/>
      <c r="B27" s="66"/>
      <c r="C27" s="66"/>
      <c r="D27" s="67"/>
    </row>
    <row r="28" spans="1:14" x14ac:dyDescent="0.35">
      <c r="A28" s="66"/>
      <c r="B28" s="66"/>
      <c r="C28" s="66"/>
      <c r="D28" s="67"/>
    </row>
    <row r="29" spans="1:14" x14ac:dyDescent="0.35">
      <c r="A29" s="66"/>
      <c r="B29" s="66"/>
      <c r="C29" s="66"/>
      <c r="D29" s="67"/>
    </row>
    <row r="30" spans="1:14" x14ac:dyDescent="0.35">
      <c r="A30" s="66"/>
      <c r="B30" s="66"/>
      <c r="C30" s="66"/>
      <c r="D30" s="67"/>
    </row>
    <row r="31" spans="1:14" x14ac:dyDescent="0.35">
      <c r="A31" s="66"/>
      <c r="B31" s="66"/>
      <c r="C31" s="66"/>
      <c r="D31" s="67"/>
    </row>
  </sheetData>
  <mergeCells count="5">
    <mergeCell ref="D7:D17"/>
    <mergeCell ref="B4:C4"/>
    <mergeCell ref="D3:D6"/>
    <mergeCell ref="B3:C3"/>
    <mergeCell ref="A2:D2"/>
  </mergeCells>
  <pageMargins left="0.7" right="0.7" top="0.75" bottom="0.75" header="0.3" footer="0.3"/>
</worksheet>
</file>

<file path=docMetadata/LabelInfo.xml><?xml version="1.0" encoding="utf-8"?>
<clbl:labelList xmlns:clbl="http://schemas.microsoft.com/office/2020/mipLabelMetadata">
  <clbl:label id="{63587698-06f1-46fc-a8b0-b62f509f6f35}" enabled="0" method="" siteId="{63587698-06f1-46fc-a8b0-b62f509f6f35}" removed="1"/>
  <clbl:label id="{a2d593ad-f07d-4c55-87c8-106c26d6ba08}" enabled="0" method="" siteId="{a2d593ad-f07d-4c55-87c8-106c26d6ba0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Kopsavilkums_2026.gadam</vt:lpstr>
      <vt:lpstr>EM_1.pielikums</vt:lpstr>
      <vt:lpstr>LM_2.pielikums</vt:lpstr>
      <vt:lpstr>IzM_3.pielikums</vt:lpstr>
      <vt:lpstr>VARAM_4.pielikums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cp:lastPrinted>2026-06-03T11:37:48Z</cp:lastPrinted>
  <dcterms:created xsi:type="dcterms:W3CDTF">2023-12-13T14:38:54Z</dcterms:created>
  <dcterms:modified xsi:type="dcterms:W3CDTF">2026-06-05T09:54:08Z</dcterms:modified>
</cp:coreProperties>
</file>