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PATVERUMA_MEKLETAJI\Pilns_2021\"/>
    </mc:Choice>
  </mc:AlternateContent>
  <xr:revisionPtr revIDLastSave="0" documentId="13_ncr:1_{79B9ACFF-4490-4849-973B-F7341DDA88A5}" xr6:coauthVersionLast="47" xr6:coauthVersionMax="47" xr10:uidLastSave="{00000000-0000-0000-0000-000000000000}"/>
  <bookViews>
    <workbookView xWindow="75" yWindow="1710" windowWidth="15030" windowHeight="14490" xr2:uid="{B01D6C0E-0F23-4DD8-A4CC-5885F74C7EF9}"/>
  </bookViews>
  <sheets>
    <sheet name="patvēruma_mekl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6" i="1" l="1"/>
  <c r="I36" i="1"/>
  <c r="F36" i="1"/>
  <c r="L6" i="1"/>
  <c r="K6" i="1"/>
  <c r="J6" i="1"/>
  <c r="D36" i="1" l="1"/>
  <c r="D11" i="1"/>
  <c r="E11" i="1"/>
  <c r="E6" i="1"/>
  <c r="D6" i="1"/>
  <c r="F6" i="1" s="1"/>
  <c r="K35" i="1"/>
  <c r="J35" i="1"/>
  <c r="I35" i="1"/>
  <c r="L35" i="1" s="1"/>
  <c r="F35" i="1"/>
  <c r="K34" i="1"/>
  <c r="J34" i="1"/>
  <c r="I34" i="1"/>
  <c r="F34" i="1"/>
  <c r="L34" i="1" s="1"/>
  <c r="L33" i="1"/>
  <c r="K33" i="1"/>
  <c r="J33" i="1"/>
  <c r="I33" i="1"/>
  <c r="F33" i="1"/>
  <c r="K32" i="1"/>
  <c r="J32" i="1"/>
  <c r="I32" i="1"/>
  <c r="F32" i="1"/>
  <c r="L32" i="1" s="1"/>
  <c r="H31" i="1"/>
  <c r="G31" i="1"/>
  <c r="J31" i="1" s="1"/>
  <c r="E31" i="1"/>
  <c r="K31" i="1" s="1"/>
  <c r="D31" i="1"/>
  <c r="F31" i="1" s="1"/>
  <c r="K30" i="1"/>
  <c r="J30" i="1"/>
  <c r="I30" i="1"/>
  <c r="F30" i="1"/>
  <c r="K29" i="1"/>
  <c r="J29" i="1"/>
  <c r="I29" i="1"/>
  <c r="F29" i="1"/>
  <c r="L29" i="1" s="1"/>
  <c r="K28" i="1"/>
  <c r="J28" i="1"/>
  <c r="I28" i="1"/>
  <c r="F28" i="1"/>
  <c r="L28" i="1" s="1"/>
  <c r="K27" i="1"/>
  <c r="J27" i="1"/>
  <c r="I27" i="1"/>
  <c r="F27" i="1"/>
  <c r="L27" i="1" s="1"/>
  <c r="L26" i="1"/>
  <c r="K26" i="1"/>
  <c r="J26" i="1"/>
  <c r="I26" i="1"/>
  <c r="F26" i="1"/>
  <c r="K25" i="1"/>
  <c r="J25" i="1"/>
  <c r="I25" i="1"/>
  <c r="F25" i="1"/>
  <c r="L25" i="1" s="1"/>
  <c r="L24" i="1"/>
  <c r="K24" i="1"/>
  <c r="J24" i="1"/>
  <c r="I24" i="1"/>
  <c r="F24" i="1"/>
  <c r="K23" i="1"/>
  <c r="J23" i="1"/>
  <c r="I23" i="1"/>
  <c r="F23" i="1"/>
  <c r="K22" i="1"/>
  <c r="J22" i="1"/>
  <c r="I22" i="1"/>
  <c r="F22" i="1"/>
  <c r="L22" i="1" s="1"/>
  <c r="K21" i="1"/>
  <c r="J21" i="1"/>
  <c r="I21" i="1"/>
  <c r="F21" i="1"/>
  <c r="L21" i="1" s="1"/>
  <c r="K20" i="1"/>
  <c r="J20" i="1"/>
  <c r="I20" i="1"/>
  <c r="F20" i="1"/>
  <c r="K19" i="1"/>
  <c r="J19" i="1"/>
  <c r="I19" i="1"/>
  <c r="F19" i="1"/>
  <c r="K18" i="1"/>
  <c r="J18" i="1"/>
  <c r="I18" i="1"/>
  <c r="F18" i="1"/>
  <c r="L18" i="1" s="1"/>
  <c r="K17" i="1"/>
  <c r="J17" i="1"/>
  <c r="I17" i="1"/>
  <c r="F17" i="1"/>
  <c r="K16" i="1"/>
  <c r="J16" i="1"/>
  <c r="I16" i="1"/>
  <c r="F16" i="1"/>
  <c r="L16" i="1" s="1"/>
  <c r="K15" i="1"/>
  <c r="J15" i="1"/>
  <c r="I15" i="1"/>
  <c r="L15" i="1" s="1"/>
  <c r="F15" i="1"/>
  <c r="K14" i="1"/>
  <c r="J14" i="1"/>
  <c r="I14" i="1"/>
  <c r="F14" i="1"/>
  <c r="L14" i="1" s="1"/>
  <c r="L13" i="1"/>
  <c r="K13" i="1"/>
  <c r="J13" i="1"/>
  <c r="I13" i="1"/>
  <c r="F13" i="1"/>
  <c r="K12" i="1"/>
  <c r="J12" i="1"/>
  <c r="I12" i="1"/>
  <c r="F12" i="1"/>
  <c r="L12" i="1" s="1"/>
  <c r="H11" i="1"/>
  <c r="H36" i="1" s="1"/>
  <c r="G11" i="1"/>
  <c r="G36" i="1" s="1"/>
  <c r="C11" i="1"/>
  <c r="K10" i="1"/>
  <c r="J10" i="1"/>
  <c r="F10" i="1"/>
  <c r="L10" i="1" s="1"/>
  <c r="L9" i="1"/>
  <c r="K9" i="1"/>
  <c r="J9" i="1"/>
  <c r="F9" i="1"/>
  <c r="K8" i="1"/>
  <c r="F8" i="1"/>
  <c r="L8" i="1" s="1"/>
  <c r="J7" i="1"/>
  <c r="F7" i="1"/>
  <c r="L7" i="1" s="1"/>
  <c r="C6" i="1"/>
  <c r="L20" i="1" l="1"/>
  <c r="L23" i="1"/>
  <c r="K11" i="1"/>
  <c r="L17" i="1"/>
  <c r="L19" i="1"/>
  <c r="L30" i="1"/>
  <c r="I11" i="1"/>
  <c r="F11" i="1"/>
  <c r="I31" i="1"/>
  <c r="L31" i="1" s="1"/>
  <c r="J36" i="1"/>
  <c r="J11" i="1"/>
  <c r="E36" i="1"/>
  <c r="K36" i="1" s="1"/>
  <c r="L11" i="1" l="1"/>
</calcChain>
</file>

<file path=xl/sharedStrings.xml><?xml version="1.0" encoding="utf-8"?>
<sst xmlns="http://schemas.openxmlformats.org/spreadsheetml/2006/main" count="81" uniqueCount="56">
  <si>
    <t>2021.gadā sniegtie ambulatorie  un stacionārie veselības aprūpes pakalpojumi personām, kurām atbilstoši rīcības plānam nepieciešama starptautiskā aizsardzība, pārvietošanai un uzņemšanai Latvijā</t>
  </si>
  <si>
    <t>Nr.p.k.</t>
  </si>
  <si>
    <t>Rīcības plāna pasākums/ Ārstniecības iestāde</t>
  </si>
  <si>
    <t>Aprūpes epizožu/ hospitalizāciju skaits</t>
  </si>
  <si>
    <t>Summa par pakalpojumu EUR</t>
  </si>
  <si>
    <t>Valsts kompensētās pacienta iemaksas EUR</t>
  </si>
  <si>
    <t>Izdevumi  kopā, EUR</t>
  </si>
  <si>
    <t>t.sk. bērniem</t>
  </si>
  <si>
    <t>t.sk. pieaugušajiem</t>
  </si>
  <si>
    <t>kopā</t>
  </si>
  <si>
    <t>10=4+7</t>
  </si>
  <si>
    <t>11=5+8</t>
  </si>
  <si>
    <t>12=6+9</t>
  </si>
  <si>
    <t>1.</t>
  </si>
  <si>
    <t>Zobārstniecība</t>
  </si>
  <si>
    <t>1.1.</t>
  </si>
  <si>
    <t>BF-ESSE, SABIEDRĪBA AR IEROBEŽOTU ATBILDĪBU FIRMA</t>
  </si>
  <si>
    <t>1.2.</t>
  </si>
  <si>
    <t>Dziedniecība, Sabiedrība ar ierobežotu atbildību</t>
  </si>
  <si>
    <t>1.3.</t>
  </si>
  <si>
    <t>Rīgas Stradiņa universitātes Stomatoloģijas institūts, Sabiedrība ar ierobežotu atbildību</t>
  </si>
  <si>
    <t>1.4.</t>
  </si>
  <si>
    <t>Veselības centru apvienība, AS</t>
  </si>
  <si>
    <t>2.</t>
  </si>
  <si>
    <t>Sekundārā ambulatorā veselības aprūpe</t>
  </si>
  <si>
    <t>2.1.</t>
  </si>
  <si>
    <t>Bērnu klīniskā universitātes slimnīca, Valsts sabiedrība ar ierobežotu atbildību</t>
  </si>
  <si>
    <t>2.2.</t>
  </si>
  <si>
    <t>CENTRĀLĀ LABORATORIJA, Sabiedrība ar ierobežotu atbildību</t>
  </si>
  <si>
    <t>2.3.</t>
  </si>
  <si>
    <t>Daugavpils reģionālā slimnīca, Sabiedrība ar ierobežotu atbildību</t>
  </si>
  <si>
    <t>2.4.</t>
  </si>
  <si>
    <t>E.GULBJA LABORATORIJA, Sabiedrība ar ierobežotu atbildību</t>
  </si>
  <si>
    <t>2.5.</t>
  </si>
  <si>
    <t>Ingas Namavires ģimenes ārsta prakse, Sabiedrība ar ierobežotu atbildību</t>
  </si>
  <si>
    <t>Jūrmalas slimnīca, Sabiedrība ar ierobežotu atbildību</t>
  </si>
  <si>
    <t>Krāslavas slimnīca, Sabiedrība ar ierobežotu atbildību</t>
  </si>
  <si>
    <t>Liepziedi ārsta prakse, SIA</t>
  </si>
  <si>
    <t>MOŽUMS-1, Sabiedrība ar ierobežotu atbildību</t>
  </si>
  <si>
    <t>Paula Stradiņa klīniskā universitātes slimnīca, Valsts sabiedrība ar ierobežotu atbildību</t>
  </si>
  <si>
    <t>RĒZEKNES SLIMNĪCA, Sabiedrība ar ierobežotu atbildību</t>
  </si>
  <si>
    <t>Rīgas 1. slimnīca, SIA</t>
  </si>
  <si>
    <t>Rīgas Austrumu klīniskā universitātes slimnīca, SIA</t>
  </si>
  <si>
    <t>Rīgas Dzemdību nams, SIA</t>
  </si>
  <si>
    <t>RSU Ambulance, SIA</t>
  </si>
  <si>
    <t>Traumatoloģijas un ortopēdijas slimnīca, Valsts sabiedrība ar ierobežotu atbildību</t>
  </si>
  <si>
    <t>VESELĪBAS CENTRS 4, Sabiedrība ar ierobežotu atbildību</t>
  </si>
  <si>
    <t>Ziemeļkurzemes reģionālā slimnīca, SIA</t>
  </si>
  <si>
    <t>3.</t>
  </si>
  <si>
    <t>Stacionārā veselības aprupe</t>
  </si>
  <si>
    <t>3.1.</t>
  </si>
  <si>
    <t>3.2.</t>
  </si>
  <si>
    <t>3.3.</t>
  </si>
  <si>
    <t>3.4.</t>
  </si>
  <si>
    <t>PAVISAM KOPĀ</t>
  </si>
  <si>
    <t>Pielikums 
Ministru kabineta rīkojuma “Par finanšu līdzekļu piešķiršanu no valsts budžeta programmas “Līdzekļi neparedzētiem gadījumiem”” projekta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</si>
</sst>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wrapText="1"/>
    </xf>
    <xf numFmtId="0" fontId="1" fillId="3" borderId="3" xfId="0" applyFont="1" applyFill="1" applyBorder="1"/>
    <xf numFmtId="4" fontId="1" fillId="3" borderId="1" xfId="0" applyNumberFormat="1" applyFont="1" applyFill="1" applyBorder="1"/>
    <xf numFmtId="4" fontId="1" fillId="3" borderId="4" xfId="0" applyNumberFormat="1" applyFont="1" applyFill="1" applyBorder="1"/>
    <xf numFmtId="4" fontId="1" fillId="3" borderId="2" xfId="0" applyNumberFormat="1" applyFont="1" applyFill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3" fillId="0" borderId="7" xfId="0" applyFont="1" applyBorder="1"/>
    <xf numFmtId="4" fontId="3" fillId="0" borderId="5" xfId="0" applyNumberFormat="1" applyFont="1" applyBorder="1"/>
    <xf numFmtId="4" fontId="3" fillId="0" borderId="8" xfId="0" applyNumberFormat="1" applyFont="1" applyBorder="1"/>
    <xf numFmtId="4" fontId="3" fillId="0" borderId="6" xfId="0" applyNumberFormat="1" applyFont="1" applyBorder="1"/>
    <xf numFmtId="0" fontId="3" fillId="0" borderId="16" xfId="0" applyFont="1" applyBorder="1" applyAlignment="1">
      <alignment wrapText="1"/>
    </xf>
    <xf numFmtId="0" fontId="3" fillId="0" borderId="17" xfId="0" applyFont="1" applyBorder="1"/>
    <xf numFmtId="4" fontId="3" fillId="0" borderId="18" xfId="0" applyNumberFormat="1" applyFont="1" applyBorder="1"/>
    <xf numFmtId="4" fontId="3" fillId="0" borderId="19" xfId="0" applyNumberFormat="1" applyFont="1" applyBorder="1"/>
    <xf numFmtId="4" fontId="3" fillId="0" borderId="16" xfId="0" applyNumberFormat="1" applyFont="1" applyBorder="1"/>
    <xf numFmtId="4" fontId="3" fillId="0" borderId="13" xfId="0" applyNumberFormat="1" applyFont="1" applyBorder="1"/>
    <xf numFmtId="0" fontId="0" fillId="0" borderId="0" xfId="0" applyAlignment="1">
      <alignment horizontal="left" indent="1"/>
    </xf>
    <xf numFmtId="0" fontId="3" fillId="0" borderId="20" xfId="0" applyFont="1" applyBorder="1" applyAlignment="1">
      <alignment wrapText="1"/>
    </xf>
    <xf numFmtId="0" fontId="3" fillId="0" borderId="21" xfId="0" applyFont="1" applyBorder="1"/>
    <xf numFmtId="4" fontId="3" fillId="0" borderId="22" xfId="0" applyNumberFormat="1" applyFont="1" applyBorder="1"/>
    <xf numFmtId="4" fontId="3" fillId="0" borderId="23" xfId="0" applyNumberFormat="1" applyFont="1" applyBorder="1"/>
    <xf numFmtId="0" fontId="1" fillId="3" borderId="11" xfId="0" applyFont="1" applyFill="1" applyBorder="1"/>
    <xf numFmtId="4" fontId="1" fillId="3" borderId="9" xfId="0" applyNumberFormat="1" applyFont="1" applyFill="1" applyBorder="1"/>
    <xf numFmtId="4" fontId="1" fillId="3" borderId="26" xfId="0" applyNumberFormat="1" applyFont="1" applyFill="1" applyBorder="1"/>
    <xf numFmtId="4" fontId="1" fillId="3" borderId="13" xfId="0" applyNumberFormat="1" applyFont="1" applyFill="1" applyBorder="1"/>
    <xf numFmtId="4" fontId="1" fillId="4" borderId="10" xfId="0" applyNumberFormat="1" applyFont="1" applyFill="1" applyBorder="1"/>
    <xf numFmtId="4" fontId="0" fillId="0" borderId="0" xfId="0" applyNumberFormat="1"/>
    <xf numFmtId="0" fontId="0" fillId="0" borderId="0" xfId="0" applyAlignment="1">
      <alignment horizontal="left" vertical="center" wrapText="1"/>
    </xf>
    <xf numFmtId="0" fontId="1" fillId="3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73325-4683-429C-806D-A00F3A9B29ED}">
  <dimension ref="A1:N44"/>
  <sheetViews>
    <sheetView tabSelected="1" topLeftCell="A6" zoomScale="60" zoomScaleNormal="60" workbookViewId="0">
      <selection activeCell="N36" sqref="N36"/>
    </sheetView>
  </sheetViews>
  <sheetFormatPr defaultRowHeight="15" x14ac:dyDescent="0.25"/>
  <cols>
    <col min="2" max="2" width="45.5703125" bestFit="1" customWidth="1"/>
    <col min="3" max="3" width="16.7109375" bestFit="1" customWidth="1"/>
    <col min="4" max="4" width="8.7109375" bestFit="1" customWidth="1"/>
    <col min="5" max="5" width="13.5703125" customWidth="1"/>
    <col min="6" max="6" width="12.42578125" customWidth="1"/>
    <col min="8" max="8" width="10.5703125" customWidth="1"/>
    <col min="9" max="9" width="12" customWidth="1"/>
    <col min="11" max="11" width="12.85546875" customWidth="1"/>
    <col min="12" max="12" width="12.5703125" customWidth="1"/>
    <col min="14" max="14" width="17.28515625" customWidth="1"/>
  </cols>
  <sheetData>
    <row r="1" spans="1:13" ht="64.5" customHeight="1" x14ac:dyDescent="0.25">
      <c r="G1" s="40" t="s">
        <v>55</v>
      </c>
      <c r="H1" s="40"/>
      <c r="I1" s="40"/>
      <c r="J1" s="40"/>
      <c r="K1" s="40"/>
      <c r="L1" s="40"/>
    </row>
    <row r="2" spans="1:13" ht="55.5" customHeight="1" thickBot="1" x14ac:dyDescent="0.3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ht="15.75" x14ac:dyDescent="0.25">
      <c r="A3" s="44" t="s">
        <v>1</v>
      </c>
      <c r="B3" s="46" t="s">
        <v>2</v>
      </c>
      <c r="C3" s="48" t="s">
        <v>3</v>
      </c>
      <c r="D3" s="50" t="s">
        <v>4</v>
      </c>
      <c r="E3" s="51"/>
      <c r="F3" s="52"/>
      <c r="G3" s="53" t="s">
        <v>5</v>
      </c>
      <c r="H3" s="54"/>
      <c r="I3" s="55"/>
      <c r="J3" s="53" t="s">
        <v>6</v>
      </c>
      <c r="K3" s="54"/>
      <c r="L3" s="55"/>
    </row>
    <row r="4" spans="1:13" ht="47.25" x14ac:dyDescent="0.25">
      <c r="A4" s="45"/>
      <c r="B4" s="47"/>
      <c r="C4" s="49"/>
      <c r="D4" s="1" t="s">
        <v>7</v>
      </c>
      <c r="E4" s="2" t="s">
        <v>8</v>
      </c>
      <c r="F4" s="3" t="s">
        <v>9</v>
      </c>
      <c r="G4" s="1" t="s">
        <v>7</v>
      </c>
      <c r="H4" s="2" t="s">
        <v>8</v>
      </c>
      <c r="I4" s="3" t="s">
        <v>9</v>
      </c>
      <c r="J4" s="1" t="s">
        <v>7</v>
      </c>
      <c r="K4" s="2" t="s">
        <v>8</v>
      </c>
      <c r="L4" s="3" t="s">
        <v>9</v>
      </c>
    </row>
    <row r="5" spans="1:13" ht="15.75" thickBot="1" x14ac:dyDescent="0.3">
      <c r="A5" s="4">
        <v>1</v>
      </c>
      <c r="B5" s="5">
        <v>2</v>
      </c>
      <c r="C5" s="6">
        <v>3</v>
      </c>
      <c r="D5" s="7">
        <v>4</v>
      </c>
      <c r="E5" s="8">
        <v>5</v>
      </c>
      <c r="F5" s="9">
        <v>6</v>
      </c>
      <c r="G5" s="4">
        <v>7</v>
      </c>
      <c r="H5" s="10">
        <v>8</v>
      </c>
      <c r="I5" s="5">
        <v>9</v>
      </c>
      <c r="J5" s="7" t="s">
        <v>10</v>
      </c>
      <c r="K5" s="8" t="s">
        <v>11</v>
      </c>
      <c r="L5" s="5" t="s">
        <v>12</v>
      </c>
    </row>
    <row r="6" spans="1:13" ht="15.75" x14ac:dyDescent="0.25">
      <c r="A6" s="11" t="s">
        <v>13</v>
      </c>
      <c r="B6" s="12" t="s">
        <v>14</v>
      </c>
      <c r="C6" s="13">
        <f>SUM(C7:C10)</f>
        <v>21</v>
      </c>
      <c r="D6" s="14">
        <f>SUM(D7:D10)</f>
        <v>349.85</v>
      </c>
      <c r="E6" s="15">
        <f>SUM(E7:E10)</f>
        <v>106.53</v>
      </c>
      <c r="F6" s="16">
        <f>D6+E6</f>
        <v>456.38</v>
      </c>
      <c r="G6" s="14"/>
      <c r="H6" s="15"/>
      <c r="I6" s="16"/>
      <c r="J6" s="14">
        <f>D6+G6</f>
        <v>349.85</v>
      </c>
      <c r="K6" s="15">
        <f>E6+H6</f>
        <v>106.53</v>
      </c>
      <c r="L6" s="16">
        <f>F6+I6</f>
        <v>456.38</v>
      </c>
    </row>
    <row r="7" spans="1:13" ht="31.5" x14ac:dyDescent="0.25">
      <c r="A7" s="17" t="s">
        <v>15</v>
      </c>
      <c r="B7" s="18" t="s">
        <v>16</v>
      </c>
      <c r="C7" s="19">
        <v>2</v>
      </c>
      <c r="D7" s="20">
        <v>81.540000000000006</v>
      </c>
      <c r="E7" s="21"/>
      <c r="F7" s="22">
        <f>D7+E7</f>
        <v>81.540000000000006</v>
      </c>
      <c r="G7" s="20"/>
      <c r="H7" s="21"/>
      <c r="I7" s="22"/>
      <c r="J7" s="20">
        <f>D7+G7</f>
        <v>81.540000000000006</v>
      </c>
      <c r="K7" s="21"/>
      <c r="L7" s="22">
        <f t="shared" ref="K7:L36" si="0">F7+I7</f>
        <v>81.540000000000006</v>
      </c>
    </row>
    <row r="8" spans="1:13" ht="15.75" x14ac:dyDescent="0.25">
      <c r="A8" s="17" t="s">
        <v>17</v>
      </c>
      <c r="B8" s="18" t="s">
        <v>18</v>
      </c>
      <c r="C8" s="19">
        <v>1</v>
      </c>
      <c r="D8" s="20"/>
      <c r="E8" s="21">
        <v>8.35</v>
      </c>
      <c r="F8" s="22">
        <f t="shared" ref="F8:F10" si="1">D8+E8</f>
        <v>8.35</v>
      </c>
      <c r="G8" s="20"/>
      <c r="H8" s="21"/>
      <c r="I8" s="22"/>
      <c r="J8" s="20"/>
      <c r="K8" s="21">
        <f t="shared" ref="K8:K9" si="2">E8+H8</f>
        <v>8.35</v>
      </c>
      <c r="L8" s="22">
        <f t="shared" si="0"/>
        <v>8.35</v>
      </c>
    </row>
    <row r="9" spans="1:13" ht="31.5" x14ac:dyDescent="0.25">
      <c r="A9" s="17" t="s">
        <v>19</v>
      </c>
      <c r="B9" s="18" t="s">
        <v>20</v>
      </c>
      <c r="C9" s="19">
        <v>3</v>
      </c>
      <c r="D9" s="20">
        <v>158.88999999999999</v>
      </c>
      <c r="E9" s="21">
        <v>30.75</v>
      </c>
      <c r="F9" s="22">
        <f t="shared" si="1"/>
        <v>189.64</v>
      </c>
      <c r="G9" s="20"/>
      <c r="H9" s="21"/>
      <c r="I9" s="22"/>
      <c r="J9" s="20">
        <f t="shared" ref="J9:J36" si="3">D9+G9</f>
        <v>158.88999999999999</v>
      </c>
      <c r="K9" s="21">
        <f t="shared" si="2"/>
        <v>30.75</v>
      </c>
      <c r="L9" s="22">
        <f t="shared" si="0"/>
        <v>189.64</v>
      </c>
    </row>
    <row r="10" spans="1:13" ht="16.5" thickBot="1" x14ac:dyDescent="0.3">
      <c r="A10" s="17" t="s">
        <v>21</v>
      </c>
      <c r="B10" s="23" t="s">
        <v>22</v>
      </c>
      <c r="C10" s="24">
        <v>15</v>
      </c>
      <c r="D10" s="25">
        <v>109.42</v>
      </c>
      <c r="E10" s="26">
        <v>67.430000000000007</v>
      </c>
      <c r="F10" s="22">
        <f t="shared" si="1"/>
        <v>176.85000000000002</v>
      </c>
      <c r="G10" s="25"/>
      <c r="H10" s="26"/>
      <c r="I10" s="27"/>
      <c r="J10" s="25">
        <f t="shared" si="3"/>
        <v>109.42</v>
      </c>
      <c r="K10" s="28">
        <f>E10+H10</f>
        <v>67.430000000000007</v>
      </c>
      <c r="L10" s="27">
        <f t="shared" si="0"/>
        <v>176.85000000000002</v>
      </c>
    </row>
    <row r="11" spans="1:13" ht="15.75" x14ac:dyDescent="0.25">
      <c r="A11" s="11" t="s">
        <v>23</v>
      </c>
      <c r="B11" s="12" t="s">
        <v>24</v>
      </c>
      <c r="C11" s="13">
        <f>SUM(C12:C30)</f>
        <v>564</v>
      </c>
      <c r="D11" s="14">
        <f>SUM(D12:D30)</f>
        <v>357.92000000000007</v>
      </c>
      <c r="E11" s="15">
        <f>SUM(E12:E30)</f>
        <v>15459.350000000006</v>
      </c>
      <c r="F11" s="16">
        <f>D11+E11</f>
        <v>15817.270000000006</v>
      </c>
      <c r="G11" s="14">
        <f>SUM(G12:G30)</f>
        <v>46</v>
      </c>
      <c r="H11" s="15">
        <f>SUM(H12:H30)</f>
        <v>1371</v>
      </c>
      <c r="I11" s="16">
        <f>G11+H11</f>
        <v>1417</v>
      </c>
      <c r="J11" s="14">
        <f>D11+G11</f>
        <v>403.92000000000007</v>
      </c>
      <c r="K11" s="15">
        <f>E11+H11</f>
        <v>16830.350000000006</v>
      </c>
      <c r="L11" s="16">
        <f>F11+I11</f>
        <v>17234.270000000004</v>
      </c>
    </row>
    <row r="12" spans="1:13" ht="31.5" x14ac:dyDescent="0.25">
      <c r="A12" s="17" t="s">
        <v>25</v>
      </c>
      <c r="B12" s="18" t="s">
        <v>26</v>
      </c>
      <c r="C12" s="19">
        <v>4</v>
      </c>
      <c r="D12" s="20">
        <v>32.42</v>
      </c>
      <c r="E12" s="21"/>
      <c r="F12" s="22">
        <f>D12+E12</f>
        <v>32.42</v>
      </c>
      <c r="G12" s="20">
        <v>3</v>
      </c>
      <c r="H12" s="21"/>
      <c r="I12" s="22">
        <f>G12+H12</f>
        <v>3</v>
      </c>
      <c r="J12" s="20">
        <f>D12+G12</f>
        <v>35.42</v>
      </c>
      <c r="K12" s="21">
        <f>E12+H12</f>
        <v>0</v>
      </c>
      <c r="L12" s="22">
        <f>F12+I12</f>
        <v>35.42</v>
      </c>
      <c r="M12" s="29"/>
    </row>
    <row r="13" spans="1:13" ht="31.5" x14ac:dyDescent="0.25">
      <c r="A13" s="17" t="s">
        <v>27</v>
      </c>
      <c r="B13" s="18" t="s">
        <v>28</v>
      </c>
      <c r="C13" s="19">
        <v>45</v>
      </c>
      <c r="D13" s="20">
        <v>7.21</v>
      </c>
      <c r="E13" s="21">
        <v>336.28999999999996</v>
      </c>
      <c r="F13" s="22">
        <f>D13+E13</f>
        <v>343.49999999999994</v>
      </c>
      <c r="G13" s="20">
        <v>0</v>
      </c>
      <c r="H13" s="21">
        <v>0</v>
      </c>
      <c r="I13" s="22">
        <f t="shared" ref="I13:I30" si="4">G13+H13</f>
        <v>0</v>
      </c>
      <c r="J13" s="20">
        <f t="shared" ref="J13:L30" si="5">D13+G13</f>
        <v>7.21</v>
      </c>
      <c r="K13" s="21">
        <f t="shared" si="5"/>
        <v>336.28999999999996</v>
      </c>
      <c r="L13" s="22">
        <f t="shared" si="5"/>
        <v>343.49999999999994</v>
      </c>
      <c r="M13" s="29"/>
    </row>
    <row r="14" spans="1:13" ht="31.5" x14ac:dyDescent="0.25">
      <c r="A14" s="17" t="s">
        <v>29</v>
      </c>
      <c r="B14" s="18" t="s">
        <v>30</v>
      </c>
      <c r="C14" s="19">
        <v>5</v>
      </c>
      <c r="D14" s="20">
        <v>239.34</v>
      </c>
      <c r="E14" s="21">
        <v>13.379999999999999</v>
      </c>
      <c r="F14" s="22">
        <f t="shared" ref="F14:F30" si="6">D14+E14</f>
        <v>252.72</v>
      </c>
      <c r="G14" s="20">
        <v>22</v>
      </c>
      <c r="H14" s="21">
        <v>3</v>
      </c>
      <c r="I14" s="22">
        <f t="shared" si="4"/>
        <v>25</v>
      </c>
      <c r="J14" s="20">
        <f t="shared" si="5"/>
        <v>261.34000000000003</v>
      </c>
      <c r="K14" s="21">
        <f t="shared" si="5"/>
        <v>16.38</v>
      </c>
      <c r="L14" s="22">
        <f t="shared" si="5"/>
        <v>277.72000000000003</v>
      </c>
      <c r="M14" s="29"/>
    </row>
    <row r="15" spans="1:13" ht="31.5" x14ac:dyDescent="0.25">
      <c r="A15" s="17" t="s">
        <v>31</v>
      </c>
      <c r="B15" s="18" t="s">
        <v>32</v>
      </c>
      <c r="C15" s="19">
        <v>2</v>
      </c>
      <c r="D15" s="20"/>
      <c r="E15" s="21">
        <v>36.32</v>
      </c>
      <c r="F15" s="22">
        <f t="shared" si="6"/>
        <v>36.32</v>
      </c>
      <c r="G15" s="20"/>
      <c r="H15" s="21">
        <v>0</v>
      </c>
      <c r="I15" s="22">
        <f t="shared" si="4"/>
        <v>0</v>
      </c>
      <c r="J15" s="20">
        <f t="shared" si="5"/>
        <v>0</v>
      </c>
      <c r="K15" s="21">
        <f t="shared" si="5"/>
        <v>36.32</v>
      </c>
      <c r="L15" s="22">
        <f t="shared" si="5"/>
        <v>36.32</v>
      </c>
      <c r="M15" s="29"/>
    </row>
    <row r="16" spans="1:13" ht="31.5" x14ac:dyDescent="0.25">
      <c r="A16" s="17" t="s">
        <v>33</v>
      </c>
      <c r="B16" s="18" t="s">
        <v>34</v>
      </c>
      <c r="C16" s="19">
        <v>2</v>
      </c>
      <c r="D16" s="20"/>
      <c r="E16" s="21">
        <v>14.64</v>
      </c>
      <c r="F16" s="22">
        <f t="shared" si="6"/>
        <v>14.64</v>
      </c>
      <c r="G16" s="20"/>
      <c r="H16" s="21">
        <v>4</v>
      </c>
      <c r="I16" s="22">
        <f t="shared" si="4"/>
        <v>4</v>
      </c>
      <c r="J16" s="20">
        <f t="shared" si="5"/>
        <v>0</v>
      </c>
      <c r="K16" s="21">
        <f t="shared" si="5"/>
        <v>18.64</v>
      </c>
      <c r="L16" s="22">
        <f t="shared" si="5"/>
        <v>18.64</v>
      </c>
      <c r="M16" s="29"/>
    </row>
    <row r="17" spans="1:13" ht="31.5" x14ac:dyDescent="0.25">
      <c r="A17" s="17" t="s">
        <v>25</v>
      </c>
      <c r="B17" s="18" t="s">
        <v>35</v>
      </c>
      <c r="C17" s="19">
        <v>9</v>
      </c>
      <c r="D17" s="20"/>
      <c r="E17" s="21">
        <v>533.61</v>
      </c>
      <c r="F17" s="22">
        <f t="shared" si="6"/>
        <v>533.61</v>
      </c>
      <c r="G17" s="20"/>
      <c r="H17" s="21">
        <v>15</v>
      </c>
      <c r="I17" s="22">
        <f t="shared" si="4"/>
        <v>15</v>
      </c>
      <c r="J17" s="20">
        <f t="shared" si="5"/>
        <v>0</v>
      </c>
      <c r="K17" s="21">
        <f t="shared" si="5"/>
        <v>548.61</v>
      </c>
      <c r="L17" s="22">
        <f t="shared" si="5"/>
        <v>548.61</v>
      </c>
      <c r="M17" s="29"/>
    </row>
    <row r="18" spans="1:13" ht="31.5" x14ac:dyDescent="0.25">
      <c r="A18" s="17" t="s">
        <v>27</v>
      </c>
      <c r="B18" s="18" t="s">
        <v>36</v>
      </c>
      <c r="C18" s="19">
        <v>9</v>
      </c>
      <c r="D18" s="20"/>
      <c r="E18" s="21">
        <v>2366.75</v>
      </c>
      <c r="F18" s="22">
        <f t="shared" si="6"/>
        <v>2366.75</v>
      </c>
      <c r="G18" s="20"/>
      <c r="H18" s="21">
        <v>32</v>
      </c>
      <c r="I18" s="22">
        <f t="shared" si="4"/>
        <v>32</v>
      </c>
      <c r="J18" s="20">
        <f t="shared" si="5"/>
        <v>0</v>
      </c>
      <c r="K18" s="21">
        <f t="shared" si="5"/>
        <v>2398.75</v>
      </c>
      <c r="L18" s="22">
        <f t="shared" si="5"/>
        <v>2398.75</v>
      </c>
      <c r="M18" s="29"/>
    </row>
    <row r="19" spans="1:13" ht="15.75" x14ac:dyDescent="0.25">
      <c r="A19" s="17" t="s">
        <v>29</v>
      </c>
      <c r="B19" s="18" t="s">
        <v>37</v>
      </c>
      <c r="C19" s="19">
        <v>2</v>
      </c>
      <c r="D19" s="20"/>
      <c r="E19" s="21">
        <v>14.64</v>
      </c>
      <c r="F19" s="22">
        <f t="shared" si="6"/>
        <v>14.64</v>
      </c>
      <c r="G19" s="20"/>
      <c r="H19" s="21">
        <v>3</v>
      </c>
      <c r="I19" s="22">
        <f t="shared" si="4"/>
        <v>3</v>
      </c>
      <c r="J19" s="20">
        <f t="shared" si="5"/>
        <v>0</v>
      </c>
      <c r="K19" s="21">
        <f t="shared" si="5"/>
        <v>17.64</v>
      </c>
      <c r="L19" s="22">
        <f t="shared" si="5"/>
        <v>17.64</v>
      </c>
      <c r="M19" s="29"/>
    </row>
    <row r="20" spans="1:13" ht="15.75" x14ac:dyDescent="0.25">
      <c r="A20" s="17" t="s">
        <v>31</v>
      </c>
      <c r="B20" s="18" t="s">
        <v>38</v>
      </c>
      <c r="C20" s="19">
        <v>1</v>
      </c>
      <c r="D20" s="20"/>
      <c r="E20" s="21">
        <v>7.32</v>
      </c>
      <c r="F20" s="22">
        <f t="shared" si="6"/>
        <v>7.32</v>
      </c>
      <c r="G20" s="20"/>
      <c r="H20" s="21">
        <v>4</v>
      </c>
      <c r="I20" s="22">
        <f t="shared" si="4"/>
        <v>4</v>
      </c>
      <c r="J20" s="20">
        <f t="shared" si="5"/>
        <v>0</v>
      </c>
      <c r="K20" s="21">
        <f t="shared" si="5"/>
        <v>11.32</v>
      </c>
      <c r="L20" s="22">
        <f t="shared" si="5"/>
        <v>11.32</v>
      </c>
      <c r="M20" s="29"/>
    </row>
    <row r="21" spans="1:13" ht="31.5" x14ac:dyDescent="0.25">
      <c r="A21" s="17" t="s">
        <v>33</v>
      </c>
      <c r="B21" s="18" t="s">
        <v>39</v>
      </c>
      <c r="C21" s="19">
        <v>27</v>
      </c>
      <c r="D21" s="20"/>
      <c r="E21" s="21">
        <v>1069.7099999999998</v>
      </c>
      <c r="F21" s="22">
        <f t="shared" si="6"/>
        <v>1069.7099999999998</v>
      </c>
      <c r="G21" s="20"/>
      <c r="H21" s="21">
        <v>59</v>
      </c>
      <c r="I21" s="22">
        <f t="shared" si="4"/>
        <v>59</v>
      </c>
      <c r="J21" s="20">
        <f t="shared" si="5"/>
        <v>0</v>
      </c>
      <c r="K21" s="21">
        <f t="shared" si="5"/>
        <v>1128.7099999999998</v>
      </c>
      <c r="L21" s="22">
        <f t="shared" si="5"/>
        <v>1128.7099999999998</v>
      </c>
      <c r="M21" s="29"/>
    </row>
    <row r="22" spans="1:13" ht="31.5" x14ac:dyDescent="0.25">
      <c r="A22" s="17" t="s">
        <v>25</v>
      </c>
      <c r="B22" s="18" t="s">
        <v>40</v>
      </c>
      <c r="C22" s="19">
        <v>1</v>
      </c>
      <c r="D22" s="20">
        <v>15.850000000000001</v>
      </c>
      <c r="E22" s="21"/>
      <c r="F22" s="22">
        <f t="shared" si="6"/>
        <v>15.850000000000001</v>
      </c>
      <c r="G22" s="20">
        <v>4</v>
      </c>
      <c r="H22" s="21"/>
      <c r="I22" s="22">
        <f t="shared" si="4"/>
        <v>4</v>
      </c>
      <c r="J22" s="20">
        <f t="shared" si="5"/>
        <v>19.850000000000001</v>
      </c>
      <c r="K22" s="21">
        <f t="shared" si="5"/>
        <v>0</v>
      </c>
      <c r="L22" s="22">
        <f t="shared" si="5"/>
        <v>19.850000000000001</v>
      </c>
      <c r="M22" s="29"/>
    </row>
    <row r="23" spans="1:13" ht="15.75" x14ac:dyDescent="0.25">
      <c r="A23" s="17" t="s">
        <v>27</v>
      </c>
      <c r="B23" s="18" t="s">
        <v>41</v>
      </c>
      <c r="C23" s="19">
        <v>1</v>
      </c>
      <c r="D23" s="20"/>
      <c r="E23" s="21">
        <v>10.32</v>
      </c>
      <c r="F23" s="22">
        <f t="shared" si="6"/>
        <v>10.32</v>
      </c>
      <c r="G23" s="20"/>
      <c r="H23" s="21">
        <v>2</v>
      </c>
      <c r="I23" s="22">
        <f t="shared" si="4"/>
        <v>2</v>
      </c>
      <c r="J23" s="20">
        <f t="shared" si="5"/>
        <v>0</v>
      </c>
      <c r="K23" s="21">
        <f t="shared" si="5"/>
        <v>12.32</v>
      </c>
      <c r="L23" s="22">
        <f t="shared" si="5"/>
        <v>12.32</v>
      </c>
      <c r="M23" s="29"/>
    </row>
    <row r="24" spans="1:13" ht="31.5" x14ac:dyDescent="0.25">
      <c r="A24" s="17" t="s">
        <v>29</v>
      </c>
      <c r="B24" s="18" t="s">
        <v>42</v>
      </c>
      <c r="C24" s="19">
        <v>121</v>
      </c>
      <c r="D24" s="20"/>
      <c r="E24" s="21">
        <v>5052.170000000001</v>
      </c>
      <c r="F24" s="22">
        <f t="shared" si="6"/>
        <v>5052.170000000001</v>
      </c>
      <c r="G24" s="20"/>
      <c r="H24" s="21">
        <v>382</v>
      </c>
      <c r="I24" s="22">
        <f t="shared" si="4"/>
        <v>382</v>
      </c>
      <c r="J24" s="20">
        <f t="shared" si="5"/>
        <v>0</v>
      </c>
      <c r="K24" s="21">
        <f t="shared" si="5"/>
        <v>5434.170000000001</v>
      </c>
      <c r="L24" s="22">
        <f t="shared" si="5"/>
        <v>5434.170000000001</v>
      </c>
      <c r="M24" s="29"/>
    </row>
    <row r="25" spans="1:13" ht="15.75" x14ac:dyDescent="0.25">
      <c r="A25" s="17" t="s">
        <v>31</v>
      </c>
      <c r="B25" s="18" t="s">
        <v>43</v>
      </c>
      <c r="C25" s="19">
        <v>20</v>
      </c>
      <c r="D25" s="20"/>
      <c r="E25" s="21">
        <v>985.96</v>
      </c>
      <c r="F25" s="22">
        <f t="shared" si="6"/>
        <v>985.96</v>
      </c>
      <c r="G25" s="20"/>
      <c r="H25" s="21">
        <v>68</v>
      </c>
      <c r="I25" s="22">
        <f t="shared" si="4"/>
        <v>68</v>
      </c>
      <c r="J25" s="20">
        <f t="shared" si="5"/>
        <v>0</v>
      </c>
      <c r="K25" s="21">
        <f t="shared" si="5"/>
        <v>1053.96</v>
      </c>
      <c r="L25" s="22">
        <f t="shared" si="5"/>
        <v>1053.96</v>
      </c>
      <c r="M25" s="29"/>
    </row>
    <row r="26" spans="1:13" ht="15.75" x14ac:dyDescent="0.25">
      <c r="A26" s="17" t="s">
        <v>33</v>
      </c>
      <c r="B26" s="18" t="s">
        <v>44</v>
      </c>
      <c r="C26" s="19">
        <v>6</v>
      </c>
      <c r="D26" s="20"/>
      <c r="E26" s="21">
        <v>43.92</v>
      </c>
      <c r="F26" s="22">
        <f t="shared" si="6"/>
        <v>43.92</v>
      </c>
      <c r="G26" s="20"/>
      <c r="H26" s="21">
        <v>12</v>
      </c>
      <c r="I26" s="22">
        <f t="shared" si="4"/>
        <v>12</v>
      </c>
      <c r="J26" s="20">
        <f t="shared" si="5"/>
        <v>0</v>
      </c>
      <c r="K26" s="21">
        <f t="shared" si="5"/>
        <v>55.92</v>
      </c>
      <c r="L26" s="22">
        <f t="shared" si="5"/>
        <v>55.92</v>
      </c>
      <c r="M26" s="29"/>
    </row>
    <row r="27" spans="1:13" ht="31.5" x14ac:dyDescent="0.25">
      <c r="A27" s="17" t="s">
        <v>25</v>
      </c>
      <c r="B27" s="18" t="s">
        <v>45</v>
      </c>
      <c r="C27" s="19">
        <v>6</v>
      </c>
      <c r="D27" s="20"/>
      <c r="E27" s="21">
        <v>154.13</v>
      </c>
      <c r="F27" s="22">
        <f t="shared" si="6"/>
        <v>154.13</v>
      </c>
      <c r="G27" s="20"/>
      <c r="H27" s="21">
        <v>21</v>
      </c>
      <c r="I27" s="22">
        <f t="shared" si="4"/>
        <v>21</v>
      </c>
      <c r="J27" s="20">
        <f t="shared" si="5"/>
        <v>0</v>
      </c>
      <c r="K27" s="21">
        <f t="shared" si="5"/>
        <v>175.13</v>
      </c>
      <c r="L27" s="22">
        <f t="shared" si="5"/>
        <v>175.13</v>
      </c>
      <c r="M27" s="29"/>
    </row>
    <row r="28" spans="1:13" ht="31.5" x14ac:dyDescent="0.25">
      <c r="A28" s="17" t="s">
        <v>27</v>
      </c>
      <c r="B28" s="18" t="s">
        <v>46</v>
      </c>
      <c r="C28" s="19">
        <v>1</v>
      </c>
      <c r="D28" s="20"/>
      <c r="E28" s="21">
        <v>29.82</v>
      </c>
      <c r="F28" s="22">
        <f t="shared" si="6"/>
        <v>29.82</v>
      </c>
      <c r="G28" s="20"/>
      <c r="H28" s="21">
        <v>4</v>
      </c>
      <c r="I28" s="22">
        <f t="shared" si="4"/>
        <v>4</v>
      </c>
      <c r="J28" s="20">
        <f t="shared" si="5"/>
        <v>0</v>
      </c>
      <c r="K28" s="21">
        <f t="shared" si="5"/>
        <v>33.82</v>
      </c>
      <c r="L28" s="22">
        <f t="shared" si="5"/>
        <v>33.82</v>
      </c>
      <c r="M28" s="29"/>
    </row>
    <row r="29" spans="1:13" ht="15.75" x14ac:dyDescent="0.25">
      <c r="A29" s="17" t="s">
        <v>29</v>
      </c>
      <c r="B29" s="18" t="s">
        <v>22</v>
      </c>
      <c r="C29" s="19">
        <v>298</v>
      </c>
      <c r="D29" s="20">
        <v>63.099999999999994</v>
      </c>
      <c r="E29" s="21">
        <v>4715.8500000000067</v>
      </c>
      <c r="F29" s="22">
        <f t="shared" si="6"/>
        <v>4778.9500000000071</v>
      </c>
      <c r="G29" s="20">
        <v>17</v>
      </c>
      <c r="H29" s="21">
        <v>756</v>
      </c>
      <c r="I29" s="22">
        <f t="shared" si="4"/>
        <v>773</v>
      </c>
      <c r="J29" s="20">
        <f t="shared" si="5"/>
        <v>80.099999999999994</v>
      </c>
      <c r="K29" s="21">
        <f t="shared" si="5"/>
        <v>5471.8500000000067</v>
      </c>
      <c r="L29" s="22">
        <f t="shared" si="5"/>
        <v>5551.9500000000071</v>
      </c>
      <c r="M29" s="29"/>
    </row>
    <row r="30" spans="1:13" ht="16.5" thickBot="1" x14ac:dyDescent="0.3">
      <c r="A30" s="17" t="s">
        <v>31</v>
      </c>
      <c r="B30" s="23" t="s">
        <v>47</v>
      </c>
      <c r="C30" s="24">
        <v>4</v>
      </c>
      <c r="D30" s="25"/>
      <c r="E30" s="26">
        <v>74.52</v>
      </c>
      <c r="F30" s="22">
        <f t="shared" si="6"/>
        <v>74.52</v>
      </c>
      <c r="G30" s="25"/>
      <c r="H30" s="26">
        <v>6</v>
      </c>
      <c r="I30" s="22">
        <f t="shared" si="4"/>
        <v>6</v>
      </c>
      <c r="J30" s="20">
        <f t="shared" si="5"/>
        <v>0</v>
      </c>
      <c r="K30" s="21">
        <f t="shared" si="5"/>
        <v>80.52</v>
      </c>
      <c r="L30" s="22">
        <f t="shared" si="5"/>
        <v>80.52</v>
      </c>
      <c r="M30" s="29"/>
    </row>
    <row r="31" spans="1:13" ht="15.75" x14ac:dyDescent="0.25">
      <c r="A31" s="11" t="s">
        <v>48</v>
      </c>
      <c r="B31" s="12" t="s">
        <v>49</v>
      </c>
      <c r="C31" s="13">
        <v>5</v>
      </c>
      <c r="D31" s="14">
        <f>SUM(D32:D35)</f>
        <v>0</v>
      </c>
      <c r="E31" s="15">
        <f>SUM(E32:E35)</f>
        <v>20648.699999999997</v>
      </c>
      <c r="F31" s="16">
        <f>D31+E31</f>
        <v>20648.699999999997</v>
      </c>
      <c r="G31" s="14">
        <f>SUM(G32:G35)</f>
        <v>0</v>
      </c>
      <c r="H31" s="15">
        <f>SUM(H32:H35)</f>
        <v>1140</v>
      </c>
      <c r="I31" s="16">
        <f>G31+H31</f>
        <v>1140</v>
      </c>
      <c r="J31" s="14">
        <f>D31+G31</f>
        <v>0</v>
      </c>
      <c r="K31" s="15">
        <f>E31+H31</f>
        <v>21788.699999999997</v>
      </c>
      <c r="L31" s="16">
        <f>F31+I31</f>
        <v>21788.699999999997</v>
      </c>
    </row>
    <row r="32" spans="1:13" ht="32.25" thickBot="1" x14ac:dyDescent="0.3">
      <c r="A32" s="17" t="s">
        <v>50</v>
      </c>
      <c r="B32" s="23" t="s">
        <v>30</v>
      </c>
      <c r="C32" s="19">
        <v>1</v>
      </c>
      <c r="D32" s="20"/>
      <c r="E32" s="21">
        <v>3595.98</v>
      </c>
      <c r="F32" s="22">
        <f>D32+E32</f>
        <v>3595.98</v>
      </c>
      <c r="G32" s="20"/>
      <c r="H32" s="21">
        <v>143</v>
      </c>
      <c r="I32" s="22">
        <f>G32+H32</f>
        <v>143</v>
      </c>
      <c r="J32" s="20">
        <f t="shared" ref="J32:L35" si="7">D32+G32</f>
        <v>0</v>
      </c>
      <c r="K32" s="21">
        <f t="shared" si="7"/>
        <v>3738.98</v>
      </c>
      <c r="L32" s="22">
        <f t="shared" si="7"/>
        <v>3738.98</v>
      </c>
    </row>
    <row r="33" spans="1:14" ht="31.5" x14ac:dyDescent="0.25">
      <c r="A33" s="17" t="s">
        <v>51</v>
      </c>
      <c r="B33" s="18" t="s">
        <v>39</v>
      </c>
      <c r="C33" s="19">
        <v>3</v>
      </c>
      <c r="D33" s="20"/>
      <c r="E33" s="21">
        <v>767.44999999999993</v>
      </c>
      <c r="F33" s="22">
        <f t="shared" ref="F33:F35" si="8">D33+E33</f>
        <v>767.44999999999993</v>
      </c>
      <c r="G33" s="20"/>
      <c r="H33" s="21">
        <v>10</v>
      </c>
      <c r="I33" s="22">
        <f t="shared" ref="I33:I35" si="9">G33+H33</f>
        <v>10</v>
      </c>
      <c r="J33" s="20">
        <f t="shared" si="7"/>
        <v>0</v>
      </c>
      <c r="K33" s="21">
        <f t="shared" si="7"/>
        <v>777.44999999999993</v>
      </c>
      <c r="L33" s="22">
        <f t="shared" si="7"/>
        <v>777.44999999999993</v>
      </c>
    </row>
    <row r="34" spans="1:14" ht="31.5" x14ac:dyDescent="0.25">
      <c r="A34" s="17" t="s">
        <v>52</v>
      </c>
      <c r="B34" s="30" t="s">
        <v>42</v>
      </c>
      <c r="C34" s="31"/>
      <c r="D34" s="32"/>
      <c r="E34" s="33">
        <v>13679.809999999998</v>
      </c>
      <c r="F34" s="22">
        <f t="shared" si="8"/>
        <v>13679.809999999998</v>
      </c>
      <c r="G34" s="32"/>
      <c r="H34" s="33">
        <v>917</v>
      </c>
      <c r="I34" s="22">
        <f t="shared" si="9"/>
        <v>917</v>
      </c>
      <c r="J34" s="20">
        <f t="shared" si="7"/>
        <v>0</v>
      </c>
      <c r="K34" s="21">
        <f t="shared" si="7"/>
        <v>14596.809999999998</v>
      </c>
      <c r="L34" s="22">
        <f t="shared" si="7"/>
        <v>14596.809999999998</v>
      </c>
    </row>
    <row r="35" spans="1:14" ht="16.5" thickBot="1" x14ac:dyDescent="0.3">
      <c r="A35" s="17" t="s">
        <v>53</v>
      </c>
      <c r="B35" s="23" t="s">
        <v>43</v>
      </c>
      <c r="C35" s="24">
        <v>1</v>
      </c>
      <c r="D35" s="25"/>
      <c r="E35" s="26">
        <v>2605.46</v>
      </c>
      <c r="F35" s="22">
        <f t="shared" si="8"/>
        <v>2605.46</v>
      </c>
      <c r="G35" s="25"/>
      <c r="H35" s="26">
        <v>70</v>
      </c>
      <c r="I35" s="22">
        <f t="shared" si="9"/>
        <v>70</v>
      </c>
      <c r="J35" s="20">
        <f t="shared" si="7"/>
        <v>0</v>
      </c>
      <c r="K35" s="21">
        <f t="shared" si="7"/>
        <v>2675.46</v>
      </c>
      <c r="L35" s="22">
        <f t="shared" si="7"/>
        <v>2675.46</v>
      </c>
    </row>
    <row r="36" spans="1:14" ht="16.5" thickBot="1" x14ac:dyDescent="0.3">
      <c r="A36" s="41" t="s">
        <v>54</v>
      </c>
      <c r="B36" s="42"/>
      <c r="C36" s="34">
        <v>253</v>
      </c>
      <c r="D36" s="35">
        <f>D6+D11+D31</f>
        <v>707.7700000000001</v>
      </c>
      <c r="E36" s="35">
        <f t="shared" ref="E36:H36" si="10">E6+E11+E31</f>
        <v>36214.58</v>
      </c>
      <c r="F36" s="36">
        <f>F6+F11+F31</f>
        <v>36922.350000000006</v>
      </c>
      <c r="G36" s="35">
        <f t="shared" si="10"/>
        <v>46</v>
      </c>
      <c r="H36" s="35">
        <f t="shared" si="10"/>
        <v>2511</v>
      </c>
      <c r="I36" s="36">
        <f>I6+I11+I31</f>
        <v>2557</v>
      </c>
      <c r="J36" s="35">
        <f t="shared" si="3"/>
        <v>753.7700000000001</v>
      </c>
      <c r="K36" s="37">
        <f t="shared" si="0"/>
        <v>38725.58</v>
      </c>
      <c r="L36" s="38">
        <f>ROUNDUP(F36+I36,0)</f>
        <v>39480</v>
      </c>
      <c r="N36" s="39"/>
    </row>
    <row r="42" spans="1:14" x14ac:dyDescent="0.25">
      <c r="B42" s="29"/>
    </row>
    <row r="43" spans="1:14" x14ac:dyDescent="0.25">
      <c r="B43" s="29"/>
    </row>
    <row r="44" spans="1:14" x14ac:dyDescent="0.25">
      <c r="B44" s="29"/>
    </row>
  </sheetData>
  <mergeCells count="9">
    <mergeCell ref="G1:L1"/>
    <mergeCell ref="A36:B36"/>
    <mergeCell ref="A2:L2"/>
    <mergeCell ref="A3:A4"/>
    <mergeCell ref="B3:B4"/>
    <mergeCell ref="C3:C4"/>
    <mergeCell ref="D3:F3"/>
    <mergeCell ref="G3:I3"/>
    <mergeCell ref="J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patvēruma_mekl_2021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Karjusa</dc:creator>
  <cp:lastModifiedBy>Ivita Lazdiņa</cp:lastModifiedBy>
  <dcterms:created xsi:type="dcterms:W3CDTF">2022-11-21T15:11:39Z</dcterms:created>
  <dcterms:modified xsi:type="dcterms:W3CDTF">2022-11-21T19:55:51Z</dcterms:modified>
</cp:coreProperties>
</file>